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1042024\"/>
    </mc:Choice>
  </mc:AlternateContent>
  <xr:revisionPtr revIDLastSave="0" documentId="8_{45C94288-3591-4E04-8010-CB3108CA3E52}" xr6:coauthVersionLast="36" xr6:coauthVersionMax="36" xr10:uidLastSave="{00000000-0000-0000-0000-000000000000}"/>
  <bookViews>
    <workbookView xWindow="0" yWindow="0" windowWidth="28800" windowHeight="11925" xr2:uid="{E7C93661-658D-4514-B71D-9D8B3D341B9C}"/>
  </bookViews>
  <sheets>
    <sheet name="Report_DHIL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Report_DHIL!$A$1:$AG$22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66" i="1"/>
  <c r="D65" i="1"/>
  <c r="D64" i="1"/>
  <c r="D63" i="1"/>
  <c r="AA21" i="1" s="1"/>
  <c r="AA20" i="1" s="1"/>
  <c r="D62" i="1"/>
  <c r="Z21" i="1" s="1"/>
  <c r="D61" i="1"/>
  <c r="D60" i="1"/>
  <c r="X21" i="1" s="1"/>
  <c r="X20" i="1" s="1"/>
  <c r="D59" i="1"/>
  <c r="D58" i="1"/>
  <c r="D57" i="1"/>
  <c r="D56" i="1"/>
  <c r="D55" i="1"/>
  <c r="S21" i="1" s="1"/>
  <c r="S20" i="1" s="1"/>
  <c r="D54" i="1"/>
  <c r="R21" i="1" s="1"/>
  <c r="D53" i="1"/>
  <c r="D52" i="1"/>
  <c r="P21" i="1" s="1"/>
  <c r="P20" i="1" s="1"/>
  <c r="D51" i="1"/>
  <c r="D50" i="1"/>
  <c r="D49" i="1"/>
  <c r="D48" i="1"/>
  <c r="D47" i="1"/>
  <c r="K21" i="1" s="1"/>
  <c r="K20" i="1" s="1"/>
  <c r="D46" i="1"/>
  <c r="J21" i="1" s="1"/>
  <c r="D45" i="1"/>
  <c r="I21" i="1" s="1"/>
  <c r="D44" i="1"/>
  <c r="H21" i="1" s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AE21" i="1"/>
  <c r="AD21" i="1"/>
  <c r="AC21" i="1"/>
  <c r="AB21" i="1"/>
  <c r="Y21" i="1"/>
  <c r="W21" i="1"/>
  <c r="V21" i="1"/>
  <c r="U21" i="1"/>
  <c r="T21" i="1"/>
  <c r="Q21" i="1"/>
  <c r="O21" i="1"/>
  <c r="N21" i="1"/>
  <c r="M21" i="1"/>
  <c r="L21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AG18" i="1" s="1"/>
  <c r="G18" i="1"/>
  <c r="F18" i="1"/>
  <c r="E18" i="1"/>
  <c r="D18" i="1"/>
  <c r="C18" i="1"/>
  <c r="B18" i="1"/>
  <c r="A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D17" i="1" s="1"/>
  <c r="G17" i="1"/>
  <c r="F17" i="1"/>
  <c r="E17" i="1"/>
  <c r="C17" i="1"/>
  <c r="B17" i="1"/>
  <c r="A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D16" i="1" s="1"/>
  <c r="H16" i="1"/>
  <c r="AG16" i="1" s="1"/>
  <c r="G16" i="1"/>
  <c r="F16" i="1"/>
  <c r="E16" i="1"/>
  <c r="C16" i="1"/>
  <c r="B16" i="1"/>
  <c r="A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D15" i="1" s="1"/>
  <c r="G15" i="1"/>
  <c r="F15" i="1"/>
  <c r="E15" i="1"/>
  <c r="C15" i="1"/>
  <c r="B15" i="1"/>
  <c r="A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AG14" i="1" s="1"/>
  <c r="H14" i="1"/>
  <c r="AF14" i="1" s="1"/>
  <c r="G14" i="1"/>
  <c r="F14" i="1"/>
  <c r="E14" i="1"/>
  <c r="D14" i="1"/>
  <c r="C14" i="1"/>
  <c r="B14" i="1"/>
  <c r="A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D13" i="1" s="1"/>
  <c r="L13" i="1"/>
  <c r="K13" i="1"/>
  <c r="J13" i="1"/>
  <c r="I13" i="1"/>
  <c r="AG13" i="1" s="1"/>
  <c r="H13" i="1"/>
  <c r="AF13" i="1" s="1"/>
  <c r="G13" i="1"/>
  <c r="F13" i="1"/>
  <c r="E13" i="1"/>
  <c r="C13" i="1"/>
  <c r="B13" i="1"/>
  <c r="A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AG12" i="1" s="1"/>
  <c r="G12" i="1"/>
  <c r="F12" i="1"/>
  <c r="E12" i="1"/>
  <c r="C12" i="1"/>
  <c r="B12" i="1"/>
  <c r="A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D11" i="1" s="1"/>
  <c r="M11" i="1"/>
  <c r="L11" i="1"/>
  <c r="K11" i="1"/>
  <c r="J11" i="1"/>
  <c r="I11" i="1"/>
  <c r="AG11" i="1" s="1"/>
  <c r="H11" i="1"/>
  <c r="AF11" i="1" s="1"/>
  <c r="G11" i="1"/>
  <c r="F11" i="1"/>
  <c r="E11" i="1"/>
  <c r="C11" i="1"/>
  <c r="B11" i="1"/>
  <c r="A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AG10" i="1" s="1"/>
  <c r="G10" i="1"/>
  <c r="F10" i="1"/>
  <c r="E10" i="1"/>
  <c r="C10" i="1"/>
  <c r="B10" i="1"/>
  <c r="A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AG9" i="1" s="1"/>
  <c r="H9" i="1"/>
  <c r="D9" i="1" s="1"/>
  <c r="G9" i="1"/>
  <c r="F9" i="1"/>
  <c r="E9" i="1"/>
  <c r="C9" i="1"/>
  <c r="B9" i="1"/>
  <c r="A9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D8" i="1" s="1"/>
  <c r="H8" i="1"/>
  <c r="AF8" i="1" s="1"/>
  <c r="G8" i="1"/>
  <c r="F8" i="1"/>
  <c r="E8" i="1"/>
  <c r="C8" i="1"/>
  <c r="B8" i="1"/>
  <c r="A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D7" i="1" s="1"/>
  <c r="G7" i="1"/>
  <c r="F7" i="1"/>
  <c r="E7" i="1"/>
  <c r="C7" i="1"/>
  <c r="B7" i="1"/>
  <c r="A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D6" i="1" s="1"/>
  <c r="J6" i="1"/>
  <c r="I6" i="1"/>
  <c r="AG6" i="1" s="1"/>
  <c r="H6" i="1"/>
  <c r="AF6" i="1" s="1"/>
  <c r="G6" i="1"/>
  <c r="F6" i="1"/>
  <c r="E6" i="1"/>
  <c r="C6" i="1"/>
  <c r="B6" i="1"/>
  <c r="A6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AG5" i="1" s="1"/>
  <c r="H5" i="1"/>
  <c r="AF5" i="1" s="1"/>
  <c r="G5" i="1"/>
  <c r="F5" i="1"/>
  <c r="E5" i="1"/>
  <c r="D5" i="1"/>
  <c r="C5" i="1"/>
  <c r="B5" i="1"/>
  <c r="A5" i="1"/>
  <c r="AE4" i="1"/>
  <c r="AE19" i="1" s="1"/>
  <c r="AE38" i="1" s="1"/>
  <c r="AD4" i="1"/>
  <c r="AD19" i="1" s="1"/>
  <c r="AD38" i="1" s="1"/>
  <c r="AC4" i="1"/>
  <c r="AC19" i="1" s="1"/>
  <c r="AC38" i="1" s="1"/>
  <c r="AB4" i="1"/>
  <c r="AB19" i="1" s="1"/>
  <c r="AB38" i="1" s="1"/>
  <c r="AA4" i="1"/>
  <c r="AA19" i="1" s="1"/>
  <c r="AA38" i="1" s="1"/>
  <c r="Z4" i="1"/>
  <c r="Z19" i="1" s="1"/>
  <c r="Z38" i="1" s="1"/>
  <c r="Y4" i="1"/>
  <c r="Y19" i="1" s="1"/>
  <c r="X4" i="1"/>
  <c r="X19" i="1" s="1"/>
  <c r="X38" i="1" s="1"/>
  <c r="W4" i="1"/>
  <c r="W19" i="1" s="1"/>
  <c r="W38" i="1" s="1"/>
  <c r="V4" i="1"/>
  <c r="V19" i="1" s="1"/>
  <c r="V38" i="1" s="1"/>
  <c r="U4" i="1"/>
  <c r="U19" i="1" s="1"/>
  <c r="U38" i="1" s="1"/>
  <c r="T4" i="1"/>
  <c r="T19" i="1" s="1"/>
  <c r="T38" i="1" s="1"/>
  <c r="S4" i="1"/>
  <c r="S19" i="1" s="1"/>
  <c r="S38" i="1" s="1"/>
  <c r="R4" i="1"/>
  <c r="R19" i="1" s="1"/>
  <c r="R38" i="1" s="1"/>
  <c r="Q4" i="1"/>
  <c r="Q19" i="1" s="1"/>
  <c r="P4" i="1"/>
  <c r="P19" i="1" s="1"/>
  <c r="P38" i="1" s="1"/>
  <c r="O4" i="1"/>
  <c r="O19" i="1" s="1"/>
  <c r="O38" i="1" s="1"/>
  <c r="N4" i="1"/>
  <c r="N19" i="1" s="1"/>
  <c r="N38" i="1" s="1"/>
  <c r="M4" i="1"/>
  <c r="M19" i="1" s="1"/>
  <c r="M38" i="1" s="1"/>
  <c r="L4" i="1"/>
  <c r="L19" i="1" s="1"/>
  <c r="L38" i="1" s="1"/>
  <c r="K4" i="1"/>
  <c r="K19" i="1" s="1"/>
  <c r="K38" i="1" s="1"/>
  <c r="J4" i="1"/>
  <c r="J19" i="1" s="1"/>
  <c r="J38" i="1" s="1"/>
  <c r="I4" i="1"/>
  <c r="I19" i="1" s="1"/>
  <c r="I38" i="1" s="1"/>
  <c r="H4" i="1"/>
  <c r="AG4" i="1" s="1"/>
  <c r="G4" i="1"/>
  <c r="G19" i="1" s="1"/>
  <c r="F4" i="1"/>
  <c r="F19" i="1" s="1"/>
  <c r="E4" i="1"/>
  <c r="E19" i="1" s="1"/>
  <c r="C4" i="1"/>
  <c r="B4" i="1"/>
  <c r="A4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R2" i="1"/>
  <c r="D1" i="1" s="1"/>
  <c r="L20" i="1" l="1"/>
  <c r="W20" i="1"/>
  <c r="I20" i="1"/>
  <c r="M20" i="1"/>
  <c r="J20" i="1"/>
  <c r="R20" i="1"/>
  <c r="Z20" i="1"/>
  <c r="N20" i="1"/>
  <c r="AB20" i="1"/>
  <c r="H20" i="1"/>
  <c r="AG21" i="1"/>
  <c r="AF21" i="1"/>
  <c r="Y38" i="1"/>
  <c r="Y20" i="1"/>
  <c r="O20" i="1"/>
  <c r="AC20" i="1"/>
  <c r="Q38" i="1"/>
  <c r="Q20" i="1"/>
  <c r="AD20" i="1"/>
  <c r="T20" i="1"/>
  <c r="AE20" i="1"/>
  <c r="V20" i="1"/>
  <c r="U20" i="1"/>
  <c r="D10" i="1"/>
  <c r="AF15" i="1"/>
  <c r="E21" i="1"/>
  <c r="E20" i="1" s="1"/>
  <c r="AF7" i="1"/>
  <c r="D4" i="1"/>
  <c r="AG7" i="1"/>
  <c r="D12" i="1"/>
  <c r="AG15" i="1"/>
  <c r="AF16" i="1"/>
  <c r="H19" i="1"/>
  <c r="F21" i="1"/>
  <c r="F20" i="1" s="1"/>
  <c r="AG8" i="1"/>
  <c r="AF9" i="1"/>
  <c r="AF17" i="1"/>
  <c r="G21" i="1"/>
  <c r="G20" i="1" s="1"/>
  <c r="AG17" i="1"/>
  <c r="AF18" i="1"/>
  <c r="AF10" i="1"/>
  <c r="AF4" i="1"/>
  <c r="AF12" i="1"/>
  <c r="AF20" i="1" l="1"/>
  <c r="AG20" i="1"/>
  <c r="H38" i="1"/>
  <c r="AG19" i="1"/>
  <c r="AF19" i="1"/>
  <c r="AF38" i="1" s="1"/>
  <c r="D19" i="1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<sst xmlns="http://schemas.openxmlformats.org/spreadsheetml/2006/main" count="10" uniqueCount="10">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</sst>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m\.yy;@"/>
    <numFmt numFmtId="165" formatCode="[$-F800]dddd\,\ mmmm\ dd\,\ yyyy"/>
    <numFmt numFmtId="166" formatCode="_(&quot;$&quot;* #,##0.00_);_(&quot;$&quot;* \(#,##0.00\);_(&quot;$&quot;* &quot;-&quot;??_);_(@_)"/>
  </numFmts>
  <fonts count="29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1" applyFont="1" applyBorder="1" applyAlignment="1">
      <alignment horizontal="left"/>
    </xf>
    <xf numFmtId="0" fontId="3" fillId="0" borderId="2" xfId="0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left"/>
    </xf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6" fillId="2" borderId="4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 vertical="center" wrapText="1"/>
    </xf>
    <xf numFmtId="165" fontId="7" fillId="2" borderId="5" xfId="1" applyNumberFormat="1" applyFont="1" applyFill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0" fontId="8" fillId="2" borderId="7" xfId="1" applyFont="1" applyFill="1" applyBorder="1"/>
    <xf numFmtId="0" fontId="9" fillId="2" borderId="7" xfId="1" applyFont="1" applyFill="1" applyBorder="1"/>
    <xf numFmtId="0" fontId="10" fillId="3" borderId="5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2" fontId="11" fillId="2" borderId="9" xfId="1" applyNumberFormat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left" vertical="center" wrapText="1"/>
    </xf>
    <xf numFmtId="0" fontId="16" fillId="0" borderId="5" xfId="1" applyFont="1" applyBorder="1" applyAlignment="1">
      <alignment horizontal="center" vertical="center" wrapText="1"/>
    </xf>
    <xf numFmtId="12" fontId="17" fillId="0" borderId="5" xfId="1" applyNumberFormat="1" applyFont="1" applyFill="1" applyBorder="1" applyAlignment="1">
      <alignment horizontal="center" vertical="center" wrapText="1"/>
    </xf>
    <xf numFmtId="1" fontId="18" fillId="0" borderId="5" xfId="1" applyNumberFormat="1" applyFont="1" applyBorder="1" applyAlignment="1">
      <alignment horizontal="center" vertical="center"/>
    </xf>
    <xf numFmtId="12" fontId="19" fillId="0" borderId="5" xfId="1" applyNumberFormat="1" applyFont="1" applyBorder="1" applyAlignment="1">
      <alignment horizontal="center" vertical="center" wrapText="1"/>
    </xf>
    <xf numFmtId="1" fontId="20" fillId="0" borderId="5" xfId="1" applyNumberFormat="1" applyFont="1" applyBorder="1" applyAlignment="1">
      <alignment horizontal="center" vertical="center"/>
    </xf>
    <xf numFmtId="2" fontId="15" fillId="4" borderId="6" xfId="1" applyNumberFormat="1" applyFont="1" applyFill="1" applyBorder="1" applyAlignment="1">
      <alignment horizontal="center" vertical="center" wrapText="1"/>
    </xf>
    <xf numFmtId="12" fontId="16" fillId="0" borderId="5" xfId="1" applyNumberFormat="1" applyFont="1" applyBorder="1" applyAlignment="1">
      <alignment horizontal="center" vertical="center" wrapText="1"/>
    </xf>
    <xf numFmtId="165" fontId="21" fillId="0" borderId="0" xfId="1" applyNumberFormat="1" applyFont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 wrapText="1"/>
    </xf>
    <xf numFmtId="0" fontId="15" fillId="4" borderId="5" xfId="1" applyFont="1" applyFill="1" applyBorder="1" applyAlignment="1">
      <alignment horizontal="center" vertical="center" wrapText="1"/>
    </xf>
    <xf numFmtId="1" fontId="22" fillId="4" borderId="5" xfId="1" applyNumberFormat="1" applyFont="1" applyFill="1" applyBorder="1" applyAlignment="1">
      <alignment horizontal="center" vertical="center" wrapText="1"/>
    </xf>
    <xf numFmtId="0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 wrapText="1"/>
    </xf>
    <xf numFmtId="0" fontId="20" fillId="0" borderId="12" xfId="1" applyFont="1" applyBorder="1"/>
    <xf numFmtId="166" fontId="20" fillId="0" borderId="12" xfId="2" applyFont="1" applyBorder="1" applyAlignment="1">
      <alignment horizontal="left"/>
    </xf>
    <xf numFmtId="0" fontId="24" fillId="0" borderId="12" xfId="1" applyFont="1" applyBorder="1"/>
    <xf numFmtId="0" fontId="1" fillId="0" borderId="12" xfId="1" applyBorder="1"/>
    <xf numFmtId="1" fontId="1" fillId="0" borderId="12" xfId="1" applyNumberFormat="1" applyBorder="1"/>
    <xf numFmtId="0" fontId="1" fillId="0" borderId="13" xfId="1" applyBorder="1"/>
    <xf numFmtId="0" fontId="24" fillId="0" borderId="0" xfId="1" applyFont="1" applyBorder="1" applyAlignment="1">
      <alignment horizontal="left"/>
    </xf>
    <xf numFmtId="0" fontId="24" fillId="0" borderId="0" xfId="1" applyFont="1" applyBorder="1"/>
    <xf numFmtId="0" fontId="1" fillId="0" borderId="0" xfId="1" applyAlignment="1">
      <alignment horizontal="left"/>
    </xf>
    <xf numFmtId="12" fontId="1" fillId="0" borderId="0" xfId="1" applyNumberFormat="1"/>
    <xf numFmtId="12" fontId="15" fillId="4" borderId="5" xfId="1" applyNumberFormat="1" applyFont="1" applyFill="1" applyBorder="1" applyAlignment="1">
      <alignment horizontal="center" vertical="center" wrapText="1"/>
    </xf>
    <xf numFmtId="12" fontId="25" fillId="0" borderId="0" xfId="1" applyNumberFormat="1" applyFont="1"/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left"/>
    </xf>
    <xf numFmtId="0" fontId="28" fillId="0" borderId="0" xfId="1" applyFont="1"/>
    <xf numFmtId="1" fontId="26" fillId="0" borderId="0" xfId="1" applyNumberFormat="1" applyFont="1" applyAlignment="1">
      <alignment horizontal="center"/>
    </xf>
  </cellXfs>
  <cellStyles count="3">
    <cellStyle name="Currency 4" xfId="2" xr:uid="{8FD7E705-00B8-432C-AFFD-9A083FDB935D}"/>
    <cellStyle name="Normal" xfId="0" builtinId="0"/>
    <cellStyle name="Normal_Proposed Powercut 2" xfId="1" xr:uid="{3319DEDE-6036-4448-A2EE-0139E9E549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01.04.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Sheet2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851.48637739223136</v>
          </cell>
        </row>
        <row r="28">
          <cell r="B28">
            <v>835.74125212786078</v>
          </cell>
        </row>
        <row r="29">
          <cell r="B29">
            <v>831.24264490946916</v>
          </cell>
        </row>
        <row r="30">
          <cell r="B30">
            <v>821</v>
          </cell>
        </row>
        <row r="31">
          <cell r="B31">
            <v>864.48235380091819</v>
          </cell>
        </row>
        <row r="32">
          <cell r="B32">
            <v>1012.186624138109</v>
          </cell>
        </row>
        <row r="33">
          <cell r="B33">
            <v>1397.5673091803224</v>
          </cell>
        </row>
        <row r="34">
          <cell r="B34">
            <v>1621</v>
          </cell>
        </row>
        <row r="35">
          <cell r="B35">
            <v>1575.5122169300344</v>
          </cell>
        </row>
        <row r="36">
          <cell r="B36">
            <v>1564.0157762608112</v>
          </cell>
        </row>
        <row r="37">
          <cell r="B37">
            <v>1476.7927807486631</v>
          </cell>
        </row>
        <row r="38">
          <cell r="B38">
            <v>1396.8175413105903</v>
          </cell>
        </row>
        <row r="39">
          <cell r="B39">
            <v>1340.0851058342075</v>
          </cell>
        </row>
        <row r="40">
          <cell r="B40">
            <v>1231.3687647230772</v>
          </cell>
        </row>
        <row r="41">
          <cell r="B41">
            <v>1228.3696932441494</v>
          </cell>
        </row>
        <row r="42">
          <cell r="B42">
            <v>1247.6137352339358</v>
          </cell>
        </row>
        <row r="43">
          <cell r="B43">
            <v>1267.1076998469659</v>
          </cell>
        </row>
        <row r="44">
          <cell r="B44">
            <v>1240.8658244063483</v>
          </cell>
        </row>
        <row r="45">
          <cell r="B45">
            <v>1282.6029024880927</v>
          </cell>
        </row>
        <row r="46">
          <cell r="B46">
            <v>1392.0690114689548</v>
          </cell>
        </row>
        <row r="47">
          <cell r="B47">
            <v>1315.8426113795417</v>
          </cell>
        </row>
        <row r="48">
          <cell r="B48">
            <v>1208.1259607613872</v>
          </cell>
        </row>
        <row r="49">
          <cell r="B49">
            <v>1093.1615540691575</v>
          </cell>
        </row>
        <row r="50">
          <cell r="B50">
            <v>975.1980758980003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C2">
            <v>45383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 KV Golthai&amp;Rakkar</v>
          </cell>
          <cell r="C5">
            <v>6</v>
          </cell>
          <cell r="H5">
            <v>24</v>
          </cell>
          <cell r="I5">
            <v>29</v>
          </cell>
          <cell r="J5">
            <v>30</v>
          </cell>
          <cell r="K5">
            <v>24</v>
          </cell>
          <cell r="L5">
            <v>19</v>
          </cell>
          <cell r="M5">
            <v>21</v>
          </cell>
          <cell r="N5">
            <v>24</v>
          </cell>
          <cell r="O5">
            <v>28</v>
          </cell>
          <cell r="P5">
            <v>27</v>
          </cell>
          <cell r="Q5">
            <v>26</v>
          </cell>
          <cell r="R5">
            <v>26</v>
          </cell>
          <cell r="S5">
            <v>25</v>
          </cell>
          <cell r="T5">
            <v>24</v>
          </cell>
          <cell r="U5">
            <v>24</v>
          </cell>
          <cell r="V5">
            <v>23</v>
          </cell>
          <cell r="W5">
            <v>21</v>
          </cell>
          <cell r="X5">
            <v>25</v>
          </cell>
          <cell r="Y5">
            <v>22</v>
          </cell>
          <cell r="Z5">
            <v>24</v>
          </cell>
          <cell r="AA5">
            <v>24</v>
          </cell>
          <cell r="AB5">
            <v>19</v>
          </cell>
          <cell r="AC5">
            <v>23</v>
          </cell>
          <cell r="AD5">
            <v>20</v>
          </cell>
          <cell r="AE5">
            <v>19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5</v>
          </cell>
          <cell r="I6">
            <v>5</v>
          </cell>
          <cell r="J6">
            <v>5</v>
          </cell>
          <cell r="K6">
            <v>5</v>
          </cell>
          <cell r="L6">
            <v>5</v>
          </cell>
          <cell r="M6">
            <v>5</v>
          </cell>
          <cell r="N6">
            <v>5</v>
          </cell>
          <cell r="O6">
            <v>6</v>
          </cell>
          <cell r="P6">
            <v>3</v>
          </cell>
          <cell r="Q6">
            <v>6</v>
          </cell>
          <cell r="R6">
            <v>6</v>
          </cell>
          <cell r="S6">
            <v>6</v>
          </cell>
          <cell r="T6">
            <v>7</v>
          </cell>
          <cell r="U6">
            <v>5</v>
          </cell>
          <cell r="V6">
            <v>1</v>
          </cell>
          <cell r="W6">
            <v>5</v>
          </cell>
          <cell r="X6">
            <v>5</v>
          </cell>
          <cell r="Y6">
            <v>5</v>
          </cell>
          <cell r="Z6">
            <v>5</v>
          </cell>
          <cell r="AA6">
            <v>5</v>
          </cell>
          <cell r="AB6">
            <v>5</v>
          </cell>
          <cell r="AC6">
            <v>6</v>
          </cell>
          <cell r="AD6">
            <v>6</v>
          </cell>
          <cell r="AE6">
            <v>5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39</v>
          </cell>
          <cell r="I7">
            <v>38</v>
          </cell>
          <cell r="J7">
            <v>38</v>
          </cell>
          <cell r="K7">
            <v>39</v>
          </cell>
          <cell r="L7">
            <v>39</v>
          </cell>
          <cell r="M7">
            <v>38</v>
          </cell>
          <cell r="N7">
            <v>34</v>
          </cell>
          <cell r="O7">
            <v>40</v>
          </cell>
          <cell r="P7">
            <v>42</v>
          </cell>
          <cell r="Q7">
            <v>43</v>
          </cell>
          <cell r="R7">
            <v>45</v>
          </cell>
          <cell r="S7">
            <v>45</v>
          </cell>
          <cell r="T7">
            <v>46</v>
          </cell>
          <cell r="U7">
            <v>42</v>
          </cell>
          <cell r="V7">
            <v>43</v>
          </cell>
          <cell r="W7">
            <v>46</v>
          </cell>
          <cell r="X7">
            <v>45</v>
          </cell>
          <cell r="Y7">
            <v>43</v>
          </cell>
          <cell r="Z7">
            <v>43</v>
          </cell>
          <cell r="AA7">
            <v>39</v>
          </cell>
          <cell r="AB7">
            <v>43</v>
          </cell>
          <cell r="AC7">
            <v>43</v>
          </cell>
          <cell r="AD7">
            <v>43</v>
          </cell>
          <cell r="AE7">
            <v>39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15</v>
          </cell>
          <cell r="I8">
            <v>14</v>
          </cell>
          <cell r="J8">
            <v>14</v>
          </cell>
          <cell r="K8">
            <v>14</v>
          </cell>
          <cell r="L8">
            <v>14</v>
          </cell>
          <cell r="M8">
            <v>16</v>
          </cell>
          <cell r="N8">
            <v>18</v>
          </cell>
          <cell r="O8">
            <v>22</v>
          </cell>
          <cell r="P8">
            <v>26</v>
          </cell>
          <cell r="Q8">
            <v>33</v>
          </cell>
          <cell r="R8">
            <v>36</v>
          </cell>
          <cell r="S8">
            <v>15</v>
          </cell>
          <cell r="T8">
            <v>13</v>
          </cell>
          <cell r="U8">
            <v>13</v>
          </cell>
          <cell r="V8">
            <v>34</v>
          </cell>
          <cell r="W8">
            <v>36</v>
          </cell>
          <cell r="X8">
            <v>36</v>
          </cell>
          <cell r="Y8">
            <v>33</v>
          </cell>
          <cell r="Z8">
            <v>30</v>
          </cell>
          <cell r="AA8">
            <v>27</v>
          </cell>
          <cell r="AB8">
            <v>24</v>
          </cell>
          <cell r="AC8">
            <v>24</v>
          </cell>
          <cell r="AD8">
            <v>23</v>
          </cell>
          <cell r="AE8">
            <v>22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34</v>
          </cell>
          <cell r="I9">
            <v>34</v>
          </cell>
          <cell r="J9">
            <v>32</v>
          </cell>
          <cell r="K9">
            <v>33</v>
          </cell>
          <cell r="L9">
            <v>34</v>
          </cell>
          <cell r="M9">
            <v>37</v>
          </cell>
          <cell r="N9">
            <v>46</v>
          </cell>
          <cell r="O9">
            <v>54</v>
          </cell>
          <cell r="P9">
            <v>59</v>
          </cell>
          <cell r="Q9">
            <v>60</v>
          </cell>
          <cell r="R9">
            <v>59</v>
          </cell>
          <cell r="S9">
            <v>6</v>
          </cell>
          <cell r="T9">
            <v>59</v>
          </cell>
          <cell r="U9">
            <v>55</v>
          </cell>
          <cell r="V9">
            <v>56</v>
          </cell>
          <cell r="W9">
            <v>58</v>
          </cell>
          <cell r="X9">
            <v>59</v>
          </cell>
          <cell r="Y9">
            <v>58</v>
          </cell>
          <cell r="Z9">
            <v>51</v>
          </cell>
          <cell r="AA9">
            <v>51</v>
          </cell>
          <cell r="AB9">
            <v>48</v>
          </cell>
          <cell r="AC9">
            <v>44</v>
          </cell>
          <cell r="AD9">
            <v>42</v>
          </cell>
          <cell r="AE9">
            <v>42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112</v>
          </cell>
          <cell r="J10">
            <v>95</v>
          </cell>
          <cell r="K10">
            <v>105</v>
          </cell>
          <cell r="L10">
            <v>105</v>
          </cell>
          <cell r="M10">
            <v>103</v>
          </cell>
          <cell r="N10">
            <v>124</v>
          </cell>
          <cell r="AE10">
            <v>122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10</v>
          </cell>
          <cell r="I11">
            <v>9</v>
          </cell>
          <cell r="J11">
            <v>9</v>
          </cell>
          <cell r="K11">
            <v>8</v>
          </cell>
          <cell r="L11">
            <v>9</v>
          </cell>
          <cell r="M11">
            <v>10</v>
          </cell>
          <cell r="N11">
            <v>12</v>
          </cell>
          <cell r="O11">
            <v>16</v>
          </cell>
          <cell r="P11">
            <v>17</v>
          </cell>
          <cell r="Q11">
            <v>19</v>
          </cell>
          <cell r="R11">
            <v>18</v>
          </cell>
          <cell r="S11">
            <v>18</v>
          </cell>
          <cell r="T11">
            <v>19</v>
          </cell>
          <cell r="U11">
            <v>15</v>
          </cell>
          <cell r="V11">
            <v>16</v>
          </cell>
          <cell r="W11">
            <v>17</v>
          </cell>
          <cell r="X11">
            <v>17</v>
          </cell>
          <cell r="Y11">
            <v>18</v>
          </cell>
          <cell r="Z11">
            <v>15</v>
          </cell>
          <cell r="AA11">
            <v>14</v>
          </cell>
          <cell r="AB11">
            <v>13</v>
          </cell>
          <cell r="AC11">
            <v>12</v>
          </cell>
          <cell r="AD11">
            <v>11</v>
          </cell>
          <cell r="AE11">
            <v>11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31</v>
          </cell>
          <cell r="I12">
            <v>31</v>
          </cell>
          <cell r="J12">
            <v>30</v>
          </cell>
          <cell r="K12">
            <v>30</v>
          </cell>
          <cell r="L12">
            <v>30</v>
          </cell>
          <cell r="M12">
            <v>30</v>
          </cell>
          <cell r="N12">
            <v>27</v>
          </cell>
          <cell r="O12">
            <v>26</v>
          </cell>
          <cell r="P12">
            <v>26</v>
          </cell>
          <cell r="Q12">
            <v>23</v>
          </cell>
          <cell r="R12">
            <v>23</v>
          </cell>
          <cell r="S12">
            <v>19</v>
          </cell>
          <cell r="T12">
            <v>25</v>
          </cell>
          <cell r="U12">
            <v>26</v>
          </cell>
          <cell r="V12">
            <v>26</v>
          </cell>
          <cell r="W12">
            <v>26</v>
          </cell>
          <cell r="X12">
            <v>23</v>
          </cell>
          <cell r="Y12">
            <v>23</v>
          </cell>
          <cell r="Z12">
            <v>23</v>
          </cell>
          <cell r="AA12">
            <v>23</v>
          </cell>
          <cell r="AB12">
            <v>21</v>
          </cell>
          <cell r="AC12">
            <v>20</v>
          </cell>
          <cell r="AD12">
            <v>24</v>
          </cell>
          <cell r="AE12">
            <v>25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15</v>
          </cell>
          <cell r="I13">
            <v>18</v>
          </cell>
          <cell r="J13">
            <v>18</v>
          </cell>
          <cell r="K13">
            <v>18</v>
          </cell>
          <cell r="L13">
            <v>14</v>
          </cell>
          <cell r="M13">
            <v>15</v>
          </cell>
          <cell r="N13">
            <v>15</v>
          </cell>
          <cell r="O13">
            <v>14</v>
          </cell>
          <cell r="P13">
            <v>11</v>
          </cell>
          <cell r="Q13">
            <v>9</v>
          </cell>
          <cell r="R13">
            <v>10</v>
          </cell>
          <cell r="S13">
            <v>11</v>
          </cell>
          <cell r="T13">
            <v>13</v>
          </cell>
          <cell r="U13">
            <v>9</v>
          </cell>
          <cell r="V13">
            <v>10</v>
          </cell>
          <cell r="W13">
            <v>11</v>
          </cell>
          <cell r="X13">
            <v>11</v>
          </cell>
          <cell r="Y13">
            <v>11</v>
          </cell>
          <cell r="Z13">
            <v>4</v>
          </cell>
          <cell r="AA13">
            <v>4</v>
          </cell>
          <cell r="AB13">
            <v>4</v>
          </cell>
          <cell r="AC13">
            <v>13</v>
          </cell>
          <cell r="AD13">
            <v>14</v>
          </cell>
          <cell r="AE13">
            <v>15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9</v>
          </cell>
          <cell r="I14">
            <v>9</v>
          </cell>
          <cell r="J14">
            <v>9</v>
          </cell>
          <cell r="K14">
            <v>9</v>
          </cell>
          <cell r="L14">
            <v>9</v>
          </cell>
          <cell r="M14">
            <v>9</v>
          </cell>
          <cell r="N14">
            <v>10</v>
          </cell>
          <cell r="O14">
            <v>10</v>
          </cell>
          <cell r="P14">
            <v>13</v>
          </cell>
          <cell r="Q14">
            <v>12</v>
          </cell>
          <cell r="R14">
            <v>12</v>
          </cell>
          <cell r="S14">
            <v>9</v>
          </cell>
          <cell r="T14">
            <v>3</v>
          </cell>
          <cell r="U14">
            <v>4</v>
          </cell>
          <cell r="V14">
            <v>10</v>
          </cell>
          <cell r="W14">
            <v>9</v>
          </cell>
          <cell r="X14">
            <v>10</v>
          </cell>
          <cell r="Y14">
            <v>10</v>
          </cell>
          <cell r="Z14">
            <v>10</v>
          </cell>
          <cell r="AA14">
            <v>11</v>
          </cell>
          <cell r="AB14">
            <v>9</v>
          </cell>
          <cell r="AC14">
            <v>10</v>
          </cell>
          <cell r="AD14">
            <v>9</v>
          </cell>
          <cell r="AE14">
            <v>9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184</v>
          </cell>
          <cell r="I15">
            <v>184</v>
          </cell>
          <cell r="J15">
            <v>181</v>
          </cell>
          <cell r="K15">
            <v>181</v>
          </cell>
          <cell r="L15">
            <v>183</v>
          </cell>
          <cell r="M15">
            <v>187</v>
          </cell>
          <cell r="N15">
            <v>195</v>
          </cell>
          <cell r="O15">
            <v>212</v>
          </cell>
          <cell r="P15">
            <v>226</v>
          </cell>
          <cell r="Q15">
            <v>251</v>
          </cell>
          <cell r="R15">
            <v>258</v>
          </cell>
          <cell r="S15">
            <v>260</v>
          </cell>
          <cell r="T15">
            <v>254</v>
          </cell>
          <cell r="U15">
            <v>242</v>
          </cell>
          <cell r="V15">
            <v>250</v>
          </cell>
          <cell r="W15">
            <v>257</v>
          </cell>
          <cell r="X15">
            <v>261</v>
          </cell>
          <cell r="Y15">
            <v>247</v>
          </cell>
          <cell r="Z15">
            <v>237</v>
          </cell>
          <cell r="AA15">
            <v>234</v>
          </cell>
          <cell r="AB15">
            <v>226</v>
          </cell>
          <cell r="AC15">
            <v>222</v>
          </cell>
          <cell r="AD15">
            <v>218</v>
          </cell>
          <cell r="AE15">
            <v>215</v>
          </cell>
        </row>
        <row r="16">
          <cell r="A16">
            <v>13</v>
          </cell>
          <cell r="B16" t="str">
            <v xml:space="preserve">132kV Una -Amb </v>
          </cell>
          <cell r="C16">
            <v>38</v>
          </cell>
          <cell r="H16">
            <v>35</v>
          </cell>
          <cell r="I16">
            <v>37</v>
          </cell>
          <cell r="J16">
            <v>36</v>
          </cell>
          <cell r="K16">
            <v>40</v>
          </cell>
          <cell r="L16">
            <v>46</v>
          </cell>
          <cell r="M16">
            <v>47</v>
          </cell>
          <cell r="N16">
            <v>51</v>
          </cell>
          <cell r="O16">
            <v>51</v>
          </cell>
          <cell r="P16">
            <v>50</v>
          </cell>
          <cell r="Q16">
            <v>55</v>
          </cell>
          <cell r="R16">
            <v>59</v>
          </cell>
          <cell r="S16">
            <v>53</v>
          </cell>
          <cell r="T16">
            <v>55</v>
          </cell>
          <cell r="U16">
            <v>48</v>
          </cell>
          <cell r="V16">
            <v>51</v>
          </cell>
          <cell r="W16">
            <v>52</v>
          </cell>
          <cell r="X16">
            <v>48</v>
          </cell>
          <cell r="Y16">
            <v>48</v>
          </cell>
          <cell r="Z16">
            <v>47</v>
          </cell>
          <cell r="AA16">
            <v>50</v>
          </cell>
          <cell r="AB16">
            <v>53</v>
          </cell>
          <cell r="AC16">
            <v>56</v>
          </cell>
          <cell r="AD16">
            <v>58</v>
          </cell>
          <cell r="AE16">
            <v>54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32</v>
          </cell>
          <cell r="K17">
            <v>33</v>
          </cell>
          <cell r="L17">
            <v>31</v>
          </cell>
          <cell r="M17">
            <v>34</v>
          </cell>
          <cell r="N17">
            <v>35</v>
          </cell>
          <cell r="O17">
            <v>36</v>
          </cell>
          <cell r="P17">
            <v>35</v>
          </cell>
          <cell r="Q17">
            <v>32</v>
          </cell>
          <cell r="R17">
            <v>35</v>
          </cell>
          <cell r="S17">
            <v>32</v>
          </cell>
          <cell r="T17">
            <v>31</v>
          </cell>
          <cell r="U17">
            <v>28</v>
          </cell>
          <cell r="V17">
            <v>29</v>
          </cell>
          <cell r="W17">
            <v>28</v>
          </cell>
          <cell r="X17">
            <v>32</v>
          </cell>
          <cell r="Y17">
            <v>30</v>
          </cell>
          <cell r="Z17">
            <v>28</v>
          </cell>
          <cell r="AA17">
            <v>29</v>
          </cell>
          <cell r="AB17">
            <v>29</v>
          </cell>
          <cell r="AC17">
            <v>28</v>
          </cell>
          <cell r="AD17">
            <v>30</v>
          </cell>
          <cell r="AE17">
            <v>30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146</v>
          </cell>
          <cell r="I18">
            <v>164</v>
          </cell>
          <cell r="J18">
            <v>180</v>
          </cell>
          <cell r="K18">
            <v>202</v>
          </cell>
          <cell r="L18">
            <v>212</v>
          </cell>
          <cell r="M18">
            <v>258</v>
          </cell>
          <cell r="N18">
            <v>343</v>
          </cell>
          <cell r="O18">
            <v>359</v>
          </cell>
          <cell r="P18">
            <v>338</v>
          </cell>
          <cell r="Q18">
            <v>313</v>
          </cell>
          <cell r="R18">
            <v>306</v>
          </cell>
          <cell r="S18">
            <v>315</v>
          </cell>
          <cell r="T18">
            <v>305</v>
          </cell>
          <cell r="U18">
            <v>273</v>
          </cell>
          <cell r="V18">
            <v>267</v>
          </cell>
          <cell r="W18">
            <v>268</v>
          </cell>
          <cell r="X18">
            <v>275</v>
          </cell>
          <cell r="Y18">
            <v>267</v>
          </cell>
          <cell r="Z18">
            <v>281</v>
          </cell>
          <cell r="AA18">
            <v>323</v>
          </cell>
          <cell r="AB18">
            <v>281</v>
          </cell>
          <cell r="AC18">
            <v>276</v>
          </cell>
          <cell r="AD18">
            <v>285</v>
          </cell>
          <cell r="AE18">
            <v>276</v>
          </cell>
        </row>
        <row r="19">
          <cell r="H19">
            <v>691</v>
          </cell>
          <cell r="I19">
            <v>716</v>
          </cell>
          <cell r="J19">
            <v>711</v>
          </cell>
          <cell r="K19">
            <v>741</v>
          </cell>
          <cell r="L19">
            <v>750</v>
          </cell>
          <cell r="M19">
            <v>810</v>
          </cell>
          <cell r="N19">
            <v>939</v>
          </cell>
          <cell r="O19">
            <v>967</v>
          </cell>
          <cell r="P19">
            <v>999</v>
          </cell>
          <cell r="Q19">
            <v>1023</v>
          </cell>
          <cell r="R19">
            <v>1028</v>
          </cell>
          <cell r="S19">
            <v>953</v>
          </cell>
          <cell r="T19">
            <v>994</v>
          </cell>
          <cell r="U19">
            <v>921</v>
          </cell>
          <cell r="V19">
            <v>954</v>
          </cell>
          <cell r="W19">
            <v>980</v>
          </cell>
          <cell r="X19">
            <v>982</v>
          </cell>
          <cell r="Y19">
            <v>945</v>
          </cell>
          <cell r="Z19">
            <v>922</v>
          </cell>
          <cell r="AA19">
            <v>951</v>
          </cell>
          <cell r="AB19">
            <v>895</v>
          </cell>
          <cell r="AC19">
            <v>903</v>
          </cell>
          <cell r="AD19">
            <v>914</v>
          </cell>
          <cell r="AE19">
            <v>884</v>
          </cell>
          <cell r="AF19">
            <v>898.875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E76D1-9C32-4CB7-9600-B6442C0B6E58}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M12" sqref="M12:U12"/>
    </sheetView>
  </sheetViews>
  <sheetFormatPr defaultColWidth="9.140625" defaultRowHeight="12.75" x14ac:dyDescent="0.2"/>
  <cols>
    <col min="1" max="1" width="9.85546875" style="48" customWidth="1"/>
    <col min="2" max="2" width="45.140625" style="7" customWidth="1"/>
    <col min="3" max="3" width="16.28515625" style="7" hidden="1" customWidth="1"/>
    <col min="4" max="4" width="20.5703125" style="7" customWidth="1"/>
    <col min="5" max="6" width="12.7109375" style="7" hidden="1" customWidth="1"/>
    <col min="7" max="7" width="2.140625" style="7" hidden="1" customWidth="1"/>
    <col min="8" max="8" width="16.5703125" style="7" customWidth="1"/>
    <col min="9" max="9" width="17.5703125" style="7" customWidth="1"/>
    <col min="10" max="10" width="14.85546875" style="7" customWidth="1"/>
    <col min="11" max="11" width="15" style="7" customWidth="1"/>
    <col min="12" max="12" width="15.42578125" style="7" customWidth="1"/>
    <col min="13" max="13" width="17" style="7" customWidth="1"/>
    <col min="14" max="14" width="14.7109375" style="7" customWidth="1"/>
    <col min="15" max="15" width="15.28515625" style="7" customWidth="1"/>
    <col min="16" max="16" width="16.42578125" style="7" customWidth="1"/>
    <col min="17" max="17" width="15.28515625" style="7" customWidth="1"/>
    <col min="18" max="18" width="16" style="7" customWidth="1"/>
    <col min="19" max="19" width="16.5703125" style="7" customWidth="1"/>
    <col min="20" max="20" width="15.28515625" style="7" customWidth="1"/>
    <col min="21" max="21" width="14.7109375" style="7" customWidth="1"/>
    <col min="22" max="22" width="16.7109375" style="7" customWidth="1"/>
    <col min="23" max="23" width="15.5703125" style="7" customWidth="1"/>
    <col min="24" max="24" width="14.140625" style="7" customWidth="1"/>
    <col min="25" max="25" width="15.28515625" style="7" customWidth="1"/>
    <col min="26" max="26" width="15.85546875" style="7" customWidth="1"/>
    <col min="27" max="27" width="16" style="7" customWidth="1"/>
    <col min="28" max="28" width="16.28515625" style="7" customWidth="1"/>
    <col min="29" max="29" width="15.140625" style="7" customWidth="1"/>
    <col min="30" max="30" width="18.140625" style="7" customWidth="1"/>
    <col min="31" max="31" width="17.42578125" style="7" customWidth="1"/>
    <col min="32" max="32" width="21.42578125" style="7" customWidth="1"/>
    <col min="33" max="33" width="36.28515625" style="7" customWidth="1"/>
    <col min="34" max="34" width="20.85546875" style="7" customWidth="1"/>
    <col min="35" max="35" width="21.140625" style="7" customWidth="1"/>
    <col min="36" max="16384" width="9.140625" style="7"/>
  </cols>
  <sheetData>
    <row r="1" spans="1:47" ht="53.25" customHeight="1" x14ac:dyDescent="0.35">
      <c r="A1" s="1"/>
      <c r="B1" s="2" t="s">
        <v>0</v>
      </c>
      <c r="C1" s="3"/>
      <c r="D1" s="3">
        <f>R2</f>
        <v>45383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 x14ac:dyDescent="0.3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45383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15" customHeight="1" x14ac:dyDescent="0.2">
      <c r="A3" s="15" t="str">
        <f>[1]DHIL!A3</f>
        <v>Sr. No.</v>
      </c>
      <c r="B3" s="16" t="str">
        <f>[1]DHIL!B3</f>
        <v>Name of Station</v>
      </c>
      <c r="C3" s="17" t="str">
        <f>[1]DHIL!C3</f>
        <v>Normal Load</v>
      </c>
      <c r="D3" s="18" t="str">
        <f>[1]DHIL!D3</f>
        <v>Max. Load recorded (MW)</v>
      </c>
      <c r="E3" s="19" t="str">
        <f>[1]DHIL!E3</f>
        <v>Average Load</v>
      </c>
      <c r="F3" s="20" t="str">
        <f>[1]DHIL!F3</f>
        <v xml:space="preserve">Max. Load Allowed  w.e.f. 07:30 Hrs to 17:30 Hrs </v>
      </c>
      <c r="G3" s="20" t="str">
        <f>[1]DHIL!G3</f>
        <v xml:space="preserve">Relief sought w.e.f. 07:30 Hrs to 17:00 Hrs </v>
      </c>
      <c r="H3" s="21">
        <f>[1]DHIL!H3</f>
        <v>1</v>
      </c>
      <c r="I3" s="21">
        <f>[1]DHIL!I3</f>
        <v>2</v>
      </c>
      <c r="J3" s="21">
        <f>[1]DHIL!J3</f>
        <v>3</v>
      </c>
      <c r="K3" s="21">
        <f>[1]DHIL!K3</f>
        <v>4</v>
      </c>
      <c r="L3" s="21">
        <f>[1]DHIL!L3</f>
        <v>5</v>
      </c>
      <c r="M3" s="21">
        <f>[1]DHIL!M3</f>
        <v>6</v>
      </c>
      <c r="N3" s="21">
        <f>[1]DHIL!N3</f>
        <v>7</v>
      </c>
      <c r="O3" s="21">
        <f>[1]DHIL!O3</f>
        <v>8</v>
      </c>
      <c r="P3" s="21">
        <f>[1]DHIL!P3</f>
        <v>9</v>
      </c>
      <c r="Q3" s="21">
        <f>[1]DHIL!Q3</f>
        <v>10</v>
      </c>
      <c r="R3" s="21">
        <f>[1]DHIL!R3</f>
        <v>11</v>
      </c>
      <c r="S3" s="21">
        <f>[1]DHIL!S3</f>
        <v>12</v>
      </c>
      <c r="T3" s="21">
        <f>[1]DHIL!T3</f>
        <v>13</v>
      </c>
      <c r="U3" s="21">
        <f>[1]DHIL!U3</f>
        <v>14</v>
      </c>
      <c r="V3" s="21">
        <f>[1]DHIL!V3</f>
        <v>15</v>
      </c>
      <c r="W3" s="21">
        <f>[1]DHIL!W3</f>
        <v>16</v>
      </c>
      <c r="X3" s="21">
        <f>[1]DHIL!X3</f>
        <v>17</v>
      </c>
      <c r="Y3" s="21">
        <f>[1]DHIL!Y3</f>
        <v>18</v>
      </c>
      <c r="Z3" s="21">
        <f>[1]DHIL!Z3</f>
        <v>19</v>
      </c>
      <c r="AA3" s="21">
        <f>[1]DHIL!AA3</f>
        <v>20</v>
      </c>
      <c r="AB3" s="21">
        <f>[1]DHIL!AB3</f>
        <v>21</v>
      </c>
      <c r="AC3" s="21">
        <f>[1]DHIL!AC3</f>
        <v>22</v>
      </c>
      <c r="AD3" s="21">
        <f>[1]DHIL!AD3</f>
        <v>23</v>
      </c>
      <c r="AE3" s="21">
        <f>[1]DHIL!AE3</f>
        <v>24</v>
      </c>
      <c r="AF3" s="22" t="str">
        <f>[1]DHIL!AF3</f>
        <v>Average (MW)</v>
      </c>
      <c r="AG3" s="14"/>
      <c r="AU3" s="7">
        <v>13.3</v>
      </c>
    </row>
    <row r="4" spans="1:47" ht="57" customHeight="1" x14ac:dyDescent="0.2">
      <c r="A4" s="23">
        <f>[1]DHIL!A4</f>
        <v>1</v>
      </c>
      <c r="B4" s="24" t="str">
        <f>[1]DHIL!B4</f>
        <v>66 KV Pinjore-Parwanoo</v>
      </c>
      <c r="C4" s="25">
        <f>[1]DHIL!C4</f>
        <v>18</v>
      </c>
      <c r="D4" s="26">
        <f>MAX(H4:AE4)</f>
        <v>0</v>
      </c>
      <c r="E4" s="27">
        <f>[1]DHIL!E4</f>
        <v>0</v>
      </c>
      <c r="F4" s="28">
        <f>[1]DHIL!F4</f>
        <v>0</v>
      </c>
      <c r="G4" s="27">
        <f>[1]DHIL!G4</f>
        <v>0</v>
      </c>
      <c r="H4" s="29">
        <f>[1]DHIL!H4</f>
        <v>0</v>
      </c>
      <c r="I4" s="29">
        <f>[1]DHIL!I4</f>
        <v>0</v>
      </c>
      <c r="J4" s="29">
        <f>[1]DHIL!J4</f>
        <v>0</v>
      </c>
      <c r="K4" s="29">
        <f>[1]DHIL!K4</f>
        <v>0</v>
      </c>
      <c r="L4" s="29">
        <f>[1]DHIL!L4</f>
        <v>0</v>
      </c>
      <c r="M4" s="29">
        <f>[1]DHIL!M4</f>
        <v>0</v>
      </c>
      <c r="N4" s="29">
        <f>[1]DHIL!N4</f>
        <v>0</v>
      </c>
      <c r="O4" s="29">
        <f>[1]DHIL!O4</f>
        <v>0</v>
      </c>
      <c r="P4" s="29">
        <f>[1]DHIL!P4</f>
        <v>0</v>
      </c>
      <c r="Q4" s="29">
        <f>[1]DHIL!Q4</f>
        <v>0</v>
      </c>
      <c r="R4" s="29">
        <f>[1]DHIL!R4</f>
        <v>0</v>
      </c>
      <c r="S4" s="29">
        <f>[1]DHIL!S4</f>
        <v>0</v>
      </c>
      <c r="T4" s="29">
        <f>[1]DHIL!T4</f>
        <v>0</v>
      </c>
      <c r="U4" s="29">
        <f>[1]DHIL!U4</f>
        <v>0</v>
      </c>
      <c r="V4" s="29">
        <f>[1]DHIL!V4</f>
        <v>0</v>
      </c>
      <c r="W4" s="29">
        <f>[1]DHIL!W4</f>
        <v>0</v>
      </c>
      <c r="X4" s="29">
        <f>[1]DHIL!X4</f>
        <v>0</v>
      </c>
      <c r="Y4" s="29">
        <f>[1]DHIL!Y4</f>
        <v>0</v>
      </c>
      <c r="Z4" s="29">
        <f>[1]DHIL!Z4</f>
        <v>0</v>
      </c>
      <c r="AA4" s="29">
        <f>[1]DHIL!AA4</f>
        <v>0</v>
      </c>
      <c r="AB4" s="29">
        <f>[1]DHIL!AB4</f>
        <v>0</v>
      </c>
      <c r="AC4" s="29">
        <f>[1]DHIL!AC4</f>
        <v>0</v>
      </c>
      <c r="AD4" s="29">
        <f>[1]DHIL!AD4</f>
        <v>0</v>
      </c>
      <c r="AE4" s="29">
        <f>[1]DHIL!AE4</f>
        <v>0</v>
      </c>
      <c r="AF4" s="30">
        <f>AVERAGE(H4:AE4)</f>
        <v>0</v>
      </c>
      <c r="AG4" s="29">
        <f>SUM(H4:AE4)</f>
        <v>0</v>
      </c>
    </row>
    <row r="5" spans="1:47" ht="57" customHeight="1" x14ac:dyDescent="0.2">
      <c r="A5" s="23">
        <f>[1]DHIL!A5</f>
        <v>2</v>
      </c>
      <c r="B5" s="24" t="str">
        <f>[1]DHIL!B5</f>
        <v>66 KV Golthai&amp;Rakkar</v>
      </c>
      <c r="C5" s="25">
        <f>[1]DHIL!C5</f>
        <v>6</v>
      </c>
      <c r="D5" s="26">
        <f t="shared" ref="D5:D18" si="0">MAX(H5:AE5)</f>
        <v>30</v>
      </c>
      <c r="E5" s="29">
        <f>[1]DHIL!E5</f>
        <v>0</v>
      </c>
      <c r="F5" s="31">
        <f>[1]DHIL!F5</f>
        <v>0</v>
      </c>
      <c r="G5" s="29">
        <f>[1]DHIL!G5</f>
        <v>0</v>
      </c>
      <c r="H5" s="29">
        <f>[1]DHIL!H5</f>
        <v>24</v>
      </c>
      <c r="I5" s="29">
        <f>[1]DHIL!I5</f>
        <v>29</v>
      </c>
      <c r="J5" s="29">
        <f>[1]DHIL!J5</f>
        <v>30</v>
      </c>
      <c r="K5" s="29">
        <f>[1]DHIL!K5</f>
        <v>24</v>
      </c>
      <c r="L5" s="29">
        <f>[1]DHIL!L5</f>
        <v>19</v>
      </c>
      <c r="M5" s="29">
        <f>[1]DHIL!M5</f>
        <v>21</v>
      </c>
      <c r="N5" s="29">
        <f>[1]DHIL!N5</f>
        <v>24</v>
      </c>
      <c r="O5" s="29">
        <f>[1]DHIL!O5</f>
        <v>28</v>
      </c>
      <c r="P5" s="29">
        <f>[1]DHIL!P5</f>
        <v>27</v>
      </c>
      <c r="Q5" s="29">
        <f>[1]DHIL!Q5</f>
        <v>26</v>
      </c>
      <c r="R5" s="29">
        <f>[1]DHIL!R5</f>
        <v>26</v>
      </c>
      <c r="S5" s="29">
        <f>[1]DHIL!S5</f>
        <v>25</v>
      </c>
      <c r="T5" s="29">
        <f>[1]DHIL!T5</f>
        <v>24</v>
      </c>
      <c r="U5" s="29">
        <f>[1]DHIL!U5</f>
        <v>24</v>
      </c>
      <c r="V5" s="29">
        <f>[1]DHIL!V5</f>
        <v>23</v>
      </c>
      <c r="W5" s="29">
        <f>[1]DHIL!W5</f>
        <v>21</v>
      </c>
      <c r="X5" s="29">
        <f>[1]DHIL!X5</f>
        <v>25</v>
      </c>
      <c r="Y5" s="29">
        <f>[1]DHIL!Y5</f>
        <v>22</v>
      </c>
      <c r="Z5" s="29">
        <f>[1]DHIL!Z5</f>
        <v>24</v>
      </c>
      <c r="AA5" s="29">
        <f>[1]DHIL!AA5</f>
        <v>24</v>
      </c>
      <c r="AB5" s="29">
        <f>[1]DHIL!AB5</f>
        <v>19</v>
      </c>
      <c r="AC5" s="29">
        <f>[1]DHIL!AC5</f>
        <v>23</v>
      </c>
      <c r="AD5" s="29">
        <f>[1]DHIL!AD5</f>
        <v>20</v>
      </c>
      <c r="AE5" s="29">
        <f>[1]DHIL!AE5</f>
        <v>19</v>
      </c>
      <c r="AF5" s="30">
        <f t="shared" ref="AF5:AF21" si="1">AVERAGE(H5:AE5)</f>
        <v>23.791666666666668</v>
      </c>
      <c r="AG5" s="29">
        <f t="shared" ref="AG5:AG21" si="2">SUM(H5:AE5)</f>
        <v>571</v>
      </c>
    </row>
    <row r="6" spans="1:47" ht="57" customHeight="1" x14ac:dyDescent="0.2">
      <c r="A6" s="23">
        <f>[1]DHIL!A6</f>
        <v>3</v>
      </c>
      <c r="B6" s="24" t="str">
        <f>[1]DHIL!B6</f>
        <v xml:space="preserve">66/11KV Terrace </v>
      </c>
      <c r="C6" s="25">
        <f>[1]DHIL!C6</f>
        <v>6</v>
      </c>
      <c r="D6" s="26">
        <f t="shared" si="0"/>
        <v>7</v>
      </c>
      <c r="E6" s="29">
        <f>[1]DHIL!E6</f>
        <v>0</v>
      </c>
      <c r="F6" s="31">
        <f>[1]DHIL!F6</f>
        <v>0</v>
      </c>
      <c r="G6" s="29">
        <f>[1]DHIL!G6</f>
        <v>0</v>
      </c>
      <c r="H6" s="29">
        <f>[1]DHIL!H6</f>
        <v>5</v>
      </c>
      <c r="I6" s="29">
        <f>[1]DHIL!I6</f>
        <v>5</v>
      </c>
      <c r="J6" s="29">
        <f>[1]DHIL!J6</f>
        <v>5</v>
      </c>
      <c r="K6" s="29">
        <f>[1]DHIL!K6</f>
        <v>5</v>
      </c>
      <c r="L6" s="29">
        <f>[1]DHIL!L6</f>
        <v>5</v>
      </c>
      <c r="M6" s="29">
        <f>[1]DHIL!M6</f>
        <v>5</v>
      </c>
      <c r="N6" s="29">
        <f>[1]DHIL!N6</f>
        <v>5</v>
      </c>
      <c r="O6" s="29">
        <f>[1]DHIL!O6</f>
        <v>6</v>
      </c>
      <c r="P6" s="29">
        <f>[1]DHIL!P6</f>
        <v>3</v>
      </c>
      <c r="Q6" s="29">
        <f>[1]DHIL!Q6</f>
        <v>6</v>
      </c>
      <c r="R6" s="29">
        <f>[1]DHIL!R6</f>
        <v>6</v>
      </c>
      <c r="S6" s="29">
        <f>[1]DHIL!S6</f>
        <v>6</v>
      </c>
      <c r="T6" s="29">
        <f>[1]DHIL!T6</f>
        <v>7</v>
      </c>
      <c r="U6" s="29">
        <f>[1]DHIL!U6</f>
        <v>5</v>
      </c>
      <c r="V6" s="29">
        <f>[1]DHIL!V6</f>
        <v>1</v>
      </c>
      <c r="W6" s="29">
        <f>[1]DHIL!W6</f>
        <v>5</v>
      </c>
      <c r="X6" s="29">
        <f>[1]DHIL!X6</f>
        <v>5</v>
      </c>
      <c r="Y6" s="29">
        <f>[1]DHIL!Y6</f>
        <v>5</v>
      </c>
      <c r="Z6" s="29">
        <f>[1]DHIL!Z6</f>
        <v>5</v>
      </c>
      <c r="AA6" s="29">
        <f>[1]DHIL!AA6</f>
        <v>5</v>
      </c>
      <c r="AB6" s="29">
        <f>[1]DHIL!AB6</f>
        <v>5</v>
      </c>
      <c r="AC6" s="29">
        <f>[1]DHIL!AC6</f>
        <v>6</v>
      </c>
      <c r="AD6" s="29">
        <f>[1]DHIL!AD6</f>
        <v>6</v>
      </c>
      <c r="AE6" s="29">
        <f>[1]DHIL!AE6</f>
        <v>5</v>
      </c>
      <c r="AF6" s="30">
        <f t="shared" si="1"/>
        <v>5.083333333333333</v>
      </c>
      <c r="AG6" s="29">
        <f t="shared" si="2"/>
        <v>122</v>
      </c>
    </row>
    <row r="7" spans="1:47" ht="57" customHeight="1" x14ac:dyDescent="0.2">
      <c r="A7" s="23">
        <f>[1]DHIL!A7</f>
        <v>4</v>
      </c>
      <c r="B7" s="24" t="str">
        <f>[1]DHIL!B7</f>
        <v>132/66 kV Barotiwala-I</v>
      </c>
      <c r="C7" s="25">
        <f>[1]DHIL!C7</f>
        <v>28</v>
      </c>
      <c r="D7" s="26">
        <f t="shared" si="0"/>
        <v>46</v>
      </c>
      <c r="E7" s="29">
        <f>[1]DHIL!E7</f>
        <v>0</v>
      </c>
      <c r="F7" s="31">
        <f>[1]DHIL!F7</f>
        <v>0</v>
      </c>
      <c r="G7" s="29">
        <f>[1]DHIL!G7</f>
        <v>0</v>
      </c>
      <c r="H7" s="29">
        <f>[1]DHIL!H7</f>
        <v>39</v>
      </c>
      <c r="I7" s="29">
        <f>[1]DHIL!I7</f>
        <v>38</v>
      </c>
      <c r="J7" s="29">
        <f>[1]DHIL!J7</f>
        <v>38</v>
      </c>
      <c r="K7" s="29">
        <f>[1]DHIL!K7</f>
        <v>39</v>
      </c>
      <c r="L7" s="29">
        <f>[1]DHIL!L7</f>
        <v>39</v>
      </c>
      <c r="M7" s="29">
        <f>[1]DHIL!M7</f>
        <v>38</v>
      </c>
      <c r="N7" s="29">
        <f>[1]DHIL!N7</f>
        <v>34</v>
      </c>
      <c r="O7" s="29">
        <f>[1]DHIL!O7</f>
        <v>40</v>
      </c>
      <c r="P7" s="29">
        <f>[1]DHIL!P7</f>
        <v>42</v>
      </c>
      <c r="Q7" s="29">
        <f>[1]DHIL!Q7</f>
        <v>43</v>
      </c>
      <c r="R7" s="29">
        <f>[1]DHIL!R7</f>
        <v>45</v>
      </c>
      <c r="S7" s="29">
        <f>[1]DHIL!S7</f>
        <v>45</v>
      </c>
      <c r="T7" s="29">
        <f>[1]DHIL!T7</f>
        <v>46</v>
      </c>
      <c r="U7" s="29">
        <f>[1]DHIL!U7</f>
        <v>42</v>
      </c>
      <c r="V7" s="29">
        <f>[1]DHIL!V7</f>
        <v>43</v>
      </c>
      <c r="W7" s="29">
        <f>[1]DHIL!W7</f>
        <v>46</v>
      </c>
      <c r="X7" s="29">
        <f>[1]DHIL!X7</f>
        <v>45</v>
      </c>
      <c r="Y7" s="29">
        <f>[1]DHIL!Y7</f>
        <v>43</v>
      </c>
      <c r="Z7" s="29">
        <f>[1]DHIL!Z7</f>
        <v>43</v>
      </c>
      <c r="AA7" s="29">
        <f>[1]DHIL!AA7</f>
        <v>39</v>
      </c>
      <c r="AB7" s="29">
        <f>[1]DHIL!AB7</f>
        <v>43</v>
      </c>
      <c r="AC7" s="29">
        <f>[1]DHIL!AC7</f>
        <v>43</v>
      </c>
      <c r="AD7" s="29">
        <f>[1]DHIL!AD7</f>
        <v>43</v>
      </c>
      <c r="AE7" s="29">
        <f>[1]DHIL!AE7</f>
        <v>39</v>
      </c>
      <c r="AF7" s="30">
        <f t="shared" si="1"/>
        <v>41.458333333333336</v>
      </c>
      <c r="AG7" s="29">
        <f t="shared" si="2"/>
        <v>995</v>
      </c>
    </row>
    <row r="8" spans="1:47" ht="57" customHeight="1" x14ac:dyDescent="0.2">
      <c r="A8" s="23">
        <f>[1]DHIL!A8</f>
        <v>5</v>
      </c>
      <c r="B8" s="24" t="str">
        <f>[1]DHIL!B8</f>
        <v>132/11 kV Barotiwala-II</v>
      </c>
      <c r="C8" s="25">
        <f>[1]DHIL!C8</f>
        <v>43</v>
      </c>
      <c r="D8" s="26">
        <f t="shared" si="0"/>
        <v>36</v>
      </c>
      <c r="E8" s="29">
        <f>[1]DHIL!E8</f>
        <v>0</v>
      </c>
      <c r="F8" s="31">
        <f>[1]DHIL!F8</f>
        <v>0</v>
      </c>
      <c r="G8" s="29">
        <f>[1]DHIL!G8</f>
        <v>0</v>
      </c>
      <c r="H8" s="29">
        <f>[1]DHIL!H8</f>
        <v>15</v>
      </c>
      <c r="I8" s="29">
        <f>[1]DHIL!I8</f>
        <v>14</v>
      </c>
      <c r="J8" s="29">
        <f>[1]DHIL!J8</f>
        <v>14</v>
      </c>
      <c r="K8" s="29">
        <f>[1]DHIL!K8</f>
        <v>14</v>
      </c>
      <c r="L8" s="29">
        <f>[1]DHIL!L8</f>
        <v>14</v>
      </c>
      <c r="M8" s="29">
        <f>[1]DHIL!M8</f>
        <v>16</v>
      </c>
      <c r="N8" s="29">
        <f>[1]DHIL!N8</f>
        <v>18</v>
      </c>
      <c r="O8" s="29">
        <f>[1]DHIL!O8</f>
        <v>22</v>
      </c>
      <c r="P8" s="29">
        <f>[1]DHIL!P8</f>
        <v>26</v>
      </c>
      <c r="Q8" s="29">
        <f>[1]DHIL!Q8</f>
        <v>33</v>
      </c>
      <c r="R8" s="29">
        <f>[1]DHIL!R8</f>
        <v>36</v>
      </c>
      <c r="S8" s="29">
        <f>[1]DHIL!S8</f>
        <v>15</v>
      </c>
      <c r="T8" s="29">
        <f>[1]DHIL!T8</f>
        <v>13</v>
      </c>
      <c r="U8" s="29">
        <f>[1]DHIL!U8</f>
        <v>13</v>
      </c>
      <c r="V8" s="29">
        <f>[1]DHIL!V8</f>
        <v>34</v>
      </c>
      <c r="W8" s="29">
        <f>[1]DHIL!W8</f>
        <v>36</v>
      </c>
      <c r="X8" s="29">
        <f>[1]DHIL!X8</f>
        <v>36</v>
      </c>
      <c r="Y8" s="29">
        <f>[1]DHIL!Y8</f>
        <v>33</v>
      </c>
      <c r="Z8" s="29">
        <f>[1]DHIL!Z8</f>
        <v>30</v>
      </c>
      <c r="AA8" s="29">
        <f>[1]DHIL!AA8</f>
        <v>27</v>
      </c>
      <c r="AB8" s="29">
        <f>[1]DHIL!AB8</f>
        <v>24</v>
      </c>
      <c r="AC8" s="29">
        <f>[1]DHIL!AC8</f>
        <v>24</v>
      </c>
      <c r="AD8" s="29">
        <f>[1]DHIL!AD8</f>
        <v>23</v>
      </c>
      <c r="AE8" s="29">
        <f>[1]DHIL!AE8</f>
        <v>22</v>
      </c>
      <c r="AF8" s="30">
        <f t="shared" si="1"/>
        <v>23</v>
      </c>
      <c r="AG8" s="29">
        <f t="shared" si="2"/>
        <v>552</v>
      </c>
    </row>
    <row r="9" spans="1:47" ht="57" customHeight="1" x14ac:dyDescent="0.2">
      <c r="A9" s="23">
        <f>[1]DHIL!A9</f>
        <v>6</v>
      </c>
      <c r="B9" s="24" t="str">
        <f>[1]DHIL!B9</f>
        <v>132kV ponta</v>
      </c>
      <c r="C9" s="25">
        <f>[1]DHIL!C9</f>
        <v>33</v>
      </c>
      <c r="D9" s="26">
        <f t="shared" si="0"/>
        <v>60</v>
      </c>
      <c r="E9" s="29">
        <f>[1]DHIL!E9</f>
        <v>0</v>
      </c>
      <c r="F9" s="31">
        <f>[1]DHIL!F9</f>
        <v>0</v>
      </c>
      <c r="G9" s="29">
        <f>[1]DHIL!G9</f>
        <v>0</v>
      </c>
      <c r="H9" s="29">
        <f>[1]DHIL!H9</f>
        <v>34</v>
      </c>
      <c r="I9" s="29">
        <f>[1]DHIL!I9</f>
        <v>34</v>
      </c>
      <c r="J9" s="29">
        <f>[1]DHIL!J9</f>
        <v>32</v>
      </c>
      <c r="K9" s="29">
        <f>[1]DHIL!K9</f>
        <v>33</v>
      </c>
      <c r="L9" s="29">
        <f>[1]DHIL!L9</f>
        <v>34</v>
      </c>
      <c r="M9" s="29">
        <f>[1]DHIL!M9</f>
        <v>37</v>
      </c>
      <c r="N9" s="29">
        <f>[1]DHIL!N9</f>
        <v>46</v>
      </c>
      <c r="O9" s="29">
        <f>[1]DHIL!O9</f>
        <v>54</v>
      </c>
      <c r="P9" s="29">
        <f>[1]DHIL!P9</f>
        <v>59</v>
      </c>
      <c r="Q9" s="29">
        <f>[1]DHIL!Q9</f>
        <v>60</v>
      </c>
      <c r="R9" s="29">
        <f>[1]DHIL!R9</f>
        <v>59</v>
      </c>
      <c r="S9" s="29">
        <f>[1]DHIL!S9</f>
        <v>6</v>
      </c>
      <c r="T9" s="29">
        <f>[1]DHIL!T9</f>
        <v>59</v>
      </c>
      <c r="U9" s="29">
        <f>[1]DHIL!U9</f>
        <v>55</v>
      </c>
      <c r="V9" s="29">
        <f>[1]DHIL!V9</f>
        <v>56</v>
      </c>
      <c r="W9" s="29">
        <f>[1]DHIL!W9</f>
        <v>58</v>
      </c>
      <c r="X9" s="29">
        <f>[1]DHIL!X9</f>
        <v>59</v>
      </c>
      <c r="Y9" s="29">
        <f>[1]DHIL!Y9</f>
        <v>58</v>
      </c>
      <c r="Z9" s="29">
        <f>[1]DHIL!Z9</f>
        <v>51</v>
      </c>
      <c r="AA9" s="29">
        <f>[1]DHIL!AA9</f>
        <v>51</v>
      </c>
      <c r="AB9" s="29">
        <f>[1]DHIL!AB9</f>
        <v>48</v>
      </c>
      <c r="AC9" s="29">
        <f>[1]DHIL!AC9</f>
        <v>44</v>
      </c>
      <c r="AD9" s="29">
        <f>[1]DHIL!AD9</f>
        <v>42</v>
      </c>
      <c r="AE9" s="29">
        <f>[1]DHIL!AE9</f>
        <v>42</v>
      </c>
      <c r="AF9" s="30">
        <f t="shared" si="1"/>
        <v>46.291666666666664</v>
      </c>
      <c r="AG9" s="29">
        <f t="shared" si="2"/>
        <v>1111</v>
      </c>
    </row>
    <row r="10" spans="1:47" ht="57" customHeight="1" x14ac:dyDescent="0.2">
      <c r="A10" s="23">
        <f>[1]DHIL!A10</f>
        <v>7</v>
      </c>
      <c r="B10" s="24" t="str">
        <f>[1]DHIL!B10</f>
        <v>132kV Kala Amb</v>
      </c>
      <c r="C10" s="25">
        <f>[1]DHIL!C10</f>
        <v>60</v>
      </c>
      <c r="D10" s="26">
        <f t="shared" si="0"/>
        <v>124</v>
      </c>
      <c r="E10" s="29" t="e">
        <f>[1]DHIL!#REF!</f>
        <v>#REF!</v>
      </c>
      <c r="F10" s="31" t="e">
        <f>[1]DHIL!#REF!</f>
        <v>#REF!</v>
      </c>
      <c r="G10" s="29" t="e">
        <f>[1]DHIL!#REF!</f>
        <v>#REF!</v>
      </c>
      <c r="H10" s="29">
        <f>[1]DHIL!I10</f>
        <v>112</v>
      </c>
      <c r="I10" s="29">
        <f>[1]DHIL!J10</f>
        <v>95</v>
      </c>
      <c r="J10" s="29">
        <f>[1]DHIL!K10</f>
        <v>105</v>
      </c>
      <c r="K10" s="29">
        <f>[1]DHIL!L10</f>
        <v>105</v>
      </c>
      <c r="L10" s="29">
        <f>[1]DHIL!M10</f>
        <v>103</v>
      </c>
      <c r="M10" s="29">
        <f>[1]DHIL!N10</f>
        <v>124</v>
      </c>
      <c r="N10" s="29">
        <f>[1]DHIL!O11</f>
        <v>16</v>
      </c>
      <c r="O10" s="29">
        <f>[1]DHIL!P11</f>
        <v>17</v>
      </c>
      <c r="P10" s="29">
        <f>[1]DHIL!Q11</f>
        <v>19</v>
      </c>
      <c r="Q10" s="29">
        <f>[1]DHIL!R11</f>
        <v>18</v>
      </c>
      <c r="R10" s="29">
        <f>[1]DHIL!S11</f>
        <v>18</v>
      </c>
      <c r="S10" s="29">
        <f>[1]DHIL!T11</f>
        <v>19</v>
      </c>
      <c r="T10" s="29">
        <f>[1]DHIL!U11</f>
        <v>15</v>
      </c>
      <c r="U10" s="29">
        <f>[1]DHIL!V11</f>
        <v>16</v>
      </c>
      <c r="V10" s="29">
        <f>[1]DHIL!W11</f>
        <v>17</v>
      </c>
      <c r="W10" s="29">
        <f>[1]DHIL!X11</f>
        <v>17</v>
      </c>
      <c r="X10" s="29">
        <f>[1]DHIL!Y11</f>
        <v>18</v>
      </c>
      <c r="Y10" s="29">
        <f>[1]DHIL!Z11</f>
        <v>15</v>
      </c>
      <c r="Z10" s="29">
        <f>[1]DHIL!AA11</f>
        <v>14</v>
      </c>
      <c r="AA10" s="29">
        <f>[1]DHIL!AB11</f>
        <v>13</v>
      </c>
      <c r="AB10" s="29">
        <f>[1]DHIL!AC11</f>
        <v>12</v>
      </c>
      <c r="AC10" s="29">
        <f>[1]DHIL!AD11</f>
        <v>11</v>
      </c>
      <c r="AD10" s="29">
        <f>[1]DHIL!AE11</f>
        <v>11</v>
      </c>
      <c r="AE10" s="29">
        <f>[1]DHIL!AE10</f>
        <v>122</v>
      </c>
      <c r="AF10" s="30">
        <f t="shared" si="1"/>
        <v>43</v>
      </c>
      <c r="AG10" s="29">
        <f t="shared" si="2"/>
        <v>1032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 x14ac:dyDescent="0.2">
      <c r="A11" s="23">
        <f>[1]DHIL!A11</f>
        <v>8</v>
      </c>
      <c r="B11" s="24" t="str">
        <f>[1]DHIL!B11</f>
        <v>132kV Kandrori</v>
      </c>
      <c r="C11" s="25">
        <f>[1]DHIL!C11</f>
        <v>15</v>
      </c>
      <c r="D11" s="26">
        <f t="shared" si="0"/>
        <v>19</v>
      </c>
      <c r="E11" s="29">
        <f>[1]DHIL!E11</f>
        <v>0</v>
      </c>
      <c r="F11" s="31">
        <f>[1]DHIL!F11</f>
        <v>0</v>
      </c>
      <c r="G11" s="29">
        <f>[1]DHIL!G11</f>
        <v>0</v>
      </c>
      <c r="H11" s="29">
        <f>[1]DHIL!H11</f>
        <v>10</v>
      </c>
      <c r="I11" s="29">
        <f>[1]DHIL!I11</f>
        <v>9</v>
      </c>
      <c r="J11" s="29">
        <f>[1]DHIL!J11</f>
        <v>9</v>
      </c>
      <c r="K11" s="29">
        <f>[1]DHIL!K11</f>
        <v>8</v>
      </c>
      <c r="L11" s="29">
        <f>[1]DHIL!L11</f>
        <v>9</v>
      </c>
      <c r="M11" s="29">
        <f>[1]DHIL!M11</f>
        <v>10</v>
      </c>
      <c r="N11" s="29">
        <f>[1]DHIL!N11</f>
        <v>12</v>
      </c>
      <c r="O11" s="29">
        <f>[1]DHIL!O11</f>
        <v>16</v>
      </c>
      <c r="P11" s="29">
        <f>[1]DHIL!P11</f>
        <v>17</v>
      </c>
      <c r="Q11" s="29">
        <f>[1]DHIL!Q11</f>
        <v>19</v>
      </c>
      <c r="R11" s="29">
        <f>[1]DHIL!R11</f>
        <v>18</v>
      </c>
      <c r="S11" s="29">
        <f>[1]DHIL!S11</f>
        <v>18</v>
      </c>
      <c r="T11" s="29">
        <f>[1]DHIL!T11</f>
        <v>19</v>
      </c>
      <c r="U11" s="29">
        <f>[1]DHIL!U11</f>
        <v>15</v>
      </c>
      <c r="V11" s="29">
        <f>[1]DHIL!V11</f>
        <v>16</v>
      </c>
      <c r="W11" s="29">
        <f>[1]DHIL!W11</f>
        <v>17</v>
      </c>
      <c r="X11" s="29">
        <f>[1]DHIL!X11</f>
        <v>17</v>
      </c>
      <c r="Y11" s="29">
        <f>[1]DHIL!Y11</f>
        <v>18</v>
      </c>
      <c r="Z11" s="29">
        <f>[1]DHIL!Z11</f>
        <v>15</v>
      </c>
      <c r="AA11" s="29">
        <f>[1]DHIL!AA11</f>
        <v>14</v>
      </c>
      <c r="AB11" s="29">
        <f>[1]DHIL!AB11</f>
        <v>13</v>
      </c>
      <c r="AC11" s="29">
        <f>[1]DHIL!AC11</f>
        <v>12</v>
      </c>
      <c r="AD11" s="29">
        <f>[1]DHIL!AD11</f>
        <v>11</v>
      </c>
      <c r="AE11" s="29">
        <f>[1]DHIL!AE11</f>
        <v>11</v>
      </c>
      <c r="AF11" s="30">
        <f t="shared" si="1"/>
        <v>13.875</v>
      </c>
      <c r="AG11" s="29">
        <f t="shared" si="2"/>
        <v>333</v>
      </c>
    </row>
    <row r="12" spans="1:47" ht="57" customHeight="1" x14ac:dyDescent="0.2">
      <c r="A12" s="23">
        <f>[1]DHIL!A12</f>
        <v>9</v>
      </c>
      <c r="B12" s="24" t="str">
        <f>[1]DHIL!B12</f>
        <v>132 kV Bagga-JPCCL</v>
      </c>
      <c r="C12" s="25">
        <f>[1]DHIL!C12</f>
        <v>30</v>
      </c>
      <c r="D12" s="26">
        <f t="shared" si="0"/>
        <v>31</v>
      </c>
      <c r="E12" s="29">
        <f>[1]DHIL!E12</f>
        <v>0</v>
      </c>
      <c r="F12" s="31">
        <f>[1]DHIL!F12</f>
        <v>0</v>
      </c>
      <c r="G12" s="29">
        <f>[1]DHIL!G12</f>
        <v>0</v>
      </c>
      <c r="H12" s="29">
        <f>[1]DHIL!H12</f>
        <v>31</v>
      </c>
      <c r="I12" s="29">
        <f>[1]DHIL!I12</f>
        <v>31</v>
      </c>
      <c r="J12" s="29">
        <f>[1]DHIL!J12</f>
        <v>30</v>
      </c>
      <c r="K12" s="29">
        <f>[1]DHIL!K12</f>
        <v>30</v>
      </c>
      <c r="L12" s="29">
        <f>[1]DHIL!L12</f>
        <v>30</v>
      </c>
      <c r="M12" s="29">
        <f>[1]DHIL!M12</f>
        <v>30</v>
      </c>
      <c r="N12" s="29">
        <f>[1]DHIL!N12</f>
        <v>27</v>
      </c>
      <c r="O12" s="29">
        <f>[1]DHIL!O12</f>
        <v>26</v>
      </c>
      <c r="P12" s="29">
        <f>[1]DHIL!P12</f>
        <v>26</v>
      </c>
      <c r="Q12" s="29">
        <f>[1]DHIL!Q12</f>
        <v>23</v>
      </c>
      <c r="R12" s="29">
        <f>[1]DHIL!R12</f>
        <v>23</v>
      </c>
      <c r="S12" s="29">
        <f>[1]DHIL!S12</f>
        <v>19</v>
      </c>
      <c r="T12" s="29">
        <f>[1]DHIL!T12</f>
        <v>25</v>
      </c>
      <c r="U12" s="29">
        <f>[1]DHIL!U12</f>
        <v>26</v>
      </c>
      <c r="V12" s="29">
        <f>[1]DHIL!V12</f>
        <v>26</v>
      </c>
      <c r="W12" s="29">
        <f>[1]DHIL!W12</f>
        <v>26</v>
      </c>
      <c r="X12" s="29">
        <f>[1]DHIL!X12</f>
        <v>23</v>
      </c>
      <c r="Y12" s="29">
        <f>[1]DHIL!Y12</f>
        <v>23</v>
      </c>
      <c r="Z12" s="29">
        <f>[1]DHIL!Z12</f>
        <v>23</v>
      </c>
      <c r="AA12" s="29">
        <f>[1]DHIL!AA12</f>
        <v>23</v>
      </c>
      <c r="AB12" s="29">
        <f>[1]DHIL!AB12</f>
        <v>21</v>
      </c>
      <c r="AC12" s="29">
        <f>[1]DHIL!AC12</f>
        <v>20</v>
      </c>
      <c r="AD12" s="29">
        <f>[1]DHIL!AD12</f>
        <v>24</v>
      </c>
      <c r="AE12" s="29">
        <f>[1]DHIL!AE12</f>
        <v>25</v>
      </c>
      <c r="AF12" s="30">
        <f t="shared" si="1"/>
        <v>25.458333333333332</v>
      </c>
      <c r="AG12" s="29">
        <f t="shared" si="2"/>
        <v>611</v>
      </c>
    </row>
    <row r="13" spans="1:47" ht="57" customHeight="1" x14ac:dyDescent="0.2">
      <c r="A13" s="23">
        <f>[1]DHIL!A13</f>
        <v>10</v>
      </c>
      <c r="B13" s="24" t="str">
        <f>[1]DHIL!B13</f>
        <v>132 kV Darla-GACL</v>
      </c>
      <c r="C13" s="25">
        <f>[1]DHIL!C13</f>
        <v>0</v>
      </c>
      <c r="D13" s="26">
        <f t="shared" si="0"/>
        <v>18</v>
      </c>
      <c r="E13" s="29">
        <f>[1]DHIL!E13</f>
        <v>0</v>
      </c>
      <c r="F13" s="31">
        <f>[1]DHIL!F13</f>
        <v>0</v>
      </c>
      <c r="G13" s="29">
        <f>[1]DHIL!G13</f>
        <v>0</v>
      </c>
      <c r="H13" s="29">
        <f>[1]DHIL!H13</f>
        <v>15</v>
      </c>
      <c r="I13" s="29">
        <f>[1]DHIL!I13</f>
        <v>18</v>
      </c>
      <c r="J13" s="29">
        <f>[1]DHIL!J13</f>
        <v>18</v>
      </c>
      <c r="K13" s="29">
        <f>[1]DHIL!K13</f>
        <v>18</v>
      </c>
      <c r="L13" s="29">
        <f>[1]DHIL!L13</f>
        <v>14</v>
      </c>
      <c r="M13" s="29">
        <f>[1]DHIL!M13</f>
        <v>15</v>
      </c>
      <c r="N13" s="29">
        <f>[1]DHIL!N13</f>
        <v>15</v>
      </c>
      <c r="O13" s="29">
        <f>[1]DHIL!O13</f>
        <v>14</v>
      </c>
      <c r="P13" s="29">
        <f>[1]DHIL!P13</f>
        <v>11</v>
      </c>
      <c r="Q13" s="29">
        <f>[1]DHIL!Q13</f>
        <v>9</v>
      </c>
      <c r="R13" s="29">
        <f>[1]DHIL!R13</f>
        <v>10</v>
      </c>
      <c r="S13" s="29">
        <f>[1]DHIL!S13</f>
        <v>11</v>
      </c>
      <c r="T13" s="29">
        <f>[1]DHIL!T13</f>
        <v>13</v>
      </c>
      <c r="U13" s="29">
        <f>[1]DHIL!U13</f>
        <v>9</v>
      </c>
      <c r="V13" s="29">
        <f>[1]DHIL!V13</f>
        <v>10</v>
      </c>
      <c r="W13" s="29">
        <f>[1]DHIL!W13</f>
        <v>11</v>
      </c>
      <c r="X13" s="29">
        <f>[1]DHIL!X13</f>
        <v>11</v>
      </c>
      <c r="Y13" s="29">
        <f>[1]DHIL!Y13</f>
        <v>11</v>
      </c>
      <c r="Z13" s="29">
        <f>[1]DHIL!Z13</f>
        <v>4</v>
      </c>
      <c r="AA13" s="29">
        <f>[1]DHIL!AA13</f>
        <v>4</v>
      </c>
      <c r="AB13" s="29">
        <f>[1]DHIL!AB13</f>
        <v>4</v>
      </c>
      <c r="AC13" s="29">
        <f>[1]DHIL!AC13</f>
        <v>13</v>
      </c>
      <c r="AD13" s="29">
        <f>[1]DHIL!AD13</f>
        <v>14</v>
      </c>
      <c r="AE13" s="29">
        <f>[1]DHIL!AE13</f>
        <v>15</v>
      </c>
      <c r="AF13" s="30">
        <f t="shared" si="1"/>
        <v>11.958333333333334</v>
      </c>
      <c r="AG13" s="29">
        <f t="shared" si="2"/>
        <v>287</v>
      </c>
    </row>
    <row r="14" spans="1:47" ht="57" customHeight="1" x14ac:dyDescent="0.2">
      <c r="A14" s="23">
        <f>[1]DHIL!A14</f>
        <v>11</v>
      </c>
      <c r="B14" s="24" t="str">
        <f>[1]DHIL!B14</f>
        <v>220 KV  Rouri (GACL)</v>
      </c>
      <c r="C14" s="25">
        <f>[1]DHIL!C14</f>
        <v>0</v>
      </c>
      <c r="D14" s="26">
        <f t="shared" si="0"/>
        <v>13</v>
      </c>
      <c r="E14" s="29">
        <f>[1]DHIL!E14</f>
        <v>0</v>
      </c>
      <c r="F14" s="31">
        <f>[1]DHIL!F14</f>
        <v>0</v>
      </c>
      <c r="G14" s="29">
        <f>[1]DHIL!G14</f>
        <v>0</v>
      </c>
      <c r="H14" s="29">
        <f>[1]DHIL!H14</f>
        <v>9</v>
      </c>
      <c r="I14" s="29">
        <f>[1]DHIL!I14</f>
        <v>9</v>
      </c>
      <c r="J14" s="29">
        <f>[1]DHIL!J14</f>
        <v>9</v>
      </c>
      <c r="K14" s="29">
        <f>[1]DHIL!K14</f>
        <v>9</v>
      </c>
      <c r="L14" s="29">
        <f>[1]DHIL!L14</f>
        <v>9</v>
      </c>
      <c r="M14" s="29">
        <f>[1]DHIL!M14</f>
        <v>9</v>
      </c>
      <c r="N14" s="29">
        <f>[1]DHIL!N14</f>
        <v>10</v>
      </c>
      <c r="O14" s="29">
        <f>[1]DHIL!O14</f>
        <v>10</v>
      </c>
      <c r="P14" s="29">
        <f>[1]DHIL!P14</f>
        <v>13</v>
      </c>
      <c r="Q14" s="29">
        <f>[1]DHIL!Q14</f>
        <v>12</v>
      </c>
      <c r="R14" s="29">
        <f>[1]DHIL!R14</f>
        <v>12</v>
      </c>
      <c r="S14" s="29">
        <f>[1]DHIL!S14</f>
        <v>9</v>
      </c>
      <c r="T14" s="29">
        <f>[1]DHIL!T14</f>
        <v>3</v>
      </c>
      <c r="U14" s="29">
        <f>[1]DHIL!U14</f>
        <v>4</v>
      </c>
      <c r="V14" s="29">
        <f>[1]DHIL!V14</f>
        <v>10</v>
      </c>
      <c r="W14" s="29">
        <f>[1]DHIL!W14</f>
        <v>9</v>
      </c>
      <c r="X14" s="29">
        <f>[1]DHIL!X14</f>
        <v>10</v>
      </c>
      <c r="Y14" s="29">
        <f>[1]DHIL!Y14</f>
        <v>10</v>
      </c>
      <c r="Z14" s="29">
        <f>[1]DHIL!Z14</f>
        <v>10</v>
      </c>
      <c r="AA14" s="29">
        <f>[1]DHIL!AA14</f>
        <v>11</v>
      </c>
      <c r="AB14" s="29">
        <f>[1]DHIL!AB14</f>
        <v>9</v>
      </c>
      <c r="AC14" s="29">
        <f>[1]DHIL!AC14</f>
        <v>10</v>
      </c>
      <c r="AD14" s="29">
        <f>[1]DHIL!AD14</f>
        <v>9</v>
      </c>
      <c r="AE14" s="29">
        <f>[1]DHIL!AE14</f>
        <v>9</v>
      </c>
      <c r="AF14" s="30">
        <f t="shared" si="1"/>
        <v>9.3333333333333339</v>
      </c>
      <c r="AG14" s="29">
        <f t="shared" si="2"/>
        <v>224</v>
      </c>
    </row>
    <row r="15" spans="1:47" ht="57" customHeight="1" x14ac:dyDescent="0.2">
      <c r="A15" s="23">
        <f>[1]DHIL!A15</f>
        <v>12</v>
      </c>
      <c r="B15" s="24" t="str">
        <f>[1]DHIL!B15</f>
        <v>220kV Baddi</v>
      </c>
      <c r="C15" s="25">
        <f>[1]DHIL!C15</f>
        <v>120</v>
      </c>
      <c r="D15" s="26">
        <f t="shared" si="0"/>
        <v>261</v>
      </c>
      <c r="E15" s="29">
        <f>[1]DHIL!E15</f>
        <v>0</v>
      </c>
      <c r="F15" s="31">
        <f>[1]DHIL!F15</f>
        <v>0</v>
      </c>
      <c r="G15" s="29">
        <f>[1]DHIL!G15</f>
        <v>0</v>
      </c>
      <c r="H15" s="29">
        <f>[1]DHIL!H15</f>
        <v>184</v>
      </c>
      <c r="I15" s="29">
        <f>[1]DHIL!I15</f>
        <v>184</v>
      </c>
      <c r="J15" s="29">
        <f>[1]DHIL!J15</f>
        <v>181</v>
      </c>
      <c r="K15" s="29">
        <f>[1]DHIL!K15</f>
        <v>181</v>
      </c>
      <c r="L15" s="29">
        <f>[1]DHIL!L15</f>
        <v>183</v>
      </c>
      <c r="M15" s="29">
        <f>[1]DHIL!M15</f>
        <v>187</v>
      </c>
      <c r="N15" s="29">
        <f>[1]DHIL!N15</f>
        <v>195</v>
      </c>
      <c r="O15" s="29">
        <f>[1]DHIL!O15</f>
        <v>212</v>
      </c>
      <c r="P15" s="29">
        <f>[1]DHIL!P15</f>
        <v>226</v>
      </c>
      <c r="Q15" s="29">
        <f>[1]DHIL!Q15</f>
        <v>251</v>
      </c>
      <c r="R15" s="29">
        <f>[1]DHIL!R15</f>
        <v>258</v>
      </c>
      <c r="S15" s="29">
        <f>[1]DHIL!S15</f>
        <v>260</v>
      </c>
      <c r="T15" s="29">
        <f>[1]DHIL!T15</f>
        <v>254</v>
      </c>
      <c r="U15" s="29">
        <f>[1]DHIL!U15</f>
        <v>242</v>
      </c>
      <c r="V15" s="29">
        <f>[1]DHIL!V15</f>
        <v>250</v>
      </c>
      <c r="W15" s="29">
        <f>[1]DHIL!W15</f>
        <v>257</v>
      </c>
      <c r="X15" s="29">
        <f>[1]DHIL!X15</f>
        <v>261</v>
      </c>
      <c r="Y15" s="29">
        <f>[1]DHIL!Y15</f>
        <v>247</v>
      </c>
      <c r="Z15" s="29">
        <f>[1]DHIL!Z15</f>
        <v>237</v>
      </c>
      <c r="AA15" s="29">
        <f>[1]DHIL!AA15</f>
        <v>234</v>
      </c>
      <c r="AB15" s="29">
        <f>[1]DHIL!AB15</f>
        <v>226</v>
      </c>
      <c r="AC15" s="29">
        <f>[1]DHIL!AC15</f>
        <v>222</v>
      </c>
      <c r="AD15" s="29">
        <f>[1]DHIL!AD15</f>
        <v>218</v>
      </c>
      <c r="AE15" s="29">
        <f>[1]DHIL!AE15</f>
        <v>215</v>
      </c>
      <c r="AF15" s="30">
        <f t="shared" si="1"/>
        <v>223.54166666666666</v>
      </c>
      <c r="AG15" s="29">
        <f t="shared" si="2"/>
        <v>5365</v>
      </c>
    </row>
    <row r="16" spans="1:47" ht="57" customHeight="1" x14ac:dyDescent="0.2">
      <c r="A16" s="23">
        <f>[1]DHIL!A16</f>
        <v>13</v>
      </c>
      <c r="B16" s="24" t="str">
        <f>[1]DHIL!B16</f>
        <v xml:space="preserve">132kV Una -Amb </v>
      </c>
      <c r="C16" s="25">
        <f>[1]DHIL!C16</f>
        <v>38</v>
      </c>
      <c r="D16" s="26">
        <f t="shared" si="0"/>
        <v>59</v>
      </c>
      <c r="E16" s="29">
        <f>[1]DHIL!E16</f>
        <v>0</v>
      </c>
      <c r="F16" s="31">
        <f>[1]DHIL!F16</f>
        <v>0</v>
      </c>
      <c r="G16" s="29">
        <f>[1]DHIL!G16</f>
        <v>0</v>
      </c>
      <c r="H16" s="29">
        <f>[1]DHIL!H16</f>
        <v>35</v>
      </c>
      <c r="I16" s="29">
        <f>[1]DHIL!I16</f>
        <v>37</v>
      </c>
      <c r="J16" s="29">
        <f>[1]DHIL!J16</f>
        <v>36</v>
      </c>
      <c r="K16" s="29">
        <f>[1]DHIL!K16</f>
        <v>40</v>
      </c>
      <c r="L16" s="29">
        <f>[1]DHIL!L16</f>
        <v>46</v>
      </c>
      <c r="M16" s="29">
        <f>[1]DHIL!M16</f>
        <v>47</v>
      </c>
      <c r="N16" s="29">
        <f>[1]DHIL!N16</f>
        <v>51</v>
      </c>
      <c r="O16" s="29">
        <f>[1]DHIL!O16</f>
        <v>51</v>
      </c>
      <c r="P16" s="29">
        <f>[1]DHIL!P16</f>
        <v>50</v>
      </c>
      <c r="Q16" s="29">
        <f>[1]DHIL!Q16</f>
        <v>55</v>
      </c>
      <c r="R16" s="29">
        <f>[1]DHIL!R16</f>
        <v>59</v>
      </c>
      <c r="S16" s="29">
        <f>[1]DHIL!S16</f>
        <v>53</v>
      </c>
      <c r="T16" s="29">
        <f>[1]DHIL!T16</f>
        <v>55</v>
      </c>
      <c r="U16" s="29">
        <f>[1]DHIL!U16</f>
        <v>48</v>
      </c>
      <c r="V16" s="29">
        <f>[1]DHIL!V16</f>
        <v>51</v>
      </c>
      <c r="W16" s="29">
        <f>[1]DHIL!W16</f>
        <v>52</v>
      </c>
      <c r="X16" s="29">
        <f>[1]DHIL!X16</f>
        <v>48</v>
      </c>
      <c r="Y16" s="29">
        <f>[1]DHIL!Y16</f>
        <v>48</v>
      </c>
      <c r="Z16" s="29">
        <f>[1]DHIL!Z16</f>
        <v>47</v>
      </c>
      <c r="AA16" s="29">
        <f>[1]DHIL!AA16</f>
        <v>50</v>
      </c>
      <c r="AB16" s="29">
        <f>[1]DHIL!AB16</f>
        <v>53</v>
      </c>
      <c r="AC16" s="29">
        <f>[1]DHIL!AC16</f>
        <v>56</v>
      </c>
      <c r="AD16" s="29">
        <f>[1]DHIL!AD16</f>
        <v>58</v>
      </c>
      <c r="AE16" s="29">
        <f>[1]DHIL!AE16</f>
        <v>54</v>
      </c>
      <c r="AF16" s="30">
        <f t="shared" si="1"/>
        <v>49.166666666666664</v>
      </c>
      <c r="AG16" s="29">
        <f t="shared" si="2"/>
        <v>1180</v>
      </c>
    </row>
    <row r="17" spans="1:33" ht="57" customHeight="1" x14ac:dyDescent="0.2">
      <c r="A17" s="23">
        <f>[1]DHIL!A17</f>
        <v>14</v>
      </c>
      <c r="B17" s="24" t="str">
        <f>[1]DHIL!B17</f>
        <v>132kV Kangoo (ACC)</v>
      </c>
      <c r="C17" s="25">
        <f>[1]DHIL!C17</f>
        <v>49</v>
      </c>
      <c r="D17" s="26">
        <f t="shared" si="0"/>
        <v>180</v>
      </c>
      <c r="E17" s="29">
        <f>[1]DHIL!E17</f>
        <v>0</v>
      </c>
      <c r="F17" s="31">
        <f>[1]DHIL!F17</f>
        <v>0</v>
      </c>
      <c r="G17" s="29">
        <f>[1]DHIL!G17</f>
        <v>0</v>
      </c>
      <c r="H17" s="29">
        <f>[1]DHIL!H18</f>
        <v>146</v>
      </c>
      <c r="I17" s="29">
        <f>[1]DHIL!I17</f>
        <v>32</v>
      </c>
      <c r="J17" s="29">
        <f>[1]DHIL!J18</f>
        <v>180</v>
      </c>
      <c r="K17" s="29">
        <f>[1]DHIL!K17</f>
        <v>33</v>
      </c>
      <c r="L17" s="29">
        <f>[1]DHIL!L17</f>
        <v>31</v>
      </c>
      <c r="M17" s="29">
        <f>[1]DHIL!M17</f>
        <v>34</v>
      </c>
      <c r="N17" s="29">
        <f>[1]DHIL!N17</f>
        <v>35</v>
      </c>
      <c r="O17" s="29">
        <f>[1]DHIL!O17</f>
        <v>36</v>
      </c>
      <c r="P17" s="29">
        <f>[1]DHIL!P17</f>
        <v>35</v>
      </c>
      <c r="Q17" s="29">
        <f>[1]DHIL!Q17</f>
        <v>32</v>
      </c>
      <c r="R17" s="29">
        <f>[1]DHIL!R17</f>
        <v>35</v>
      </c>
      <c r="S17" s="29">
        <f>[1]DHIL!S17</f>
        <v>32</v>
      </c>
      <c r="T17" s="29">
        <f>[1]DHIL!T17</f>
        <v>31</v>
      </c>
      <c r="U17" s="29">
        <f>[1]DHIL!U17</f>
        <v>28</v>
      </c>
      <c r="V17" s="29">
        <f>[1]DHIL!V17</f>
        <v>29</v>
      </c>
      <c r="W17" s="29">
        <f>[1]DHIL!W17</f>
        <v>28</v>
      </c>
      <c r="X17" s="29">
        <f>[1]DHIL!X17</f>
        <v>32</v>
      </c>
      <c r="Y17" s="29">
        <f>[1]DHIL!Y17</f>
        <v>30</v>
      </c>
      <c r="Z17" s="29">
        <f>[1]DHIL!Z17</f>
        <v>28</v>
      </c>
      <c r="AA17" s="29">
        <f>[1]DHIL!AA17</f>
        <v>29</v>
      </c>
      <c r="AB17" s="29">
        <f>[1]DHIL!AB17</f>
        <v>29</v>
      </c>
      <c r="AC17" s="29">
        <f>[1]DHIL!AC17</f>
        <v>28</v>
      </c>
      <c r="AD17" s="29">
        <f>[1]DHIL!AD17</f>
        <v>30</v>
      </c>
      <c r="AE17" s="29">
        <f>[1]DHIL!AE17</f>
        <v>30</v>
      </c>
      <c r="AF17" s="30">
        <f t="shared" si="1"/>
        <v>42.208333333333336</v>
      </c>
      <c r="AG17" s="29">
        <f t="shared" si="2"/>
        <v>1013</v>
      </c>
    </row>
    <row r="18" spans="1:33" ht="57" customHeight="1" x14ac:dyDescent="0.2">
      <c r="A18" s="23">
        <f>[1]DHIL!A18</f>
        <v>15</v>
      </c>
      <c r="B18" s="24" t="str">
        <f>[1]DHIL!B18</f>
        <v>Uperla Nangal</v>
      </c>
      <c r="C18" s="25">
        <f>[1]DHIL!C18</f>
        <v>0</v>
      </c>
      <c r="D18" s="26">
        <f t="shared" si="0"/>
        <v>359</v>
      </c>
      <c r="E18" s="29">
        <f>[1]DHIL!E18</f>
        <v>0</v>
      </c>
      <c r="F18" s="31">
        <f>[1]DHIL!F18</f>
        <v>0</v>
      </c>
      <c r="G18" s="29">
        <f>[1]DHIL!G18</f>
        <v>0</v>
      </c>
      <c r="H18" s="29">
        <f>[1]DHIL!H18</f>
        <v>146</v>
      </c>
      <c r="I18" s="29">
        <f>[1]DHIL!I18</f>
        <v>164</v>
      </c>
      <c r="J18" s="29">
        <f>[1]DHIL!J18</f>
        <v>180</v>
      </c>
      <c r="K18" s="29">
        <f>[1]DHIL!K18</f>
        <v>202</v>
      </c>
      <c r="L18" s="29">
        <f>[1]DHIL!L18</f>
        <v>212</v>
      </c>
      <c r="M18" s="29">
        <f>[1]DHIL!M18</f>
        <v>258</v>
      </c>
      <c r="N18" s="29">
        <f>[1]DHIL!N18</f>
        <v>343</v>
      </c>
      <c r="O18" s="29">
        <f>[1]DHIL!O18</f>
        <v>359</v>
      </c>
      <c r="P18" s="29">
        <f>[1]DHIL!P18</f>
        <v>338</v>
      </c>
      <c r="Q18" s="29">
        <f>[1]DHIL!Q18</f>
        <v>313</v>
      </c>
      <c r="R18" s="29">
        <f>[1]DHIL!R18</f>
        <v>306</v>
      </c>
      <c r="S18" s="29">
        <f>[1]DHIL!S18</f>
        <v>315</v>
      </c>
      <c r="T18" s="29">
        <f>[1]DHIL!T18</f>
        <v>305</v>
      </c>
      <c r="U18" s="29">
        <f>[1]DHIL!U18</f>
        <v>273</v>
      </c>
      <c r="V18" s="29">
        <f>[1]DHIL!V18</f>
        <v>267</v>
      </c>
      <c r="W18" s="29">
        <f>[1]DHIL!W18</f>
        <v>268</v>
      </c>
      <c r="X18" s="29">
        <f>[1]DHIL!X18</f>
        <v>275</v>
      </c>
      <c r="Y18" s="29">
        <f>[1]DHIL!Y18</f>
        <v>267</v>
      </c>
      <c r="Z18" s="29">
        <f>[1]DHIL!Z18</f>
        <v>281</v>
      </c>
      <c r="AA18" s="29">
        <f>[1]DHIL!AA18</f>
        <v>323</v>
      </c>
      <c r="AB18" s="29">
        <f>[1]DHIL!AB18</f>
        <v>281</v>
      </c>
      <c r="AC18" s="29">
        <f>[1]DHIL!AC18</f>
        <v>276</v>
      </c>
      <c r="AD18" s="29">
        <f>[1]DHIL!AD18</f>
        <v>285</v>
      </c>
      <c r="AE18" s="29">
        <f>[1]DHIL!AE18</f>
        <v>276</v>
      </c>
      <c r="AF18" s="30">
        <f t="shared" si="1"/>
        <v>271.375</v>
      </c>
      <c r="AG18" s="29">
        <f t="shared" si="2"/>
        <v>6513</v>
      </c>
    </row>
    <row r="19" spans="1:33" ht="77.25" customHeight="1" x14ac:dyDescent="0.2">
      <c r="A19" s="33"/>
      <c r="B19" s="34" t="s">
        <v>3</v>
      </c>
      <c r="C19" s="35">
        <v>446</v>
      </c>
      <c r="D19" s="36">
        <f t="shared" ref="D19:AE19" si="3">SUM(D4:D18)</f>
        <v>1243</v>
      </c>
      <c r="E19" s="36" t="e">
        <f t="shared" si="3"/>
        <v>#REF!</v>
      </c>
      <c r="F19" s="36" t="e">
        <f t="shared" si="3"/>
        <v>#REF!</v>
      </c>
      <c r="G19" s="36" t="e">
        <f t="shared" si="3"/>
        <v>#REF!</v>
      </c>
      <c r="H19" s="37">
        <f t="shared" si="3"/>
        <v>805</v>
      </c>
      <c r="I19" s="37">
        <f t="shared" si="3"/>
        <v>699</v>
      </c>
      <c r="J19" s="37">
        <f t="shared" si="3"/>
        <v>867</v>
      </c>
      <c r="K19" s="37">
        <f t="shared" si="3"/>
        <v>741</v>
      </c>
      <c r="L19" s="37">
        <f t="shared" si="3"/>
        <v>748</v>
      </c>
      <c r="M19" s="37">
        <f t="shared" si="3"/>
        <v>831</v>
      </c>
      <c r="N19" s="37">
        <f t="shared" si="3"/>
        <v>831</v>
      </c>
      <c r="O19" s="37">
        <f t="shared" si="3"/>
        <v>891</v>
      </c>
      <c r="P19" s="37">
        <f t="shared" si="3"/>
        <v>892</v>
      </c>
      <c r="Q19" s="37">
        <f t="shared" si="3"/>
        <v>900</v>
      </c>
      <c r="R19" s="37">
        <f t="shared" si="3"/>
        <v>911</v>
      </c>
      <c r="S19" s="37">
        <f t="shared" si="3"/>
        <v>833</v>
      </c>
      <c r="T19" s="37">
        <f t="shared" si="3"/>
        <v>869</v>
      </c>
      <c r="U19" s="37">
        <f t="shared" si="3"/>
        <v>800</v>
      </c>
      <c r="V19" s="37">
        <f t="shared" si="3"/>
        <v>833</v>
      </c>
      <c r="W19" s="37">
        <f t="shared" si="3"/>
        <v>851</v>
      </c>
      <c r="X19" s="37">
        <f t="shared" si="3"/>
        <v>865</v>
      </c>
      <c r="Y19" s="37">
        <f t="shared" si="3"/>
        <v>830</v>
      </c>
      <c r="Z19" s="37">
        <f t="shared" si="3"/>
        <v>812</v>
      </c>
      <c r="AA19" s="37">
        <f t="shared" si="3"/>
        <v>847</v>
      </c>
      <c r="AB19" s="37">
        <f t="shared" si="3"/>
        <v>787</v>
      </c>
      <c r="AC19" s="37">
        <f t="shared" si="3"/>
        <v>788</v>
      </c>
      <c r="AD19" s="37">
        <f t="shared" si="3"/>
        <v>794</v>
      </c>
      <c r="AE19" s="37">
        <f t="shared" si="3"/>
        <v>884</v>
      </c>
      <c r="AF19" s="30">
        <f t="shared" si="1"/>
        <v>829.54166666666663</v>
      </c>
      <c r="AG19" s="29">
        <f t="shared" si="2"/>
        <v>19909</v>
      </c>
    </row>
    <row r="20" spans="1:33" ht="77.25" customHeight="1" x14ac:dyDescent="0.2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46.486377392231361</v>
      </c>
      <c r="I20" s="37">
        <f t="shared" si="4"/>
        <v>136.74125212786078</v>
      </c>
      <c r="J20" s="37">
        <f t="shared" si="4"/>
        <v>-35.757355090530837</v>
      </c>
      <c r="K20" s="37">
        <f t="shared" si="4"/>
        <v>80</v>
      </c>
      <c r="L20" s="37">
        <f t="shared" si="4"/>
        <v>116.48235380091819</v>
      </c>
      <c r="M20" s="37">
        <f t="shared" si="4"/>
        <v>181.18662413810898</v>
      </c>
      <c r="N20" s="37">
        <f t="shared" si="4"/>
        <v>566.56730918032235</v>
      </c>
      <c r="O20" s="37">
        <f t="shared" si="4"/>
        <v>730</v>
      </c>
      <c r="P20" s="37">
        <f t="shared" si="4"/>
        <v>683.51221693003436</v>
      </c>
      <c r="Q20" s="37">
        <f t="shared" si="4"/>
        <v>664.01577626081121</v>
      </c>
      <c r="R20" s="37">
        <f t="shared" si="4"/>
        <v>565.79278074866306</v>
      </c>
      <c r="S20" s="37">
        <f t="shared" si="4"/>
        <v>563.81754131059029</v>
      </c>
      <c r="T20" s="37">
        <f t="shared" si="4"/>
        <v>471.08510583420752</v>
      </c>
      <c r="U20" s="37">
        <f t="shared" si="4"/>
        <v>431.36876472307722</v>
      </c>
      <c r="V20" s="37">
        <f t="shared" si="4"/>
        <v>395.3696932441494</v>
      </c>
      <c r="W20" s="37">
        <f t="shared" si="4"/>
        <v>396.61373523393581</v>
      </c>
      <c r="X20" s="37">
        <f t="shared" si="4"/>
        <v>402.10769984696594</v>
      </c>
      <c r="Y20" s="37">
        <f t="shared" si="4"/>
        <v>410.86582440634834</v>
      </c>
      <c r="Z20" s="37">
        <f t="shared" si="4"/>
        <v>470.6029024880927</v>
      </c>
      <c r="AA20" s="37">
        <f t="shared" si="4"/>
        <v>545.06901146895484</v>
      </c>
      <c r="AB20" s="37">
        <f t="shared" si="4"/>
        <v>528.84261137954172</v>
      </c>
      <c r="AC20" s="37">
        <f t="shared" si="4"/>
        <v>420.1259607613872</v>
      </c>
      <c r="AD20" s="37">
        <f t="shared" si="4"/>
        <v>299.16155406915755</v>
      </c>
      <c r="AE20" s="37">
        <f t="shared" si="4"/>
        <v>91.198075898000297</v>
      </c>
      <c r="AF20" s="30">
        <f t="shared" si="1"/>
        <v>381.71899233970117</v>
      </c>
      <c r="AG20" s="29">
        <f t="shared" si="2"/>
        <v>9161.2558161528286</v>
      </c>
    </row>
    <row r="21" spans="1:33" ht="77.25" customHeight="1" x14ac:dyDescent="0.2">
      <c r="A21" s="33"/>
      <c r="B21" s="34" t="s">
        <v>5</v>
      </c>
      <c r="C21" s="35"/>
      <c r="D21" s="38"/>
      <c r="E21" s="38">
        <f>$D$44</f>
        <v>851.48637739223136</v>
      </c>
      <c r="F21" s="38">
        <f>$D$44</f>
        <v>851.48637739223136</v>
      </c>
      <c r="G21" s="38">
        <f>$D$44</f>
        <v>851.48637739223136</v>
      </c>
      <c r="H21" s="38">
        <f>$D$44</f>
        <v>851.48637739223136</v>
      </c>
      <c r="I21" s="38">
        <f>$D$45</f>
        <v>835.74125212786078</v>
      </c>
      <c r="J21" s="38">
        <f>$D$46</f>
        <v>831.24264490946916</v>
      </c>
      <c r="K21" s="38">
        <f>$D$47</f>
        <v>821</v>
      </c>
      <c r="L21" s="38">
        <f>$D$48</f>
        <v>864.48235380091819</v>
      </c>
      <c r="M21" s="38">
        <f>$D$49</f>
        <v>1012.186624138109</v>
      </c>
      <c r="N21" s="38">
        <f>$D$50</f>
        <v>1397.5673091803224</v>
      </c>
      <c r="O21" s="38">
        <f>$D$51</f>
        <v>1621</v>
      </c>
      <c r="P21" s="38">
        <f>$D$52</f>
        <v>1575.5122169300344</v>
      </c>
      <c r="Q21" s="38">
        <f>$D$53</f>
        <v>1564.0157762608112</v>
      </c>
      <c r="R21" s="38">
        <f>$D$54</f>
        <v>1476.7927807486631</v>
      </c>
      <c r="S21" s="38">
        <f>$D$55</f>
        <v>1396.8175413105903</v>
      </c>
      <c r="T21" s="38">
        <f>$D$56</f>
        <v>1340.0851058342075</v>
      </c>
      <c r="U21" s="38">
        <f>$D$57</f>
        <v>1231.3687647230772</v>
      </c>
      <c r="V21" s="38">
        <f>$D$58</f>
        <v>1228.3696932441494</v>
      </c>
      <c r="W21" s="38">
        <f>$D$59</f>
        <v>1247.6137352339358</v>
      </c>
      <c r="X21" s="38">
        <f>$D$60</f>
        <v>1267.1076998469659</v>
      </c>
      <c r="Y21" s="38">
        <f>$D$61</f>
        <v>1240.8658244063483</v>
      </c>
      <c r="Z21" s="38">
        <f>$D$62</f>
        <v>1282.6029024880927</v>
      </c>
      <c r="AA21" s="38">
        <f>$D$63</f>
        <v>1392.0690114689548</v>
      </c>
      <c r="AB21" s="38">
        <f>$D$64</f>
        <v>1315.8426113795417</v>
      </c>
      <c r="AC21" s="38">
        <f>$D$65</f>
        <v>1208.1259607613872</v>
      </c>
      <c r="AD21" s="38">
        <f>$D$66</f>
        <v>1093.1615540691575</v>
      </c>
      <c r="AE21" s="38">
        <f>$D$67</f>
        <v>975.1980758980003</v>
      </c>
      <c r="AF21" s="30">
        <f t="shared" si="1"/>
        <v>1211.2606590063676</v>
      </c>
      <c r="AG21" s="29">
        <f t="shared" si="2"/>
        <v>29070.255816152821</v>
      </c>
    </row>
    <row r="22" spans="1:33" ht="82.5" customHeight="1" thickBot="1" x14ac:dyDescent="0.45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 x14ac:dyDescent="0.2">
      <c r="A23" s="46"/>
      <c r="B23" s="47"/>
      <c r="C23" s="47"/>
      <c r="D23" s="47"/>
    </row>
    <row r="25" spans="1:33" ht="22.5" customHeight="1" x14ac:dyDescent="0.2"/>
    <row r="26" spans="1:33" ht="22.5" customHeight="1" x14ac:dyDescent="0.2"/>
    <row r="27" spans="1:33" ht="22.5" customHeight="1" x14ac:dyDescent="0.2"/>
    <row r="28" spans="1:33" ht="22.5" customHeight="1" x14ac:dyDescent="0.2"/>
    <row r="29" spans="1:33" ht="22.5" customHeight="1" x14ac:dyDescent="0.2"/>
    <row r="30" spans="1:33" ht="22.5" customHeight="1" x14ac:dyDescent="0.2"/>
    <row r="31" spans="1:33" ht="22.5" customHeight="1" x14ac:dyDescent="0.2"/>
    <row r="32" spans="1:33" ht="22.5" customHeight="1" x14ac:dyDescent="0.2"/>
    <row r="33" spans="1:32" ht="22.5" customHeight="1" x14ac:dyDescent="0.2"/>
    <row r="34" spans="1:32" ht="22.5" customHeight="1" x14ac:dyDescent="0.2"/>
    <row r="37" spans="1:32" ht="33.75" customHeight="1" x14ac:dyDescent="0.2">
      <c r="H37" s="49">
        <f>[1]DHIL!H19</f>
        <v>691</v>
      </c>
      <c r="I37" s="49">
        <f>[1]DHIL!I19</f>
        <v>716</v>
      </c>
      <c r="J37" s="49">
        <f>[1]DHIL!J19</f>
        <v>711</v>
      </c>
      <c r="K37" s="49">
        <f>[1]DHIL!K19</f>
        <v>741</v>
      </c>
      <c r="L37" s="49">
        <f>[1]DHIL!L19</f>
        <v>750</v>
      </c>
      <c r="M37" s="49">
        <f>[1]DHIL!M19</f>
        <v>810</v>
      </c>
      <c r="N37" s="49">
        <f>[1]DHIL!N19</f>
        <v>939</v>
      </c>
      <c r="O37" s="49">
        <f>[1]DHIL!O19</f>
        <v>967</v>
      </c>
      <c r="P37" s="49">
        <f>[1]DHIL!P19</f>
        <v>999</v>
      </c>
      <c r="Q37" s="49">
        <f>[1]DHIL!Q19</f>
        <v>1023</v>
      </c>
      <c r="R37" s="49">
        <f>[1]DHIL!R19</f>
        <v>1028</v>
      </c>
      <c r="S37" s="49">
        <f>[1]DHIL!S19</f>
        <v>953</v>
      </c>
      <c r="T37" s="49">
        <f>[1]DHIL!T19</f>
        <v>994</v>
      </c>
      <c r="U37" s="49">
        <f>[1]DHIL!U19</f>
        <v>921</v>
      </c>
      <c r="V37" s="49">
        <f>[1]DHIL!V19</f>
        <v>954</v>
      </c>
      <c r="W37" s="49">
        <f>[1]DHIL!W19</f>
        <v>980</v>
      </c>
      <c r="X37" s="49">
        <f>[1]DHIL!X19</f>
        <v>982</v>
      </c>
      <c r="Y37" s="49">
        <f>[1]DHIL!Y19</f>
        <v>945</v>
      </c>
      <c r="Z37" s="49">
        <f>[1]DHIL!Z19</f>
        <v>922</v>
      </c>
      <c r="AA37" s="49">
        <f>[1]DHIL!AA19</f>
        <v>951</v>
      </c>
      <c r="AB37" s="49">
        <f>[1]DHIL!AB19</f>
        <v>895</v>
      </c>
      <c r="AC37" s="49">
        <f>[1]DHIL!AC19</f>
        <v>903</v>
      </c>
      <c r="AD37" s="49">
        <f>[1]DHIL!AD19</f>
        <v>914</v>
      </c>
      <c r="AE37" s="49">
        <f>[1]DHIL!AE19</f>
        <v>884</v>
      </c>
      <c r="AF37" s="50">
        <f>[1]DHIL!AF19</f>
        <v>898.875</v>
      </c>
    </row>
    <row r="38" spans="1:32" ht="27.75" x14ac:dyDescent="0.3">
      <c r="H38" s="51">
        <f>H19-H37</f>
        <v>114</v>
      </c>
      <c r="I38" s="51">
        <f t="shared" ref="I38:AE38" si="5">I19-I37</f>
        <v>-17</v>
      </c>
      <c r="J38" s="51">
        <f t="shared" si="5"/>
        <v>156</v>
      </c>
      <c r="K38" s="51">
        <f t="shared" si="5"/>
        <v>0</v>
      </c>
      <c r="L38" s="51">
        <f t="shared" si="5"/>
        <v>-2</v>
      </c>
      <c r="M38" s="51">
        <f t="shared" si="5"/>
        <v>21</v>
      </c>
      <c r="N38" s="51">
        <f t="shared" si="5"/>
        <v>-108</v>
      </c>
      <c r="O38" s="51">
        <f t="shared" si="5"/>
        <v>-76</v>
      </c>
      <c r="P38" s="51">
        <f t="shared" si="5"/>
        <v>-107</v>
      </c>
      <c r="Q38" s="51">
        <f t="shared" si="5"/>
        <v>-123</v>
      </c>
      <c r="R38" s="51">
        <f t="shared" si="5"/>
        <v>-117</v>
      </c>
      <c r="S38" s="51">
        <f t="shared" si="5"/>
        <v>-120</v>
      </c>
      <c r="T38" s="51">
        <f t="shared" si="5"/>
        <v>-125</v>
      </c>
      <c r="U38" s="51">
        <f t="shared" si="5"/>
        <v>-121</v>
      </c>
      <c r="V38" s="51">
        <f t="shared" si="5"/>
        <v>-121</v>
      </c>
      <c r="W38" s="51">
        <f t="shared" si="5"/>
        <v>-129</v>
      </c>
      <c r="X38" s="51">
        <f t="shared" si="5"/>
        <v>-117</v>
      </c>
      <c r="Y38" s="51">
        <f t="shared" si="5"/>
        <v>-115</v>
      </c>
      <c r="Z38" s="51">
        <f t="shared" si="5"/>
        <v>-110</v>
      </c>
      <c r="AA38" s="51">
        <f t="shared" si="5"/>
        <v>-104</v>
      </c>
      <c r="AB38" s="51">
        <f>AB19-AB37</f>
        <v>-108</v>
      </c>
      <c r="AC38" s="51">
        <f t="shared" si="5"/>
        <v>-115</v>
      </c>
      <c r="AD38" s="51">
        <f t="shared" si="5"/>
        <v>-120</v>
      </c>
      <c r="AE38" s="51">
        <f t="shared" si="5"/>
        <v>0</v>
      </c>
      <c r="AF38" s="36">
        <f>AF19-AF37</f>
        <v>-69.333333333333371</v>
      </c>
    </row>
    <row r="39" spans="1:32" ht="22.5" customHeight="1" x14ac:dyDescent="0.2"/>
    <row r="42" spans="1:32" ht="23.25" x14ac:dyDescent="0.35">
      <c r="D42" s="52" t="s">
        <v>9</v>
      </c>
    </row>
    <row r="43" spans="1:32" x14ac:dyDescent="0.2">
      <c r="D43" s="53"/>
    </row>
    <row r="44" spans="1:32" s="55" customFormat="1" ht="24" customHeight="1" x14ac:dyDescent="0.35">
      <c r="A44" s="54"/>
      <c r="B44" s="55">
        <v>1</v>
      </c>
      <c r="D44" s="56">
        <f>'[1]Report_PSPR NRPC  (SLDC)'!B27</f>
        <v>851.48637739223136</v>
      </c>
    </row>
    <row r="45" spans="1:32" s="55" customFormat="1" ht="24" customHeight="1" x14ac:dyDescent="0.35">
      <c r="A45" s="54"/>
      <c r="B45" s="55">
        <v>2</v>
      </c>
      <c r="D45" s="56">
        <f>'[1]Report_PSPR NRPC  (SLDC)'!B28</f>
        <v>835.74125212786078</v>
      </c>
    </row>
    <row r="46" spans="1:32" s="55" customFormat="1" ht="24" customHeight="1" x14ac:dyDescent="0.35">
      <c r="A46" s="54"/>
      <c r="B46" s="55">
        <v>3</v>
      </c>
      <c r="D46" s="56">
        <f>'[1]Report_PSPR NRPC  (SLDC)'!B29</f>
        <v>831.24264490946916</v>
      </c>
    </row>
    <row r="47" spans="1:32" s="55" customFormat="1" ht="24" customHeight="1" x14ac:dyDescent="0.35">
      <c r="A47" s="54"/>
      <c r="B47" s="55">
        <v>4</v>
      </c>
      <c r="D47" s="56">
        <f>'[1]Report_PSPR NRPC  (SLDC)'!B30</f>
        <v>821</v>
      </c>
    </row>
    <row r="48" spans="1:32" s="55" customFormat="1" ht="24" customHeight="1" x14ac:dyDescent="0.35">
      <c r="A48" s="54"/>
      <c r="B48" s="55">
        <v>5</v>
      </c>
      <c r="D48" s="56">
        <f>'[1]Report_PSPR NRPC  (SLDC)'!B31</f>
        <v>864.48235380091819</v>
      </c>
    </row>
    <row r="49" spans="1:4" s="55" customFormat="1" ht="24" customHeight="1" x14ac:dyDescent="0.35">
      <c r="A49" s="54"/>
      <c r="B49" s="55">
        <v>6</v>
      </c>
      <c r="D49" s="56">
        <f>'[1]Report_PSPR NRPC  (SLDC)'!B32</f>
        <v>1012.186624138109</v>
      </c>
    </row>
    <row r="50" spans="1:4" s="55" customFormat="1" ht="24" customHeight="1" x14ac:dyDescent="0.35">
      <c r="A50" s="54"/>
      <c r="B50" s="55">
        <v>7</v>
      </c>
      <c r="D50" s="56">
        <f>'[1]Report_PSPR NRPC  (SLDC)'!B33</f>
        <v>1397.5673091803224</v>
      </c>
    </row>
    <row r="51" spans="1:4" s="55" customFormat="1" ht="24" customHeight="1" x14ac:dyDescent="0.35">
      <c r="A51" s="54"/>
      <c r="B51" s="55">
        <v>8</v>
      </c>
      <c r="D51" s="56">
        <f>'[1]Report_PSPR NRPC  (SLDC)'!B34</f>
        <v>1621</v>
      </c>
    </row>
    <row r="52" spans="1:4" s="55" customFormat="1" ht="24" customHeight="1" x14ac:dyDescent="0.35">
      <c r="A52" s="54"/>
      <c r="B52" s="55">
        <v>9</v>
      </c>
      <c r="D52" s="56">
        <f>'[1]Report_PSPR NRPC  (SLDC)'!B35</f>
        <v>1575.5122169300344</v>
      </c>
    </row>
    <row r="53" spans="1:4" s="55" customFormat="1" ht="24" customHeight="1" x14ac:dyDescent="0.35">
      <c r="A53" s="54"/>
      <c r="B53" s="55">
        <v>10</v>
      </c>
      <c r="D53" s="56">
        <f>'[1]Report_PSPR NRPC  (SLDC)'!B36</f>
        <v>1564.0157762608112</v>
      </c>
    </row>
    <row r="54" spans="1:4" s="55" customFormat="1" ht="24" customHeight="1" x14ac:dyDescent="0.35">
      <c r="A54" s="54"/>
      <c r="B54" s="55">
        <v>11</v>
      </c>
      <c r="D54" s="56">
        <f>'[1]Report_PSPR NRPC  (SLDC)'!B37</f>
        <v>1476.7927807486631</v>
      </c>
    </row>
    <row r="55" spans="1:4" s="55" customFormat="1" ht="24" customHeight="1" x14ac:dyDescent="0.35">
      <c r="A55" s="54"/>
      <c r="B55" s="55">
        <v>12</v>
      </c>
      <c r="D55" s="56">
        <f>'[1]Report_PSPR NRPC  (SLDC)'!B38</f>
        <v>1396.8175413105903</v>
      </c>
    </row>
    <row r="56" spans="1:4" s="55" customFormat="1" ht="24" customHeight="1" x14ac:dyDescent="0.35">
      <c r="A56" s="54"/>
      <c r="B56" s="55">
        <v>13</v>
      </c>
      <c r="D56" s="56">
        <f>'[1]Report_PSPR NRPC  (SLDC)'!B39</f>
        <v>1340.0851058342075</v>
      </c>
    </row>
    <row r="57" spans="1:4" s="55" customFormat="1" ht="24" customHeight="1" x14ac:dyDescent="0.35">
      <c r="A57" s="54"/>
      <c r="B57" s="55">
        <v>14</v>
      </c>
      <c r="D57" s="56">
        <f>'[1]Report_PSPR NRPC  (SLDC)'!B40</f>
        <v>1231.3687647230772</v>
      </c>
    </row>
    <row r="58" spans="1:4" s="55" customFormat="1" ht="24" customHeight="1" x14ac:dyDescent="0.35">
      <c r="A58" s="54"/>
      <c r="B58" s="55">
        <v>15</v>
      </c>
      <c r="D58" s="56">
        <f>'[1]Report_PSPR NRPC  (SLDC)'!B41</f>
        <v>1228.3696932441494</v>
      </c>
    </row>
    <row r="59" spans="1:4" s="55" customFormat="1" ht="24" customHeight="1" x14ac:dyDescent="0.35">
      <c r="A59" s="54"/>
      <c r="B59" s="55">
        <v>16</v>
      </c>
      <c r="D59" s="56">
        <f>'[1]Report_PSPR NRPC  (SLDC)'!B42</f>
        <v>1247.6137352339358</v>
      </c>
    </row>
    <row r="60" spans="1:4" s="55" customFormat="1" ht="24" customHeight="1" x14ac:dyDescent="0.35">
      <c r="A60" s="54"/>
      <c r="B60" s="55">
        <v>17</v>
      </c>
      <c r="D60" s="56">
        <f>'[1]Report_PSPR NRPC  (SLDC)'!B43</f>
        <v>1267.1076998469659</v>
      </c>
    </row>
    <row r="61" spans="1:4" s="55" customFormat="1" ht="24" customHeight="1" x14ac:dyDescent="0.35">
      <c r="A61" s="54"/>
      <c r="B61" s="55">
        <v>18</v>
      </c>
      <c r="D61" s="56">
        <f>'[1]Report_PSPR NRPC  (SLDC)'!B44</f>
        <v>1240.8658244063483</v>
      </c>
    </row>
    <row r="62" spans="1:4" s="55" customFormat="1" ht="24" customHeight="1" x14ac:dyDescent="0.35">
      <c r="A62" s="54"/>
      <c r="B62" s="55">
        <v>19</v>
      </c>
      <c r="D62" s="56">
        <f>'[1]Report_PSPR NRPC  (SLDC)'!B45</f>
        <v>1282.6029024880927</v>
      </c>
    </row>
    <row r="63" spans="1:4" s="55" customFormat="1" ht="24" customHeight="1" x14ac:dyDescent="0.35">
      <c r="A63" s="54"/>
      <c r="B63" s="55">
        <v>20</v>
      </c>
      <c r="D63" s="56">
        <f>'[1]Report_PSPR NRPC  (SLDC)'!B46</f>
        <v>1392.0690114689548</v>
      </c>
    </row>
    <row r="64" spans="1:4" s="55" customFormat="1" ht="24" customHeight="1" x14ac:dyDescent="0.35">
      <c r="A64" s="54"/>
      <c r="B64" s="55">
        <v>21</v>
      </c>
      <c r="D64" s="56">
        <f>'[1]Report_PSPR NRPC  (SLDC)'!B47</f>
        <v>1315.8426113795417</v>
      </c>
    </row>
    <row r="65" spans="1:4" s="55" customFormat="1" ht="24" customHeight="1" x14ac:dyDescent="0.35">
      <c r="A65" s="54"/>
      <c r="B65" s="55">
        <v>22</v>
      </c>
      <c r="D65" s="56">
        <f>'[1]Report_PSPR NRPC  (SLDC)'!B48</f>
        <v>1208.1259607613872</v>
      </c>
    </row>
    <row r="66" spans="1:4" s="55" customFormat="1" ht="24" customHeight="1" x14ac:dyDescent="0.35">
      <c r="A66" s="54"/>
      <c r="B66" s="55">
        <v>23</v>
      </c>
      <c r="D66" s="56">
        <f>'[1]Report_PSPR NRPC  (SLDC)'!B49</f>
        <v>1093.1615540691575</v>
      </c>
    </row>
    <row r="67" spans="1:4" s="55" customFormat="1" ht="24" customHeight="1" x14ac:dyDescent="0.35">
      <c r="A67" s="54"/>
      <c r="B67" s="55">
        <v>24</v>
      </c>
      <c r="D67" s="56">
        <f>'[1]Report_PSPR NRPC  (SLDC)'!B50</f>
        <v>975.1980758980003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2024-04-02T04:28:43Z</dcterms:created>
  <dcterms:modified xsi:type="dcterms:W3CDTF">2024-04-02T04:28:52Z</dcterms:modified>
</cp:coreProperties>
</file>