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5042024\"/>
    </mc:Choice>
  </mc:AlternateContent>
  <xr:revisionPtr revIDLastSave="0" documentId="8_{51D6CAAC-124C-4F66-93C6-BC1A220C02DA}" xr6:coauthVersionLast="36" xr6:coauthVersionMax="36" xr10:uidLastSave="{00000000-0000-0000-0000-000000000000}"/>
  <bookViews>
    <workbookView xWindow="0" yWindow="0" windowWidth="28800" windowHeight="11925" xr2:uid="{CF67ADA8-A0AB-4ED1-8748-3C4244777A6F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S57" i="1" s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G33" i="1" s="1"/>
  <c r="F21" i="1"/>
  <c r="E21" i="1"/>
  <c r="D21" i="1"/>
  <c r="D33" i="1" s="1"/>
  <c r="I20" i="1"/>
  <c r="H20" i="1"/>
  <c r="G20" i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213904DC-BF57-4071-A6B8-38A5EB46E905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8F2EECAC-EAD5-49A3-97FF-3DBE2372C157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A6C8A1FD-7C47-4B04-A5DC-A4B23D4096DE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<sst xmlns="http://schemas.openxmlformats.org/spreadsheetml/2006/main" count="143" uniqueCount="136">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</sst>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6984D50C-B782-4061-B2EA-13DB1694EBD7}"/>
    <cellStyle name="Percent 2 2" xfId="3" xr:uid="{0686D086-A348-406F-B932-19C8F5919D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1108</c:v>
                </c:pt>
                <c:pt idx="1">
                  <c:v>1116</c:v>
                </c:pt>
                <c:pt idx="2">
                  <c:v>1119</c:v>
                </c:pt>
                <c:pt idx="3">
                  <c:v>1122</c:v>
                </c:pt>
                <c:pt idx="4">
                  <c:v>1092</c:v>
                </c:pt>
                <c:pt idx="5">
                  <c:v>1086</c:v>
                </c:pt>
                <c:pt idx="6">
                  <c:v>1066</c:v>
                </c:pt>
                <c:pt idx="7">
                  <c:v>1084</c:v>
                </c:pt>
                <c:pt idx="8">
                  <c:v>1065</c:v>
                </c:pt>
                <c:pt idx="9">
                  <c:v>1072</c:v>
                </c:pt>
                <c:pt idx="10">
                  <c:v>1067</c:v>
                </c:pt>
                <c:pt idx="11">
                  <c:v>1059</c:v>
                </c:pt>
                <c:pt idx="12">
                  <c:v>1074</c:v>
                </c:pt>
                <c:pt idx="13">
                  <c:v>1062</c:v>
                </c:pt>
                <c:pt idx="14">
                  <c:v>1054</c:v>
                </c:pt>
                <c:pt idx="15">
                  <c:v>1072</c:v>
                </c:pt>
                <c:pt idx="16">
                  <c:v>1077</c:v>
                </c:pt>
                <c:pt idx="17">
                  <c:v>1089</c:v>
                </c:pt>
                <c:pt idx="18">
                  <c:v>1092</c:v>
                </c:pt>
                <c:pt idx="19">
                  <c:v>1120</c:v>
                </c:pt>
                <c:pt idx="20">
                  <c:v>1160</c:v>
                </c:pt>
                <c:pt idx="21">
                  <c:v>1230</c:v>
                </c:pt>
                <c:pt idx="22">
                  <c:v>1335</c:v>
                </c:pt>
                <c:pt idx="23">
                  <c:v>1445</c:v>
                </c:pt>
                <c:pt idx="24">
                  <c:v>1543</c:v>
                </c:pt>
                <c:pt idx="25">
                  <c:v>1615</c:v>
                </c:pt>
                <c:pt idx="26">
                  <c:v>1656</c:v>
                </c:pt>
                <c:pt idx="27">
                  <c:v>1674</c:v>
                </c:pt>
                <c:pt idx="28">
                  <c:v>1686</c:v>
                </c:pt>
                <c:pt idx="29">
                  <c:v>1703</c:v>
                </c:pt>
                <c:pt idx="30">
                  <c:v>1689</c:v>
                </c:pt>
                <c:pt idx="31">
                  <c:v>1648</c:v>
                </c:pt>
                <c:pt idx="32">
                  <c:v>1598</c:v>
                </c:pt>
                <c:pt idx="33">
                  <c:v>1579</c:v>
                </c:pt>
                <c:pt idx="34">
                  <c:v>1572</c:v>
                </c:pt>
                <c:pt idx="35">
                  <c:v>1538</c:v>
                </c:pt>
                <c:pt idx="36">
                  <c:v>1581</c:v>
                </c:pt>
                <c:pt idx="37">
                  <c:v>1559</c:v>
                </c:pt>
                <c:pt idx="38">
                  <c:v>1551</c:v>
                </c:pt>
                <c:pt idx="39">
                  <c:v>1549</c:v>
                </c:pt>
                <c:pt idx="40">
                  <c:v>1513</c:v>
                </c:pt>
                <c:pt idx="41">
                  <c:v>1498</c:v>
                </c:pt>
                <c:pt idx="42">
                  <c:v>1483</c:v>
                </c:pt>
                <c:pt idx="43">
                  <c:v>1496</c:v>
                </c:pt>
                <c:pt idx="44">
                  <c:v>1475</c:v>
                </c:pt>
                <c:pt idx="45">
                  <c:v>1479</c:v>
                </c:pt>
                <c:pt idx="46">
                  <c:v>1468</c:v>
                </c:pt>
                <c:pt idx="47">
                  <c:v>1455</c:v>
                </c:pt>
                <c:pt idx="48">
                  <c:v>1444</c:v>
                </c:pt>
                <c:pt idx="49">
                  <c:v>1412</c:v>
                </c:pt>
                <c:pt idx="50">
                  <c:v>1396</c:v>
                </c:pt>
                <c:pt idx="51">
                  <c:v>1371</c:v>
                </c:pt>
                <c:pt idx="52">
                  <c:v>1338</c:v>
                </c:pt>
                <c:pt idx="53">
                  <c:v>1317</c:v>
                </c:pt>
                <c:pt idx="54">
                  <c:v>1319</c:v>
                </c:pt>
                <c:pt idx="55">
                  <c:v>1344</c:v>
                </c:pt>
                <c:pt idx="56">
                  <c:v>1343</c:v>
                </c:pt>
                <c:pt idx="57">
                  <c:v>1343</c:v>
                </c:pt>
                <c:pt idx="58">
                  <c:v>1384</c:v>
                </c:pt>
                <c:pt idx="59">
                  <c:v>1392</c:v>
                </c:pt>
                <c:pt idx="60">
                  <c:v>1439</c:v>
                </c:pt>
                <c:pt idx="61">
                  <c:v>1464</c:v>
                </c:pt>
                <c:pt idx="62">
                  <c:v>1457</c:v>
                </c:pt>
                <c:pt idx="63">
                  <c:v>1465</c:v>
                </c:pt>
                <c:pt idx="64">
                  <c:v>1472</c:v>
                </c:pt>
                <c:pt idx="65">
                  <c:v>1481</c:v>
                </c:pt>
                <c:pt idx="66">
                  <c:v>1473</c:v>
                </c:pt>
                <c:pt idx="67">
                  <c:v>1459</c:v>
                </c:pt>
                <c:pt idx="68">
                  <c:v>1451</c:v>
                </c:pt>
                <c:pt idx="69">
                  <c:v>1442</c:v>
                </c:pt>
                <c:pt idx="70">
                  <c:v>1423</c:v>
                </c:pt>
                <c:pt idx="71">
                  <c:v>1400</c:v>
                </c:pt>
                <c:pt idx="72">
                  <c:v>1382</c:v>
                </c:pt>
                <c:pt idx="73">
                  <c:v>1385</c:v>
                </c:pt>
                <c:pt idx="74">
                  <c:v>1386</c:v>
                </c:pt>
                <c:pt idx="75">
                  <c:v>1379</c:v>
                </c:pt>
                <c:pt idx="76">
                  <c:v>1331</c:v>
                </c:pt>
                <c:pt idx="77">
                  <c:v>1458</c:v>
                </c:pt>
                <c:pt idx="78">
                  <c:v>1507</c:v>
                </c:pt>
                <c:pt idx="79">
                  <c:v>1519</c:v>
                </c:pt>
                <c:pt idx="80">
                  <c:v>1461</c:v>
                </c:pt>
                <c:pt idx="81">
                  <c:v>1425</c:v>
                </c:pt>
                <c:pt idx="82">
                  <c:v>1413</c:v>
                </c:pt>
                <c:pt idx="83">
                  <c:v>1389</c:v>
                </c:pt>
                <c:pt idx="84">
                  <c:v>1365</c:v>
                </c:pt>
                <c:pt idx="85">
                  <c:v>1343</c:v>
                </c:pt>
                <c:pt idx="86">
                  <c:v>1299</c:v>
                </c:pt>
                <c:pt idx="87">
                  <c:v>1273</c:v>
                </c:pt>
                <c:pt idx="88">
                  <c:v>1248</c:v>
                </c:pt>
                <c:pt idx="89">
                  <c:v>1237</c:v>
                </c:pt>
                <c:pt idx="90">
                  <c:v>1213</c:v>
                </c:pt>
                <c:pt idx="91">
                  <c:v>1206</c:v>
                </c:pt>
                <c:pt idx="92">
                  <c:v>1181</c:v>
                </c:pt>
                <c:pt idx="93">
                  <c:v>1162</c:v>
                </c:pt>
                <c:pt idx="94">
                  <c:v>1145</c:v>
                </c:pt>
                <c:pt idx="95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8-4FDB-A706-EB2EBCD48CC2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1021</c:v>
                </c:pt>
                <c:pt idx="1">
                  <c:v>1007</c:v>
                </c:pt>
                <c:pt idx="2">
                  <c:v>1132</c:v>
                </c:pt>
                <c:pt idx="3">
                  <c:v>1151</c:v>
                </c:pt>
                <c:pt idx="4">
                  <c:v>1128</c:v>
                </c:pt>
                <c:pt idx="5">
                  <c:v>1098</c:v>
                </c:pt>
                <c:pt idx="6">
                  <c:v>1104</c:v>
                </c:pt>
                <c:pt idx="7">
                  <c:v>1103</c:v>
                </c:pt>
                <c:pt idx="8">
                  <c:v>1100</c:v>
                </c:pt>
                <c:pt idx="9">
                  <c:v>1091</c:v>
                </c:pt>
                <c:pt idx="10">
                  <c:v>1100</c:v>
                </c:pt>
                <c:pt idx="11">
                  <c:v>1093</c:v>
                </c:pt>
                <c:pt idx="12">
                  <c:v>1082</c:v>
                </c:pt>
                <c:pt idx="13">
                  <c:v>1107</c:v>
                </c:pt>
                <c:pt idx="14">
                  <c:v>1099</c:v>
                </c:pt>
                <c:pt idx="15">
                  <c:v>1083</c:v>
                </c:pt>
                <c:pt idx="16">
                  <c:v>1098</c:v>
                </c:pt>
                <c:pt idx="17">
                  <c:v>1114</c:v>
                </c:pt>
                <c:pt idx="18">
                  <c:v>1158</c:v>
                </c:pt>
                <c:pt idx="19">
                  <c:v>1153</c:v>
                </c:pt>
                <c:pt idx="20">
                  <c:v>1207</c:v>
                </c:pt>
                <c:pt idx="21">
                  <c:v>1285</c:v>
                </c:pt>
                <c:pt idx="22">
                  <c:v>1332</c:v>
                </c:pt>
                <c:pt idx="23">
                  <c:v>1510</c:v>
                </c:pt>
                <c:pt idx="24">
                  <c:v>1552</c:v>
                </c:pt>
                <c:pt idx="25">
                  <c:v>1655</c:v>
                </c:pt>
                <c:pt idx="26">
                  <c:v>1697</c:v>
                </c:pt>
                <c:pt idx="27">
                  <c:v>1706</c:v>
                </c:pt>
                <c:pt idx="28">
                  <c:v>1676</c:v>
                </c:pt>
                <c:pt idx="29">
                  <c:v>1743</c:v>
                </c:pt>
                <c:pt idx="30">
                  <c:v>1706</c:v>
                </c:pt>
                <c:pt idx="31">
                  <c:v>1662</c:v>
                </c:pt>
                <c:pt idx="32">
                  <c:v>1553</c:v>
                </c:pt>
                <c:pt idx="33">
                  <c:v>1527</c:v>
                </c:pt>
                <c:pt idx="34">
                  <c:v>1499</c:v>
                </c:pt>
                <c:pt idx="35">
                  <c:v>1463</c:v>
                </c:pt>
                <c:pt idx="36">
                  <c:v>1524</c:v>
                </c:pt>
                <c:pt idx="37">
                  <c:v>1516</c:v>
                </c:pt>
                <c:pt idx="38">
                  <c:v>1571</c:v>
                </c:pt>
                <c:pt idx="39">
                  <c:v>1540</c:v>
                </c:pt>
                <c:pt idx="40">
                  <c:v>1512</c:v>
                </c:pt>
                <c:pt idx="41">
                  <c:v>1518</c:v>
                </c:pt>
                <c:pt idx="42">
                  <c:v>1524</c:v>
                </c:pt>
                <c:pt idx="43">
                  <c:v>1518</c:v>
                </c:pt>
                <c:pt idx="44">
                  <c:v>1488</c:v>
                </c:pt>
                <c:pt idx="45">
                  <c:v>1482</c:v>
                </c:pt>
                <c:pt idx="46">
                  <c:v>1462</c:v>
                </c:pt>
                <c:pt idx="47">
                  <c:v>1474</c:v>
                </c:pt>
                <c:pt idx="48">
                  <c:v>1404</c:v>
                </c:pt>
                <c:pt idx="49">
                  <c:v>1448</c:v>
                </c:pt>
                <c:pt idx="50">
                  <c:v>1407</c:v>
                </c:pt>
                <c:pt idx="51">
                  <c:v>1375</c:v>
                </c:pt>
                <c:pt idx="52">
                  <c:v>1395</c:v>
                </c:pt>
                <c:pt idx="53">
                  <c:v>1392</c:v>
                </c:pt>
                <c:pt idx="54">
                  <c:v>1393</c:v>
                </c:pt>
                <c:pt idx="55">
                  <c:v>1383</c:v>
                </c:pt>
                <c:pt idx="56">
                  <c:v>1352</c:v>
                </c:pt>
                <c:pt idx="57">
                  <c:v>1382</c:v>
                </c:pt>
                <c:pt idx="58">
                  <c:v>1289</c:v>
                </c:pt>
                <c:pt idx="59">
                  <c:v>1295</c:v>
                </c:pt>
                <c:pt idx="60">
                  <c:v>1426</c:v>
                </c:pt>
                <c:pt idx="61">
                  <c:v>1415</c:v>
                </c:pt>
                <c:pt idx="62">
                  <c:v>1443</c:v>
                </c:pt>
                <c:pt idx="63">
                  <c:v>1431</c:v>
                </c:pt>
                <c:pt idx="64">
                  <c:v>1475</c:v>
                </c:pt>
                <c:pt idx="65">
                  <c:v>1470</c:v>
                </c:pt>
                <c:pt idx="66">
                  <c:v>1465</c:v>
                </c:pt>
                <c:pt idx="67">
                  <c:v>1441</c:v>
                </c:pt>
                <c:pt idx="68">
                  <c:v>1471</c:v>
                </c:pt>
                <c:pt idx="69">
                  <c:v>1430</c:v>
                </c:pt>
                <c:pt idx="70">
                  <c:v>1481</c:v>
                </c:pt>
                <c:pt idx="71">
                  <c:v>1421</c:v>
                </c:pt>
                <c:pt idx="72">
                  <c:v>1413</c:v>
                </c:pt>
                <c:pt idx="73">
                  <c:v>1412</c:v>
                </c:pt>
                <c:pt idx="74">
                  <c:v>1266</c:v>
                </c:pt>
                <c:pt idx="75">
                  <c:v>1353</c:v>
                </c:pt>
                <c:pt idx="76">
                  <c:v>1407</c:v>
                </c:pt>
                <c:pt idx="77">
                  <c:v>1359</c:v>
                </c:pt>
                <c:pt idx="78">
                  <c:v>1411</c:v>
                </c:pt>
                <c:pt idx="79">
                  <c:v>1482</c:v>
                </c:pt>
                <c:pt idx="80">
                  <c:v>1370</c:v>
                </c:pt>
                <c:pt idx="81">
                  <c:v>1387</c:v>
                </c:pt>
                <c:pt idx="82">
                  <c:v>1359</c:v>
                </c:pt>
                <c:pt idx="83">
                  <c:v>1328</c:v>
                </c:pt>
                <c:pt idx="84">
                  <c:v>1307</c:v>
                </c:pt>
                <c:pt idx="85">
                  <c:v>1236</c:v>
                </c:pt>
                <c:pt idx="86">
                  <c:v>1199</c:v>
                </c:pt>
                <c:pt idx="87">
                  <c:v>1218</c:v>
                </c:pt>
                <c:pt idx="88">
                  <c:v>1212</c:v>
                </c:pt>
                <c:pt idx="89">
                  <c:v>1202</c:v>
                </c:pt>
                <c:pt idx="90">
                  <c:v>1185</c:v>
                </c:pt>
                <c:pt idx="91">
                  <c:v>1207</c:v>
                </c:pt>
                <c:pt idx="92">
                  <c:v>1077</c:v>
                </c:pt>
                <c:pt idx="93">
                  <c:v>997</c:v>
                </c:pt>
                <c:pt idx="94">
                  <c:v>992</c:v>
                </c:pt>
                <c:pt idx="95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8-4FDB-A706-EB2EBCD48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AE08-4FDB-A706-EB2EBCD48CC2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AE08-4FDB-A706-EB2EBCD48CC2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50.04</c:v>
                </c:pt>
                <c:pt idx="2">
                  <c:v>50.04</c:v>
                </c:pt>
                <c:pt idx="3">
                  <c:v>50.04</c:v>
                </c:pt>
                <c:pt idx="4">
                  <c:v>50.02</c:v>
                </c:pt>
                <c:pt idx="5">
                  <c:v>50</c:v>
                </c:pt>
                <c:pt idx="6">
                  <c:v>50.02</c:v>
                </c:pt>
                <c:pt idx="7">
                  <c:v>50.01</c:v>
                </c:pt>
                <c:pt idx="8">
                  <c:v>49.98</c:v>
                </c:pt>
                <c:pt idx="9">
                  <c:v>49.98</c:v>
                </c:pt>
                <c:pt idx="10">
                  <c:v>50.01</c:v>
                </c:pt>
                <c:pt idx="11">
                  <c:v>50.02</c:v>
                </c:pt>
                <c:pt idx="12">
                  <c:v>50.01</c:v>
                </c:pt>
                <c:pt idx="13">
                  <c:v>50.03</c:v>
                </c:pt>
                <c:pt idx="14">
                  <c:v>50.03</c:v>
                </c:pt>
                <c:pt idx="15">
                  <c:v>50.02</c:v>
                </c:pt>
                <c:pt idx="16">
                  <c:v>50.02</c:v>
                </c:pt>
                <c:pt idx="17">
                  <c:v>50.02</c:v>
                </c:pt>
                <c:pt idx="18">
                  <c:v>49.99</c:v>
                </c:pt>
                <c:pt idx="19">
                  <c:v>50</c:v>
                </c:pt>
                <c:pt idx="20">
                  <c:v>50.01</c:v>
                </c:pt>
                <c:pt idx="21">
                  <c:v>50.01</c:v>
                </c:pt>
                <c:pt idx="22">
                  <c:v>50.02</c:v>
                </c:pt>
                <c:pt idx="23">
                  <c:v>50.02</c:v>
                </c:pt>
                <c:pt idx="24">
                  <c:v>50.04</c:v>
                </c:pt>
                <c:pt idx="25">
                  <c:v>49.96</c:v>
                </c:pt>
                <c:pt idx="26">
                  <c:v>50.02</c:v>
                </c:pt>
                <c:pt idx="27">
                  <c:v>50.02</c:v>
                </c:pt>
                <c:pt idx="28">
                  <c:v>49.99</c:v>
                </c:pt>
                <c:pt idx="29">
                  <c:v>50</c:v>
                </c:pt>
                <c:pt idx="30">
                  <c:v>49.95</c:v>
                </c:pt>
                <c:pt idx="31">
                  <c:v>49.98</c:v>
                </c:pt>
                <c:pt idx="32">
                  <c:v>49.92</c:v>
                </c:pt>
                <c:pt idx="33">
                  <c:v>49.97</c:v>
                </c:pt>
                <c:pt idx="34">
                  <c:v>49.93</c:v>
                </c:pt>
                <c:pt idx="35">
                  <c:v>49.95</c:v>
                </c:pt>
                <c:pt idx="36">
                  <c:v>49.97</c:v>
                </c:pt>
                <c:pt idx="37">
                  <c:v>50.02</c:v>
                </c:pt>
                <c:pt idx="38">
                  <c:v>50.02</c:v>
                </c:pt>
                <c:pt idx="39">
                  <c:v>50.02</c:v>
                </c:pt>
                <c:pt idx="40">
                  <c:v>50.04</c:v>
                </c:pt>
                <c:pt idx="41">
                  <c:v>50.02</c:v>
                </c:pt>
                <c:pt idx="42">
                  <c:v>50.02</c:v>
                </c:pt>
                <c:pt idx="43">
                  <c:v>50.05</c:v>
                </c:pt>
                <c:pt idx="44">
                  <c:v>50.05</c:v>
                </c:pt>
                <c:pt idx="45">
                  <c:v>50.02</c:v>
                </c:pt>
                <c:pt idx="46">
                  <c:v>50.01</c:v>
                </c:pt>
                <c:pt idx="47">
                  <c:v>50.02</c:v>
                </c:pt>
                <c:pt idx="48">
                  <c:v>50.07</c:v>
                </c:pt>
                <c:pt idx="49">
                  <c:v>50.05</c:v>
                </c:pt>
                <c:pt idx="50">
                  <c:v>50.06</c:v>
                </c:pt>
                <c:pt idx="51">
                  <c:v>50.09</c:v>
                </c:pt>
                <c:pt idx="52">
                  <c:v>50.26</c:v>
                </c:pt>
                <c:pt idx="53">
                  <c:v>50.04</c:v>
                </c:pt>
                <c:pt idx="54">
                  <c:v>49.99</c:v>
                </c:pt>
                <c:pt idx="55">
                  <c:v>49.97</c:v>
                </c:pt>
                <c:pt idx="56">
                  <c:v>49.94</c:v>
                </c:pt>
                <c:pt idx="57">
                  <c:v>49.95</c:v>
                </c:pt>
                <c:pt idx="58">
                  <c:v>49.96</c:v>
                </c:pt>
                <c:pt idx="59">
                  <c:v>49.97</c:v>
                </c:pt>
                <c:pt idx="60">
                  <c:v>49.98</c:v>
                </c:pt>
                <c:pt idx="61">
                  <c:v>49.92</c:v>
                </c:pt>
                <c:pt idx="62">
                  <c:v>49.86</c:v>
                </c:pt>
                <c:pt idx="63">
                  <c:v>49.95</c:v>
                </c:pt>
                <c:pt idx="64">
                  <c:v>50.07</c:v>
                </c:pt>
                <c:pt idx="65">
                  <c:v>49.99</c:v>
                </c:pt>
                <c:pt idx="66">
                  <c:v>49.97</c:v>
                </c:pt>
                <c:pt idx="67">
                  <c:v>49.97</c:v>
                </c:pt>
                <c:pt idx="68">
                  <c:v>50.02</c:v>
                </c:pt>
                <c:pt idx="69">
                  <c:v>50</c:v>
                </c:pt>
                <c:pt idx="70">
                  <c:v>50.01</c:v>
                </c:pt>
                <c:pt idx="71">
                  <c:v>49.99</c:v>
                </c:pt>
                <c:pt idx="72">
                  <c:v>50.04</c:v>
                </c:pt>
                <c:pt idx="73">
                  <c:v>50.01</c:v>
                </c:pt>
                <c:pt idx="74">
                  <c:v>50.03</c:v>
                </c:pt>
                <c:pt idx="75">
                  <c:v>50.02</c:v>
                </c:pt>
                <c:pt idx="76">
                  <c:v>50.01</c:v>
                </c:pt>
                <c:pt idx="77">
                  <c:v>49.99</c:v>
                </c:pt>
                <c:pt idx="78">
                  <c:v>49.93</c:v>
                </c:pt>
                <c:pt idx="79">
                  <c:v>49.98</c:v>
                </c:pt>
                <c:pt idx="80">
                  <c:v>50.04</c:v>
                </c:pt>
                <c:pt idx="81">
                  <c:v>50.03</c:v>
                </c:pt>
                <c:pt idx="82">
                  <c:v>49.99</c:v>
                </c:pt>
                <c:pt idx="83">
                  <c:v>50.01</c:v>
                </c:pt>
                <c:pt idx="84">
                  <c:v>49.97</c:v>
                </c:pt>
                <c:pt idx="85">
                  <c:v>49.96</c:v>
                </c:pt>
                <c:pt idx="86">
                  <c:v>49.98</c:v>
                </c:pt>
                <c:pt idx="87">
                  <c:v>50.04</c:v>
                </c:pt>
                <c:pt idx="88">
                  <c:v>50.01</c:v>
                </c:pt>
                <c:pt idx="89">
                  <c:v>50</c:v>
                </c:pt>
                <c:pt idx="90">
                  <c:v>50.01</c:v>
                </c:pt>
                <c:pt idx="91">
                  <c:v>49.97</c:v>
                </c:pt>
                <c:pt idx="92">
                  <c:v>49.91</c:v>
                </c:pt>
                <c:pt idx="93">
                  <c:v>49.97</c:v>
                </c:pt>
                <c:pt idx="94">
                  <c:v>49.91</c:v>
                </c:pt>
                <c:pt idx="95">
                  <c:v>49.98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08-4FDB-A706-EB2EBCD48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F56632-4C3B-4332-B9ED-F8555B900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6A482891-BDE1-4F04-98A7-A7382F6E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1108</v>
          </cell>
          <cell r="T5">
            <v>1021</v>
          </cell>
        </row>
        <row r="6">
          <cell r="B6" t="str">
            <v>00.15-00.30</v>
          </cell>
          <cell r="C6">
            <v>50.04</v>
          </cell>
          <cell r="E6">
            <v>1116</v>
          </cell>
          <cell r="T6">
            <v>1007</v>
          </cell>
        </row>
        <row r="7">
          <cell r="B7" t="str">
            <v>00.30-00.45</v>
          </cell>
          <cell r="C7">
            <v>50.04</v>
          </cell>
          <cell r="E7">
            <v>1119</v>
          </cell>
          <cell r="T7">
            <v>1132</v>
          </cell>
        </row>
        <row r="8">
          <cell r="B8" t="str">
            <v>00.45-01.00</v>
          </cell>
          <cell r="C8">
            <v>50.04</v>
          </cell>
          <cell r="E8">
            <v>1122</v>
          </cell>
          <cell r="T8">
            <v>1151</v>
          </cell>
        </row>
        <row r="9">
          <cell r="B9" t="str">
            <v>01.00-01.15</v>
          </cell>
          <cell r="C9">
            <v>50.02</v>
          </cell>
          <cell r="E9">
            <v>1092</v>
          </cell>
          <cell r="T9">
            <v>1128</v>
          </cell>
        </row>
        <row r="10">
          <cell r="B10" t="str">
            <v>01.15-01.30</v>
          </cell>
          <cell r="C10">
            <v>50</v>
          </cell>
          <cell r="E10">
            <v>1086</v>
          </cell>
          <cell r="T10">
            <v>1098</v>
          </cell>
        </row>
        <row r="11">
          <cell r="B11" t="str">
            <v>01.30-01.45</v>
          </cell>
          <cell r="C11">
            <v>50.02</v>
          </cell>
          <cell r="E11">
            <v>1066</v>
          </cell>
          <cell r="T11">
            <v>1104</v>
          </cell>
        </row>
        <row r="12">
          <cell r="B12" t="str">
            <v>01.45-02.00</v>
          </cell>
          <cell r="C12">
            <v>50.01</v>
          </cell>
          <cell r="E12">
            <v>1084</v>
          </cell>
          <cell r="T12">
            <v>1103</v>
          </cell>
        </row>
        <row r="13">
          <cell r="B13" t="str">
            <v>02.00-02.15</v>
          </cell>
          <cell r="C13">
            <v>49.98</v>
          </cell>
          <cell r="E13">
            <v>1065</v>
          </cell>
          <cell r="T13">
            <v>1100</v>
          </cell>
        </row>
        <row r="14">
          <cell r="B14" t="str">
            <v>02.15-02.30</v>
          </cell>
          <cell r="C14">
            <v>49.98</v>
          </cell>
          <cell r="E14">
            <v>1072</v>
          </cell>
          <cell r="T14">
            <v>1091</v>
          </cell>
        </row>
        <row r="15">
          <cell r="B15" t="str">
            <v>02.30-02.45</v>
          </cell>
          <cell r="C15">
            <v>50.01</v>
          </cell>
          <cell r="E15">
            <v>1067</v>
          </cell>
          <cell r="T15">
            <v>1100</v>
          </cell>
        </row>
        <row r="16">
          <cell r="B16" t="str">
            <v>02.45-03:00</v>
          </cell>
          <cell r="C16">
            <v>50.02</v>
          </cell>
          <cell r="E16">
            <v>1059</v>
          </cell>
          <cell r="T16">
            <v>1093</v>
          </cell>
        </row>
        <row r="17">
          <cell r="B17" t="str">
            <v>03.00-03.15</v>
          </cell>
          <cell r="C17">
            <v>50.01</v>
          </cell>
          <cell r="E17">
            <v>1074</v>
          </cell>
          <cell r="T17">
            <v>1082</v>
          </cell>
        </row>
        <row r="18">
          <cell r="B18" t="str">
            <v>03.15-03.30</v>
          </cell>
          <cell r="C18">
            <v>50.03</v>
          </cell>
          <cell r="E18">
            <v>1062</v>
          </cell>
          <cell r="T18">
            <v>1107</v>
          </cell>
        </row>
        <row r="19">
          <cell r="B19" t="str">
            <v>03.30-03.45</v>
          </cell>
          <cell r="C19">
            <v>50.03</v>
          </cell>
          <cell r="E19">
            <v>1054</v>
          </cell>
          <cell r="T19">
            <v>1099</v>
          </cell>
        </row>
        <row r="20">
          <cell r="B20" t="str">
            <v>03.45-04.00</v>
          </cell>
          <cell r="C20">
            <v>50.02</v>
          </cell>
          <cell r="E20">
            <v>1072</v>
          </cell>
          <cell r="T20">
            <v>1083</v>
          </cell>
        </row>
        <row r="21">
          <cell r="B21" t="str">
            <v>04.00-04.15</v>
          </cell>
          <cell r="C21">
            <v>50.02</v>
          </cell>
          <cell r="E21">
            <v>1077</v>
          </cell>
          <cell r="T21">
            <v>1098</v>
          </cell>
        </row>
        <row r="22">
          <cell r="B22" t="str">
            <v>04.15-04.30</v>
          </cell>
          <cell r="C22">
            <v>50.02</v>
          </cell>
          <cell r="E22">
            <v>1089</v>
          </cell>
          <cell r="T22">
            <v>1114</v>
          </cell>
        </row>
        <row r="23">
          <cell r="B23" t="str">
            <v>04.30-04.45</v>
          </cell>
          <cell r="C23">
            <v>49.99</v>
          </cell>
          <cell r="E23">
            <v>1092</v>
          </cell>
          <cell r="T23">
            <v>1158</v>
          </cell>
        </row>
        <row r="24">
          <cell r="B24" t="str">
            <v>04.45-05.00</v>
          </cell>
          <cell r="C24">
            <v>50</v>
          </cell>
          <cell r="E24">
            <v>1120</v>
          </cell>
          <cell r="T24">
            <v>1153</v>
          </cell>
        </row>
        <row r="25">
          <cell r="B25" t="str">
            <v>05.00-05.15</v>
          </cell>
          <cell r="C25">
            <v>50.01</v>
          </cell>
          <cell r="E25">
            <v>1160</v>
          </cell>
          <cell r="T25">
            <v>1207</v>
          </cell>
        </row>
        <row r="26">
          <cell r="B26" t="str">
            <v>05.15-05.30</v>
          </cell>
          <cell r="C26">
            <v>50.01</v>
          </cell>
          <cell r="E26">
            <v>1230</v>
          </cell>
          <cell r="T26">
            <v>1285</v>
          </cell>
        </row>
        <row r="27">
          <cell r="B27" t="str">
            <v>05.30-05.45</v>
          </cell>
          <cell r="C27">
            <v>50.02</v>
          </cell>
          <cell r="E27">
            <v>1335</v>
          </cell>
          <cell r="T27">
            <v>1332</v>
          </cell>
        </row>
        <row r="28">
          <cell r="B28" t="str">
            <v>05.45-06.00</v>
          </cell>
          <cell r="C28">
            <v>50.02</v>
          </cell>
          <cell r="E28">
            <v>1445</v>
          </cell>
          <cell r="T28">
            <v>1510</v>
          </cell>
        </row>
        <row r="29">
          <cell r="B29" t="str">
            <v>06.00-06.15</v>
          </cell>
          <cell r="C29">
            <v>50.04</v>
          </cell>
          <cell r="E29">
            <v>1543</v>
          </cell>
          <cell r="T29">
            <v>1552</v>
          </cell>
        </row>
        <row r="30">
          <cell r="B30" t="str">
            <v>06.15-06.30</v>
          </cell>
          <cell r="C30">
            <v>49.96</v>
          </cell>
          <cell r="E30">
            <v>1615</v>
          </cell>
          <cell r="T30">
            <v>1655</v>
          </cell>
        </row>
        <row r="31">
          <cell r="B31" t="str">
            <v>06.30-06.45</v>
          </cell>
          <cell r="C31">
            <v>50.02</v>
          </cell>
          <cell r="E31">
            <v>1656</v>
          </cell>
          <cell r="T31">
            <v>1697</v>
          </cell>
        </row>
        <row r="32">
          <cell r="B32" t="str">
            <v>06.45-07.00</v>
          </cell>
          <cell r="C32">
            <v>50.02</v>
          </cell>
          <cell r="E32">
            <v>1674</v>
          </cell>
          <cell r="T32">
            <v>1706</v>
          </cell>
        </row>
        <row r="33">
          <cell r="B33" t="str">
            <v>07.00-07.15</v>
          </cell>
          <cell r="C33">
            <v>49.99</v>
          </cell>
          <cell r="E33">
            <v>1686</v>
          </cell>
          <cell r="T33">
            <v>1676</v>
          </cell>
        </row>
        <row r="34">
          <cell r="B34" t="str">
            <v>07.15-07.30</v>
          </cell>
          <cell r="C34">
            <v>50</v>
          </cell>
          <cell r="E34">
            <v>1703</v>
          </cell>
          <cell r="T34">
            <v>1743</v>
          </cell>
        </row>
        <row r="35">
          <cell r="B35" t="str">
            <v>07.30-07.45</v>
          </cell>
          <cell r="C35">
            <v>49.95</v>
          </cell>
          <cell r="E35">
            <v>1689</v>
          </cell>
          <cell r="T35">
            <v>1706</v>
          </cell>
        </row>
        <row r="36">
          <cell r="B36" t="str">
            <v>07.45-08.00</v>
          </cell>
          <cell r="C36">
            <v>49.98</v>
          </cell>
          <cell r="E36">
            <v>1648</v>
          </cell>
          <cell r="T36">
            <v>1662</v>
          </cell>
        </row>
        <row r="37">
          <cell r="B37" t="str">
            <v>08.00-08.15</v>
          </cell>
          <cell r="C37">
            <v>49.92</v>
          </cell>
          <cell r="E37">
            <v>1598</v>
          </cell>
          <cell r="T37">
            <v>1553</v>
          </cell>
        </row>
        <row r="38">
          <cell r="B38" t="str">
            <v>08.15-08.30</v>
          </cell>
          <cell r="C38">
            <v>49.97</v>
          </cell>
          <cell r="E38">
            <v>1579</v>
          </cell>
          <cell r="T38">
            <v>1527</v>
          </cell>
        </row>
        <row r="39">
          <cell r="B39" t="str">
            <v>08.30-08.45</v>
          </cell>
          <cell r="C39">
            <v>49.93</v>
          </cell>
          <cell r="E39">
            <v>1572</v>
          </cell>
          <cell r="T39">
            <v>1499</v>
          </cell>
        </row>
        <row r="40">
          <cell r="B40" t="str">
            <v>08.45-09.00</v>
          </cell>
          <cell r="C40">
            <v>49.95</v>
          </cell>
          <cell r="E40">
            <v>1538</v>
          </cell>
          <cell r="T40">
            <v>1463</v>
          </cell>
        </row>
        <row r="41">
          <cell r="B41" t="str">
            <v>09.00-09.15</v>
          </cell>
          <cell r="C41">
            <v>49.97</v>
          </cell>
          <cell r="E41">
            <v>1581</v>
          </cell>
          <cell r="T41">
            <v>1524</v>
          </cell>
        </row>
        <row r="42">
          <cell r="B42" t="str">
            <v>09.15-09.30</v>
          </cell>
          <cell r="C42">
            <v>50.02</v>
          </cell>
          <cell r="E42">
            <v>1559</v>
          </cell>
          <cell r="T42">
            <v>1516</v>
          </cell>
        </row>
        <row r="43">
          <cell r="B43" t="str">
            <v>09.30-09.45</v>
          </cell>
          <cell r="C43">
            <v>50.02</v>
          </cell>
          <cell r="E43">
            <v>1551</v>
          </cell>
          <cell r="T43">
            <v>1571</v>
          </cell>
        </row>
        <row r="44">
          <cell r="B44" t="str">
            <v>09.45-10.00</v>
          </cell>
          <cell r="C44">
            <v>50.02</v>
          </cell>
          <cell r="E44">
            <v>1549</v>
          </cell>
          <cell r="T44">
            <v>1540</v>
          </cell>
        </row>
        <row r="45">
          <cell r="B45" t="str">
            <v>10.00-10.15</v>
          </cell>
          <cell r="C45">
            <v>50.04</v>
          </cell>
          <cell r="E45">
            <v>1513</v>
          </cell>
          <cell r="T45">
            <v>1512</v>
          </cell>
        </row>
        <row r="46">
          <cell r="B46" t="str">
            <v>10.15-10.30</v>
          </cell>
          <cell r="C46">
            <v>50.02</v>
          </cell>
          <cell r="E46">
            <v>1498</v>
          </cell>
          <cell r="T46">
            <v>1518</v>
          </cell>
        </row>
        <row r="47">
          <cell r="B47" t="str">
            <v>10.30-10.45</v>
          </cell>
          <cell r="C47">
            <v>50.02</v>
          </cell>
          <cell r="E47">
            <v>1483</v>
          </cell>
          <cell r="T47">
            <v>1524</v>
          </cell>
        </row>
        <row r="48">
          <cell r="B48" t="str">
            <v>10.45-11.00</v>
          </cell>
          <cell r="C48">
            <v>50.05</v>
          </cell>
          <cell r="E48">
            <v>1496</v>
          </cell>
          <cell r="T48">
            <v>1518</v>
          </cell>
        </row>
        <row r="49">
          <cell r="B49" t="str">
            <v>11.00-11.15</v>
          </cell>
          <cell r="C49">
            <v>50.05</v>
          </cell>
          <cell r="E49">
            <v>1475</v>
          </cell>
          <cell r="T49">
            <v>1488</v>
          </cell>
        </row>
        <row r="50">
          <cell r="B50" t="str">
            <v>11.15-11.30</v>
          </cell>
          <cell r="C50">
            <v>50.02</v>
          </cell>
          <cell r="E50">
            <v>1479</v>
          </cell>
          <cell r="T50">
            <v>1482</v>
          </cell>
        </row>
        <row r="51">
          <cell r="B51" t="str">
            <v>11.30-11.45</v>
          </cell>
          <cell r="C51">
            <v>50.01</v>
          </cell>
          <cell r="E51">
            <v>1468</v>
          </cell>
          <cell r="T51">
            <v>1462</v>
          </cell>
        </row>
        <row r="52">
          <cell r="B52" t="str">
            <v>11.45-12.00</v>
          </cell>
          <cell r="C52">
            <v>50.02</v>
          </cell>
          <cell r="E52">
            <v>1455</v>
          </cell>
          <cell r="T52">
            <v>1474</v>
          </cell>
        </row>
        <row r="53">
          <cell r="B53" t="str">
            <v>12.00-12.15</v>
          </cell>
          <cell r="C53">
            <v>50.07</v>
          </cell>
          <cell r="E53">
            <v>1444</v>
          </cell>
          <cell r="T53">
            <v>1404</v>
          </cell>
        </row>
        <row r="54">
          <cell r="B54" t="str">
            <v>12.15-12.30</v>
          </cell>
          <cell r="C54">
            <v>50.05</v>
          </cell>
          <cell r="E54">
            <v>1412</v>
          </cell>
          <cell r="T54">
            <v>1448</v>
          </cell>
        </row>
        <row r="55">
          <cell r="B55" t="str">
            <v>12:30-12:45</v>
          </cell>
          <cell r="C55">
            <v>50.06</v>
          </cell>
          <cell r="E55">
            <v>1396</v>
          </cell>
          <cell r="T55">
            <v>1407</v>
          </cell>
        </row>
        <row r="56">
          <cell r="B56" t="str">
            <v>12.45-13.00</v>
          </cell>
          <cell r="C56">
            <v>50.09</v>
          </cell>
          <cell r="E56">
            <v>1371</v>
          </cell>
          <cell r="T56">
            <v>1375</v>
          </cell>
        </row>
        <row r="57">
          <cell r="B57" t="str">
            <v>13.00-13.15</v>
          </cell>
          <cell r="C57">
            <v>50.26</v>
          </cell>
          <cell r="E57">
            <v>1338</v>
          </cell>
          <cell r="T57">
            <v>1395</v>
          </cell>
        </row>
        <row r="58">
          <cell r="B58" t="str">
            <v>13.15-13.30</v>
          </cell>
          <cell r="C58">
            <v>50.04</v>
          </cell>
          <cell r="E58">
            <v>1317</v>
          </cell>
          <cell r="T58">
            <v>1392</v>
          </cell>
        </row>
        <row r="59">
          <cell r="B59" t="str">
            <v>13.30-13:45</v>
          </cell>
          <cell r="C59">
            <v>49.99</v>
          </cell>
          <cell r="E59">
            <v>1319</v>
          </cell>
          <cell r="T59">
            <v>1393</v>
          </cell>
        </row>
        <row r="60">
          <cell r="B60" t="str">
            <v>13.45-14.00</v>
          </cell>
          <cell r="C60">
            <v>49.97</v>
          </cell>
          <cell r="E60">
            <v>1344</v>
          </cell>
          <cell r="T60">
            <v>1383</v>
          </cell>
        </row>
        <row r="61">
          <cell r="B61" t="str">
            <v>14.00-14.15</v>
          </cell>
          <cell r="C61">
            <v>49.94</v>
          </cell>
          <cell r="E61">
            <v>1343</v>
          </cell>
          <cell r="T61">
            <v>1352</v>
          </cell>
        </row>
        <row r="62">
          <cell r="B62" t="str">
            <v>14.15-14.30</v>
          </cell>
          <cell r="C62">
            <v>49.95</v>
          </cell>
          <cell r="E62">
            <v>1343</v>
          </cell>
          <cell r="T62">
            <v>1382</v>
          </cell>
        </row>
        <row r="63">
          <cell r="B63" t="str">
            <v>14.30-14.45</v>
          </cell>
          <cell r="C63">
            <v>49.96</v>
          </cell>
          <cell r="E63">
            <v>1384</v>
          </cell>
          <cell r="T63">
            <v>1289</v>
          </cell>
        </row>
        <row r="64">
          <cell r="B64" t="str">
            <v>14.45-15.00</v>
          </cell>
          <cell r="C64">
            <v>49.97</v>
          </cell>
          <cell r="E64">
            <v>1392</v>
          </cell>
          <cell r="T64">
            <v>1295</v>
          </cell>
        </row>
        <row r="65">
          <cell r="B65" t="str">
            <v>15.00-15.15</v>
          </cell>
          <cell r="C65">
            <v>49.98</v>
          </cell>
          <cell r="E65">
            <v>1439</v>
          </cell>
          <cell r="T65">
            <v>1426</v>
          </cell>
        </row>
        <row r="66">
          <cell r="B66" t="str">
            <v>15.15-15.30</v>
          </cell>
          <cell r="C66">
            <v>49.92</v>
          </cell>
          <cell r="E66">
            <v>1464</v>
          </cell>
          <cell r="T66">
            <v>1415</v>
          </cell>
        </row>
        <row r="67">
          <cell r="B67" t="str">
            <v>15.30-15.45</v>
          </cell>
          <cell r="C67">
            <v>49.86</v>
          </cell>
          <cell r="E67">
            <v>1457</v>
          </cell>
          <cell r="T67">
            <v>1443</v>
          </cell>
        </row>
        <row r="68">
          <cell r="B68" t="str">
            <v>15.45-16.00</v>
          </cell>
          <cell r="C68">
            <v>49.95</v>
          </cell>
          <cell r="E68">
            <v>1465</v>
          </cell>
          <cell r="T68">
            <v>1431</v>
          </cell>
        </row>
        <row r="69">
          <cell r="B69" t="str">
            <v>16.00-16.15</v>
          </cell>
          <cell r="C69">
            <v>50.07</v>
          </cell>
          <cell r="E69">
            <v>1472</v>
          </cell>
          <cell r="T69">
            <v>1475</v>
          </cell>
        </row>
        <row r="70">
          <cell r="B70" t="str">
            <v>16.15-16.30</v>
          </cell>
          <cell r="C70">
            <v>49.99</v>
          </cell>
          <cell r="E70">
            <v>1481</v>
          </cell>
          <cell r="T70">
            <v>1470</v>
          </cell>
        </row>
        <row r="71">
          <cell r="B71" t="str">
            <v>16.30-16.45</v>
          </cell>
          <cell r="C71">
            <v>49.97</v>
          </cell>
          <cell r="E71">
            <v>1473</v>
          </cell>
          <cell r="T71">
            <v>1465</v>
          </cell>
        </row>
        <row r="72">
          <cell r="B72" t="str">
            <v>16.45-17.00</v>
          </cell>
          <cell r="C72">
            <v>49.97</v>
          </cell>
          <cell r="E72">
            <v>1459</v>
          </cell>
          <cell r="T72">
            <v>1441</v>
          </cell>
        </row>
        <row r="73">
          <cell r="B73" t="str">
            <v>17.00-17.15</v>
          </cell>
          <cell r="C73">
            <v>50.02</v>
          </cell>
          <cell r="E73">
            <v>1451</v>
          </cell>
          <cell r="T73">
            <v>1471</v>
          </cell>
        </row>
        <row r="74">
          <cell r="B74" t="str">
            <v>17.15-17.30</v>
          </cell>
          <cell r="C74">
            <v>50</v>
          </cell>
          <cell r="E74">
            <v>1442</v>
          </cell>
          <cell r="T74">
            <v>1430</v>
          </cell>
        </row>
        <row r="75">
          <cell r="B75" t="str">
            <v>17.30-17.45</v>
          </cell>
          <cell r="C75">
            <v>50.01</v>
          </cell>
          <cell r="E75">
            <v>1423</v>
          </cell>
          <cell r="T75">
            <v>1481</v>
          </cell>
        </row>
        <row r="76">
          <cell r="B76" t="str">
            <v>17.45-18.00</v>
          </cell>
          <cell r="C76">
            <v>49.99</v>
          </cell>
          <cell r="E76">
            <v>1400</v>
          </cell>
          <cell r="T76">
            <v>1421</v>
          </cell>
        </row>
        <row r="77">
          <cell r="B77" t="str">
            <v>18.00-18.15</v>
          </cell>
          <cell r="C77">
            <v>50.04</v>
          </cell>
          <cell r="E77">
            <v>1382</v>
          </cell>
          <cell r="T77">
            <v>1413</v>
          </cell>
        </row>
        <row r="78">
          <cell r="B78" t="str">
            <v>18.15-18.30</v>
          </cell>
          <cell r="C78">
            <v>50.01</v>
          </cell>
          <cell r="E78">
            <v>1385</v>
          </cell>
          <cell r="T78">
            <v>1412</v>
          </cell>
        </row>
        <row r="79">
          <cell r="B79" t="str">
            <v>18.30-18.45</v>
          </cell>
          <cell r="C79">
            <v>50.03</v>
          </cell>
          <cell r="E79">
            <v>1386</v>
          </cell>
          <cell r="T79">
            <v>1266</v>
          </cell>
        </row>
        <row r="80">
          <cell r="B80" t="str">
            <v>18.45-19.00</v>
          </cell>
          <cell r="C80">
            <v>50.02</v>
          </cell>
          <cell r="E80">
            <v>1379</v>
          </cell>
          <cell r="T80">
            <v>1353</v>
          </cell>
        </row>
        <row r="81">
          <cell r="B81" t="str">
            <v>19.00-19.15</v>
          </cell>
          <cell r="C81">
            <v>50.01</v>
          </cell>
          <cell r="E81">
            <v>1331</v>
          </cell>
          <cell r="T81">
            <v>1407</v>
          </cell>
        </row>
        <row r="82">
          <cell r="B82" t="str">
            <v>19.15-19.30</v>
          </cell>
          <cell r="C82">
            <v>49.99</v>
          </cell>
          <cell r="E82">
            <v>1458</v>
          </cell>
          <cell r="T82">
            <v>1359</v>
          </cell>
        </row>
        <row r="83">
          <cell r="B83" t="str">
            <v>19.30-19.45</v>
          </cell>
          <cell r="C83">
            <v>49.93</v>
          </cell>
          <cell r="E83">
            <v>1507</v>
          </cell>
          <cell r="T83">
            <v>1411</v>
          </cell>
        </row>
        <row r="84">
          <cell r="B84" t="str">
            <v>19.45-20.00</v>
          </cell>
          <cell r="C84">
            <v>49.98</v>
          </cell>
          <cell r="E84">
            <v>1519</v>
          </cell>
          <cell r="T84">
            <v>1482</v>
          </cell>
        </row>
        <row r="85">
          <cell r="B85" t="str">
            <v>20.00-20.15</v>
          </cell>
          <cell r="C85">
            <v>50.04</v>
          </cell>
          <cell r="E85">
            <v>1461</v>
          </cell>
          <cell r="T85">
            <v>1370</v>
          </cell>
        </row>
        <row r="86">
          <cell r="B86" t="str">
            <v>20.15-20.30</v>
          </cell>
          <cell r="C86">
            <v>50.03</v>
          </cell>
          <cell r="E86">
            <v>1425</v>
          </cell>
          <cell r="T86">
            <v>1387</v>
          </cell>
        </row>
        <row r="87">
          <cell r="B87" t="str">
            <v>20.30-20.45</v>
          </cell>
          <cell r="C87">
            <v>49.99</v>
          </cell>
          <cell r="E87">
            <v>1413</v>
          </cell>
          <cell r="T87">
            <v>1359</v>
          </cell>
        </row>
        <row r="88">
          <cell r="B88" t="str">
            <v>20.45-21.00</v>
          </cell>
          <cell r="C88">
            <v>50.01</v>
          </cell>
          <cell r="E88">
            <v>1389</v>
          </cell>
          <cell r="T88">
            <v>1328</v>
          </cell>
        </row>
        <row r="89">
          <cell r="B89" t="str">
            <v>21.00-21.15</v>
          </cell>
          <cell r="C89">
            <v>49.97</v>
          </cell>
          <cell r="E89">
            <v>1365</v>
          </cell>
          <cell r="T89">
            <v>1307</v>
          </cell>
        </row>
        <row r="90">
          <cell r="B90" t="str">
            <v>21.15-21.30</v>
          </cell>
          <cell r="C90">
            <v>49.96</v>
          </cell>
          <cell r="E90">
            <v>1343</v>
          </cell>
          <cell r="T90">
            <v>1236</v>
          </cell>
        </row>
        <row r="91">
          <cell r="B91" t="str">
            <v>21.30-21.45</v>
          </cell>
          <cell r="C91">
            <v>49.98</v>
          </cell>
          <cell r="E91">
            <v>1299</v>
          </cell>
          <cell r="T91">
            <v>1199</v>
          </cell>
        </row>
        <row r="92">
          <cell r="B92" t="str">
            <v>21.45-22.00</v>
          </cell>
          <cell r="C92">
            <v>50.04</v>
          </cell>
          <cell r="E92">
            <v>1273</v>
          </cell>
          <cell r="T92">
            <v>1218</v>
          </cell>
        </row>
        <row r="93">
          <cell r="B93" t="str">
            <v>22.00-22.15</v>
          </cell>
          <cell r="C93">
            <v>50.01</v>
          </cell>
          <cell r="E93">
            <v>1248</v>
          </cell>
          <cell r="T93">
            <v>1212</v>
          </cell>
        </row>
        <row r="94">
          <cell r="B94" t="str">
            <v>22.15-22.30</v>
          </cell>
          <cell r="C94">
            <v>50</v>
          </cell>
          <cell r="E94">
            <v>1237</v>
          </cell>
          <cell r="T94">
            <v>1202</v>
          </cell>
        </row>
        <row r="95">
          <cell r="B95" t="str">
            <v>22.30-22.45</v>
          </cell>
          <cell r="C95">
            <v>50.01</v>
          </cell>
          <cell r="E95">
            <v>1213</v>
          </cell>
          <cell r="T95">
            <v>1185</v>
          </cell>
        </row>
        <row r="96">
          <cell r="B96" t="str">
            <v>22.45-23.00</v>
          </cell>
          <cell r="C96">
            <v>49.97</v>
          </cell>
          <cell r="E96">
            <v>1206</v>
          </cell>
          <cell r="T96">
            <v>1207</v>
          </cell>
        </row>
        <row r="97">
          <cell r="B97" t="str">
            <v>23.00-23.15</v>
          </cell>
          <cell r="C97">
            <v>49.91</v>
          </cell>
          <cell r="E97">
            <v>1181</v>
          </cell>
          <cell r="T97">
            <v>1077</v>
          </cell>
        </row>
        <row r="98">
          <cell r="B98" t="str">
            <v>23.15-23.30</v>
          </cell>
          <cell r="C98">
            <v>49.97</v>
          </cell>
          <cell r="E98">
            <v>1162</v>
          </cell>
          <cell r="T98">
            <v>997</v>
          </cell>
        </row>
        <row r="99">
          <cell r="B99" t="str">
            <v>23.30-23.45</v>
          </cell>
          <cell r="C99">
            <v>49.91</v>
          </cell>
          <cell r="E99">
            <v>1145</v>
          </cell>
          <cell r="T99">
            <v>992</v>
          </cell>
        </row>
        <row r="100">
          <cell r="B100" t="str">
            <v>23.45-24.00</v>
          </cell>
          <cell r="C100">
            <v>49.98</v>
          </cell>
          <cell r="E100">
            <v>1133</v>
          </cell>
          <cell r="T100">
            <v>933</v>
          </cell>
        </row>
        <row r="101">
          <cell r="C101">
            <v>50.002291666666672</v>
          </cell>
          <cell r="E101">
            <v>325.35750000000002</v>
          </cell>
          <cell r="AJ101">
            <v>9.3612674885630494</v>
          </cell>
          <cell r="BA101" t="str">
            <v>13.00-13.15</v>
          </cell>
        </row>
        <row r="102">
          <cell r="BA102" t="str">
            <v>15.30-15.45</v>
          </cell>
          <cell r="BC102">
            <v>49.86</v>
          </cell>
          <cell r="BD102">
            <v>14</v>
          </cell>
          <cell r="BF102">
            <v>0</v>
          </cell>
          <cell r="BG102">
            <v>50.26</v>
          </cell>
          <cell r="BH102">
            <v>0</v>
          </cell>
          <cell r="BJ102">
            <v>57</v>
          </cell>
        </row>
        <row r="104">
          <cell r="B104">
            <v>1703</v>
          </cell>
        </row>
        <row r="105">
          <cell r="A105" t="str">
            <v xml:space="preserve">Max Demand observed (MW) (at 07.30 Hrs.) </v>
          </cell>
        </row>
        <row r="106">
          <cell r="B106">
            <v>1054</v>
          </cell>
          <cell r="Q106">
            <v>5.4400139157012184</v>
          </cell>
          <cell r="R106">
            <v>2.9344284034978134</v>
          </cell>
        </row>
        <row r="107">
          <cell r="A107" t="str">
            <v xml:space="preserve">Min Demand at observed (MW) (at 03.45 Hrs.) </v>
          </cell>
        </row>
      </sheetData>
      <sheetData sheetId="7">
        <row r="101">
          <cell r="G101">
            <v>40.924475000000022</v>
          </cell>
          <cell r="CI101">
            <v>-0.21769999999999995</v>
          </cell>
          <cell r="CP101">
            <v>42.047224999999997</v>
          </cell>
        </row>
        <row r="107">
          <cell r="AN107">
            <v>82.726672947499992</v>
          </cell>
        </row>
        <row r="109">
          <cell r="AN109">
            <v>6.5138750000000005</v>
          </cell>
        </row>
      </sheetData>
      <sheetData sheetId="8"/>
      <sheetData sheetId="9"/>
      <sheetData sheetId="10">
        <row r="86">
          <cell r="AB86">
            <v>0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5248.8450000000003</v>
          </cell>
          <cell r="AC102">
            <v>5063.5607715000006</v>
          </cell>
        </row>
        <row r="103">
          <cell r="B103" t="str">
            <v>Import through RTM IEX</v>
          </cell>
          <cell r="AB103">
            <v>6055.6949999999997</v>
          </cell>
          <cell r="AC103">
            <v>5841.9289664999997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123.94499999999999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504.75</v>
          </cell>
          <cell r="AC116">
            <v>504.75</v>
          </cell>
        </row>
        <row r="117">
          <cell r="AB117">
            <v>100</v>
          </cell>
          <cell r="AC117">
            <v>100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0.81602500000000022</v>
          </cell>
          <cell r="BD105">
            <v>142.92581917999999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1.0980000000000001</v>
          </cell>
          <cell r="V12">
            <v>0.11632000000000087</v>
          </cell>
        </row>
        <row r="17">
          <cell r="T17">
            <v>0</v>
          </cell>
          <cell r="V17">
            <v>0.20950000000000024</v>
          </cell>
        </row>
        <row r="22">
          <cell r="T22">
            <v>4.0300000000000002E-2</v>
          </cell>
          <cell r="V22">
            <v>5.9886999999999968E-2</v>
          </cell>
        </row>
        <row r="28">
          <cell r="T28">
            <v>0.73596400000000006</v>
          </cell>
          <cell r="V28">
            <v>-1.4382239999999769E-2</v>
          </cell>
        </row>
        <row r="34">
          <cell r="T34">
            <v>0.36396000000000006</v>
          </cell>
          <cell r="V34">
            <v>-0.30902011999999979</v>
          </cell>
        </row>
        <row r="40">
          <cell r="T40">
            <v>0.14977599999999999</v>
          </cell>
          <cell r="V40">
            <v>3.5603840000000053E-2</v>
          </cell>
        </row>
        <row r="46">
          <cell r="T46">
            <v>0</v>
          </cell>
          <cell r="V46">
            <v>0</v>
          </cell>
        </row>
        <row r="52">
          <cell r="T52">
            <v>0.48620000000000002</v>
          </cell>
          <cell r="V52">
            <v>-0.16318368000000011</v>
          </cell>
        </row>
        <row r="58">
          <cell r="T58">
            <v>0</v>
          </cell>
          <cell r="V58">
            <v>0</v>
          </cell>
        </row>
        <row r="64">
          <cell r="T64">
            <v>3.7499999999999999E-2</v>
          </cell>
          <cell r="V64">
            <v>-2.8500000000000192E-2</v>
          </cell>
        </row>
        <row r="70">
          <cell r="V70">
            <v>-0.1380560000000004</v>
          </cell>
        </row>
        <row r="77">
          <cell r="V77">
            <v>-0.13432799999999978</v>
          </cell>
        </row>
        <row r="82">
          <cell r="V82">
            <v>-0.28017775999999994</v>
          </cell>
        </row>
        <row r="87">
          <cell r="T87">
            <v>0.18594240000000001</v>
          </cell>
          <cell r="U87">
            <v>0.87764812800000058</v>
          </cell>
        </row>
      </sheetData>
      <sheetData sheetId="18"/>
      <sheetData sheetId="19"/>
      <sheetData sheetId="20">
        <row r="2">
          <cell r="C2">
            <v>45407</v>
          </cell>
        </row>
        <row r="6">
          <cell r="Q6">
            <v>1.76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10.77</v>
          </cell>
          <cell r="G11">
            <v>11.39</v>
          </cell>
          <cell r="H11">
            <v>88</v>
          </cell>
        </row>
        <row r="12">
          <cell r="D12">
            <v>9.8000000000000007</v>
          </cell>
          <cell r="E12">
            <v>9.8000000000000007</v>
          </cell>
          <cell r="F12">
            <v>12.1275</v>
          </cell>
          <cell r="G12">
            <v>12.41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1.9350000000000001</v>
          </cell>
          <cell r="G13">
            <v>1.83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1.2725</v>
          </cell>
          <cell r="G14">
            <v>2.4300000000000002</v>
          </cell>
          <cell r="H14">
            <v>11.6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1.42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2.4</v>
          </cell>
          <cell r="G16">
            <v>0.85</v>
          </cell>
          <cell r="H16">
            <v>3.9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1.76</v>
          </cell>
          <cell r="H17">
            <v>9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1.22</v>
          </cell>
          <cell r="H18">
            <v>5.47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0.89</v>
          </cell>
          <cell r="H19">
            <v>5.05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</v>
          </cell>
        </row>
        <row r="25">
          <cell r="F25">
            <v>1.3</v>
          </cell>
          <cell r="G25">
            <v>0.85</v>
          </cell>
        </row>
        <row r="28">
          <cell r="F28">
            <v>12</v>
          </cell>
          <cell r="G28">
            <v>12.83</v>
          </cell>
          <cell r="H28">
            <v>300</v>
          </cell>
        </row>
        <row r="29">
          <cell r="F29">
            <v>3.8114999999999974</v>
          </cell>
          <cell r="G29">
            <v>5.49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3.15</v>
          </cell>
          <cell r="G30">
            <v>3.74</v>
          </cell>
          <cell r="H30">
            <v>70</v>
          </cell>
        </row>
        <row r="31">
          <cell r="F31">
            <v>4.9395000000000007</v>
          </cell>
          <cell r="G31">
            <v>3.86</v>
          </cell>
          <cell r="H31">
            <v>81.400000000000006</v>
          </cell>
        </row>
        <row r="32">
          <cell r="F32">
            <v>43.92</v>
          </cell>
          <cell r="G32">
            <v>40.590000000000003</v>
          </cell>
        </row>
        <row r="33">
          <cell r="F33">
            <v>3.8114999999999974</v>
          </cell>
          <cell r="G33">
            <v>4.54</v>
          </cell>
        </row>
        <row r="34">
          <cell r="F34">
            <v>1.1520000000000008</v>
          </cell>
          <cell r="G34">
            <v>0.31</v>
          </cell>
        </row>
        <row r="35">
          <cell r="F35">
            <v>4.68</v>
          </cell>
          <cell r="G35">
            <v>5.48</v>
          </cell>
        </row>
        <row r="36">
          <cell r="F36">
            <v>2.0699999999999998</v>
          </cell>
          <cell r="G36">
            <v>2.16</v>
          </cell>
        </row>
        <row r="37">
          <cell r="F37">
            <v>0.76400000000000068</v>
          </cell>
          <cell r="G37">
            <v>0.88</v>
          </cell>
        </row>
        <row r="38">
          <cell r="F38">
            <v>0</v>
          </cell>
          <cell r="G38">
            <v>0</v>
          </cell>
        </row>
        <row r="39">
          <cell r="G39">
            <v>3.75</v>
          </cell>
        </row>
        <row r="40">
          <cell r="G40">
            <v>0</v>
          </cell>
        </row>
        <row r="41">
          <cell r="G41">
            <v>5.83</v>
          </cell>
        </row>
        <row r="42">
          <cell r="G42">
            <v>1.76</v>
          </cell>
        </row>
        <row r="43">
          <cell r="G43">
            <v>2.6637</v>
          </cell>
        </row>
        <row r="44">
          <cell r="G44">
            <v>18.594239999999999</v>
          </cell>
        </row>
        <row r="45">
          <cell r="G45">
            <v>0.7167</v>
          </cell>
        </row>
        <row r="46">
          <cell r="G46">
            <v>0.3</v>
          </cell>
        </row>
        <row r="47">
          <cell r="G47">
            <v>0.24</v>
          </cell>
        </row>
        <row r="48">
          <cell r="G48">
            <v>5.5428100000000002</v>
          </cell>
        </row>
        <row r="49">
          <cell r="G49">
            <v>1.3069200000000001</v>
          </cell>
        </row>
        <row r="50">
          <cell r="G50">
            <v>1.84189</v>
          </cell>
        </row>
        <row r="51">
          <cell r="G51">
            <v>1.1586000000000001</v>
          </cell>
        </row>
        <row r="54">
          <cell r="F54">
            <v>140.04492499999995</v>
          </cell>
        </row>
        <row r="65">
          <cell r="C65">
            <v>15.074624999999999</v>
          </cell>
        </row>
        <row r="80">
          <cell r="I80">
            <v>215.65656999999999</v>
          </cell>
        </row>
      </sheetData>
      <sheetData sheetId="21"/>
      <sheetData sheetId="22"/>
      <sheetData sheetId="23"/>
      <sheetData sheetId="24">
        <row r="105">
          <cell r="BC105">
            <v>13.622821307500008</v>
          </cell>
        </row>
      </sheetData>
      <sheetData sheetId="25"/>
      <sheetData sheetId="26"/>
      <sheetData sheetId="27">
        <row r="5">
          <cell r="AF5">
            <v>5.97</v>
          </cell>
        </row>
        <row r="7">
          <cell r="AF7">
            <v>3</v>
          </cell>
        </row>
        <row r="23">
          <cell r="AF23">
            <v>9.9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C88-7EC0-4B73-BC86-3916826E1C87}">
  <sheetPr>
    <tabColor rgb="FF00B050"/>
    <pageSetUpPr fitToPage="1"/>
  </sheetPr>
  <dimension ref="A1:AB158"/>
  <sheetViews>
    <sheetView showGridLines="0" tabSelected="1" view="pageBreakPreview" topLeftCell="A62" zoomScale="70" zoomScaleSheetLayoutView="70" workbookViewId="0">
      <selection activeCell="N34" sqref="N3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45407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45408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45407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11.31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10.77</v>
      </c>
      <c r="G21" s="80">
        <f>'[1]Form-1_AnticipatedVsActual_BI'!G11</f>
        <v>11.39</v>
      </c>
      <c r="H21" s="81">
        <f>'[1]Form-1_AnticipatedVsActual_BI'!H11</f>
        <v>88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12.1275</v>
      </c>
      <c r="G22" s="84">
        <f>'[1]Form-1_AnticipatedVsActual_BI'!G12</f>
        <v>12.41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1.9350000000000001</v>
      </c>
      <c r="G23" s="84">
        <f>'[1]Form-1_AnticipatedVsActual_BI'!G13</f>
        <v>1.83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1.2725</v>
      </c>
      <c r="G24" s="84">
        <f>'[1]Form-1_AnticipatedVsActual_BI'!G14</f>
        <v>2.4300000000000002</v>
      </c>
      <c r="H24" s="88">
        <f>'[1]Form-1_AnticipatedVsActual_BI'!H14</f>
        <v>11.6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1.42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2.4</v>
      </c>
      <c r="G26" s="84">
        <f>'[1]Form-1_AnticipatedVsActual_BI'!G16</f>
        <v>0.85</v>
      </c>
      <c r="H26" s="88">
        <f>'[1]Form-1_AnticipatedVsActual_BI'!H16</f>
        <v>3.9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1.76</v>
      </c>
      <c r="H27" s="88">
        <f>'[1]Form-1_AnticipatedVsActual_BI'!H17</f>
        <v>9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1.22</v>
      </c>
      <c r="H28" s="88">
        <f>'[1]Form-1_AnticipatedVsActual_BI'!H18</f>
        <v>5.47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0.89</v>
      </c>
      <c r="H29" s="88">
        <f>'[1]Form-1_AnticipatedVsActual_BI'!H19</f>
        <v>5.05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88.952951799999994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35.544399999999989</v>
      </c>
      <c r="G33" s="94">
        <f t="shared" si="0"/>
        <v>37.04</v>
      </c>
      <c r="H33" s="94">
        <f t="shared" si="0"/>
        <v>230.02</v>
      </c>
      <c r="I33" s="95"/>
      <c r="J33" s="87"/>
      <c r="K33" s="91" t="s">
        <v>44</v>
      </c>
      <c r="L33" s="91"/>
      <c r="N33" s="92">
        <f>G33+G43+I44+G41-AA61-AB61-2.5</f>
        <v>110.58256999999999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10.56</v>
      </c>
      <c r="G36" s="113">
        <f>I36*0.88</f>
        <v>11.2904</v>
      </c>
      <c r="H36" s="114">
        <f>'[1]Form-1_AnticipatedVsActual_BI'!$H$28</f>
        <v>300</v>
      </c>
      <c r="I36" s="115">
        <f>'[1]Form-1_AnticipatedVsActual_BI'!$G$28</f>
        <v>12.83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1.44</v>
      </c>
      <c r="G37" s="80">
        <f>I36*0.12</f>
        <v>1.5395999999999999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0.76229999999999953</v>
      </c>
      <c r="G38" s="125">
        <f>I38*0.2</f>
        <v>1.0980000000000001</v>
      </c>
      <c r="H38" s="125">
        <f>'[1]Form-1_AnticipatedVsActual_BI'!$H$29</f>
        <v>45</v>
      </c>
      <c r="I38" s="126">
        <f>'[1]Form-1_AnticipatedVsActual_BI'!$G$29</f>
        <v>5.49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28.008984999999992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3.15</v>
      </c>
      <c r="G41" s="89">
        <f>'[1]Form-1_AnticipatedVsActual_BI'!G30*(0.9925)</f>
        <v>3.7119500000000003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4.9395000000000007</v>
      </c>
      <c r="G42" s="89">
        <f>'[1]Form-1_AnticipatedVsActual_BI'!G31*(0.9925)</f>
        <v>3.8310499999999998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41.440000000000005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5.0385517999999978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3.0976424000000002</v>
      </c>
      <c r="H44" s="81">
        <v>55</v>
      </c>
      <c r="I44" s="141">
        <f>SUM('[1]Form-1_AnticipatedVsActual_BI'!G33:G52) -SUM('[1]Form-1_AnticipatedVsActual_BI'!G42)</f>
        <v>55.314860000000003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37.04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12.83</v>
      </c>
      <c r="E47" s="161"/>
      <c r="F47" s="162" t="s">
        <v>73</v>
      </c>
      <c r="G47" s="163" t="s">
        <v>74</v>
      </c>
      <c r="H47" s="164">
        <f>ABS('[1]Report_Daily Hrly Load Sheet '!AB116/100)</f>
        <v>5.0475000000000003</v>
      </c>
      <c r="I47" s="41">
        <f>ABS('[1]Report_Daily Hrly Load Sheet '!AC116/100)</f>
        <v>5.0475000000000003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6.6120000000000001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1.76</v>
      </c>
      <c r="E49" s="167"/>
      <c r="F49" s="162"/>
      <c r="G49" s="168" t="s">
        <v>77</v>
      </c>
      <c r="H49" s="169">
        <f>ABS('[1]Report_Daily Hrly Load Sheet '!AB117/100)</f>
        <v>1</v>
      </c>
      <c r="I49" s="170">
        <f>ABS('[1]Report_Daily Hrly Load Sheet '!AC117/100)</f>
        <v>1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41.440000000000005</v>
      </c>
      <c r="E50" s="167"/>
      <c r="F50" s="171"/>
      <c r="G50" s="172" t="str">
        <f>"IEX DAM Rate Rs. "&amp;'[1]Form-6_ImportExport'!AF23&amp; " &amp; TAM Rate "&amp;'[1]Form-6_ImportExport'!AF24 &amp;"/kwh"</f>
        <v>IEX DAM Rate Rs. 9.9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0.81602500000000022</v>
      </c>
      <c r="E51" s="167"/>
      <c r="F51" s="176"/>
      <c r="G51" s="128" t="s">
        <v>79</v>
      </c>
      <c r="H51" s="128"/>
      <c r="I51" s="177">
        <f>I47+I49</f>
        <v>6.0475000000000003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1.2394499999999999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142.92581917999999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2.9117000000000006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15.074624999999999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261.83359418000003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82.726672947499992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Rs.5.97</v>
      </c>
      <c r="C58" s="182"/>
      <c r="D58" s="88">
        <f>[1]Report_GoHP!$CP$101</f>
        <v>42.047224999999997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40.924475000000022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0.21769999999999995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-0.24502705250002776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5.83</v>
      </c>
      <c r="AB61" s="92">
        <f>'[1]Form-1_AnticipatedVsActual_BI'!G44</f>
        <v>18.594239999999999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6.5138750000000005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0.23131116800000173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219.78636918000004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-149.65349999999998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</v>
      </c>
      <c r="C67" s="78">
        <f>'[1]Report_Daily Hrly Load Sheet '!$AB$102/100</f>
        <v>52.48845</v>
      </c>
      <c r="D67" s="84">
        <f>'[1]Report_Daily Hrly Load Sheet '!$AC$102/100</f>
        <v>50.635607715000006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60.556950000000001</v>
      </c>
      <c r="D68" s="84">
        <f>'[1]Report_Daily Hrly Load Sheet '!AC103/100</f>
        <v>58.419289664999994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6.0475000000000003</v>
      </c>
      <c r="I71" s="205">
        <f>SUM(I47:I49,I52:I70)</f>
        <v>6.0475000000000003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322.79376655999999</v>
      </c>
      <c r="J72" s="211"/>
      <c r="K72" s="206">
        <f>[1]Report_Actual_RTD!BC102</f>
        <v>49.86</v>
      </c>
      <c r="L72" s="206" t="str">
        <f>MID([1]Report_Actual_RTD!BA102,7,7)</f>
        <v>15.45</v>
      </c>
      <c r="M72" s="206">
        <f>[1]Report_Actual_RTD!BD102</f>
        <v>14</v>
      </c>
      <c r="N72" s="206">
        <f>[1]Report_Actual_RTD!BF102</f>
        <v>0</v>
      </c>
      <c r="O72" s="207">
        <f>[1]Report_Actual_RTD!BG102</f>
        <v>50.26</v>
      </c>
      <c r="P72" s="207" t="str">
        <f>MID([1]Report_Actual_RTD!BA101,7,7)</f>
        <v>13.15</v>
      </c>
      <c r="Q72" s="207">
        <f>[1]Report_Actual_RTD!BH102</f>
        <v>0</v>
      </c>
      <c r="R72" s="207">
        <f>[1]Report_Actual_RTD!BJ102</f>
        <v>57</v>
      </c>
      <c r="S72" s="208">
        <f>I78</f>
        <v>50.002291666666672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325.35750000000002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-2.5637334400000213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5.44 , 2.93 &amp; 9.36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325.35750000000002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50.26 at 13.15 Hrs, Min.Freq. 49.86 at 15.45 Hrs)</v>
      </c>
      <c r="G78" s="213"/>
      <c r="H78" s="153"/>
      <c r="I78" s="41">
        <f>[1]Report_Actual_RTD!$C$101</f>
        <v>50.002291666666672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1703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03.45 Hrs.) </v>
      </c>
      <c r="G80" s="209"/>
      <c r="H80" s="209"/>
      <c r="I80" s="215">
        <f>[1]Report_Actual_RTD!$B$106</f>
        <v>1054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113.0454</v>
      </c>
      <c r="D83" s="224">
        <f>SUM(D66:D82)</f>
        <v>109.05489738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13.622821307500008</v>
      </c>
      <c r="E84" s="229"/>
      <c r="F84" s="230" t="s">
        <v>116</v>
      </c>
      <c r="G84" s="231"/>
      <c r="H84" s="231"/>
      <c r="I84" s="232">
        <f>'[1]Form-1_AnticipatedVsActual_BI'!I80</f>
        <v>215.65656999999999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206.16354787250003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99.682000000000002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142.92581917999999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15.074624999999999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42.047224999999997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0.23131116800000173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-2.5637334400000213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93.07</v>
      </c>
      <c r="C121" s="299">
        <f>$I$73</f>
        <v>325.35750000000002</v>
      </c>
      <c r="D121" s="300">
        <f>$I$79</f>
        <v>1703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2024-04-25T19:53:42Z</dcterms:created>
  <dcterms:modified xsi:type="dcterms:W3CDTF">2024-04-25T19:53:49Z</dcterms:modified>
</cp:coreProperties>
</file>