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6042024\"/>
    </mc:Choice>
  </mc:AlternateContent>
  <xr:revisionPtr revIDLastSave="0" documentId="8_{DB816DE7-FC9A-4479-9E5D-FDC4B7A3E234}" xr6:coauthVersionLast="36" xr6:coauthVersionMax="36" xr10:uidLastSave="{00000000-0000-0000-0000-000000000000}"/>
  <bookViews>
    <workbookView xWindow="0" yWindow="0" windowWidth="28800" windowHeight="11925" xr2:uid="{E02B6C61-C18D-4AE7-A820-047104EDE08A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H68" i="1"/>
  <c r="F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D21" i="1"/>
  <c r="D33" i="1" s="1"/>
  <c r="I20" i="1"/>
  <c r="H20" i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61DE00A2-6BC4-4E92-8CB0-6B6486ED2A01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D505C38F-49C7-4C72-8E7E-258477F7BB58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705AC7A7-B89E-4EE4-951B-AEC9C2F6F29E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<sst xmlns="http://schemas.openxmlformats.org/spreadsheetml/2006/main" count="143" uniqueCount="136">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</sst>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6A9EC526-E754-4E6C-987E-0A97DE322D72}"/>
    <cellStyle name="Percent 2 2" xfId="3" xr:uid="{C56D7B51-7F4D-459A-BE4F-46B0F642DC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876</c:v>
                </c:pt>
                <c:pt idx="1">
                  <c:v>857</c:v>
                </c:pt>
                <c:pt idx="2">
                  <c:v>850</c:v>
                </c:pt>
                <c:pt idx="3">
                  <c:v>857</c:v>
                </c:pt>
                <c:pt idx="4">
                  <c:v>853</c:v>
                </c:pt>
                <c:pt idx="5">
                  <c:v>841</c:v>
                </c:pt>
                <c:pt idx="6">
                  <c:v>831</c:v>
                </c:pt>
                <c:pt idx="7">
                  <c:v>834</c:v>
                </c:pt>
                <c:pt idx="8">
                  <c:v>848</c:v>
                </c:pt>
                <c:pt idx="9">
                  <c:v>830</c:v>
                </c:pt>
                <c:pt idx="10">
                  <c:v>828</c:v>
                </c:pt>
                <c:pt idx="11">
                  <c:v>828</c:v>
                </c:pt>
                <c:pt idx="12">
                  <c:v>834</c:v>
                </c:pt>
                <c:pt idx="13">
                  <c:v>843</c:v>
                </c:pt>
                <c:pt idx="14">
                  <c:v>854</c:v>
                </c:pt>
                <c:pt idx="15">
                  <c:v>855</c:v>
                </c:pt>
                <c:pt idx="16">
                  <c:v>857</c:v>
                </c:pt>
                <c:pt idx="17">
                  <c:v>872</c:v>
                </c:pt>
                <c:pt idx="18">
                  <c:v>912</c:v>
                </c:pt>
                <c:pt idx="19">
                  <c:v>934</c:v>
                </c:pt>
                <c:pt idx="20">
                  <c:v>965</c:v>
                </c:pt>
                <c:pt idx="21">
                  <c:v>1016</c:v>
                </c:pt>
                <c:pt idx="22">
                  <c:v>1102</c:v>
                </c:pt>
                <c:pt idx="23">
                  <c:v>1224</c:v>
                </c:pt>
                <c:pt idx="24">
                  <c:v>1320</c:v>
                </c:pt>
                <c:pt idx="25">
                  <c:v>1404</c:v>
                </c:pt>
                <c:pt idx="26">
                  <c:v>1455</c:v>
                </c:pt>
                <c:pt idx="27">
                  <c:v>1492</c:v>
                </c:pt>
                <c:pt idx="28">
                  <c:v>1505</c:v>
                </c:pt>
                <c:pt idx="29">
                  <c:v>1525</c:v>
                </c:pt>
                <c:pt idx="30">
                  <c:v>1518</c:v>
                </c:pt>
                <c:pt idx="31">
                  <c:v>1518</c:v>
                </c:pt>
                <c:pt idx="32">
                  <c:v>1528</c:v>
                </c:pt>
                <c:pt idx="33">
                  <c:v>1519</c:v>
                </c:pt>
                <c:pt idx="34">
                  <c:v>1505</c:v>
                </c:pt>
                <c:pt idx="35">
                  <c:v>1492</c:v>
                </c:pt>
                <c:pt idx="36">
                  <c:v>1494</c:v>
                </c:pt>
                <c:pt idx="37">
                  <c:v>1471</c:v>
                </c:pt>
                <c:pt idx="38">
                  <c:v>1476</c:v>
                </c:pt>
                <c:pt idx="39">
                  <c:v>1464</c:v>
                </c:pt>
                <c:pt idx="40">
                  <c:v>1441</c:v>
                </c:pt>
                <c:pt idx="41">
                  <c:v>1441</c:v>
                </c:pt>
                <c:pt idx="42">
                  <c:v>1450</c:v>
                </c:pt>
                <c:pt idx="43">
                  <c:v>1449</c:v>
                </c:pt>
                <c:pt idx="44">
                  <c:v>1425</c:v>
                </c:pt>
                <c:pt idx="45">
                  <c:v>1429</c:v>
                </c:pt>
                <c:pt idx="46">
                  <c:v>1417</c:v>
                </c:pt>
                <c:pt idx="47">
                  <c:v>1416</c:v>
                </c:pt>
                <c:pt idx="48">
                  <c:v>1385</c:v>
                </c:pt>
                <c:pt idx="49">
                  <c:v>1363</c:v>
                </c:pt>
                <c:pt idx="50">
                  <c:v>1368</c:v>
                </c:pt>
                <c:pt idx="51">
                  <c:v>1346</c:v>
                </c:pt>
                <c:pt idx="52">
                  <c:v>1306</c:v>
                </c:pt>
                <c:pt idx="53">
                  <c:v>1284</c:v>
                </c:pt>
                <c:pt idx="54">
                  <c:v>1297</c:v>
                </c:pt>
                <c:pt idx="55">
                  <c:v>1317</c:v>
                </c:pt>
                <c:pt idx="56">
                  <c:v>1312</c:v>
                </c:pt>
                <c:pt idx="57">
                  <c:v>1309</c:v>
                </c:pt>
                <c:pt idx="58">
                  <c:v>1326</c:v>
                </c:pt>
                <c:pt idx="59">
                  <c:v>1318</c:v>
                </c:pt>
                <c:pt idx="60">
                  <c:v>1302</c:v>
                </c:pt>
                <c:pt idx="61">
                  <c:v>1355</c:v>
                </c:pt>
                <c:pt idx="62">
                  <c:v>1368</c:v>
                </c:pt>
                <c:pt idx="63">
                  <c:v>1362</c:v>
                </c:pt>
                <c:pt idx="64">
                  <c:v>1361</c:v>
                </c:pt>
                <c:pt idx="65">
                  <c:v>1344</c:v>
                </c:pt>
                <c:pt idx="66">
                  <c:v>1359</c:v>
                </c:pt>
                <c:pt idx="67">
                  <c:v>1320</c:v>
                </c:pt>
                <c:pt idx="68">
                  <c:v>1317</c:v>
                </c:pt>
                <c:pt idx="69">
                  <c:v>1311</c:v>
                </c:pt>
                <c:pt idx="70">
                  <c:v>1317</c:v>
                </c:pt>
                <c:pt idx="71">
                  <c:v>1306</c:v>
                </c:pt>
                <c:pt idx="72">
                  <c:v>1298</c:v>
                </c:pt>
                <c:pt idx="73">
                  <c:v>1290</c:v>
                </c:pt>
                <c:pt idx="74">
                  <c:v>1271</c:v>
                </c:pt>
                <c:pt idx="75">
                  <c:v>1265</c:v>
                </c:pt>
                <c:pt idx="76">
                  <c:v>1315</c:v>
                </c:pt>
                <c:pt idx="77">
                  <c:v>1359</c:v>
                </c:pt>
                <c:pt idx="78">
                  <c:v>1359</c:v>
                </c:pt>
                <c:pt idx="79">
                  <c:v>1363</c:v>
                </c:pt>
                <c:pt idx="80">
                  <c:v>1319</c:v>
                </c:pt>
                <c:pt idx="81">
                  <c:v>1311</c:v>
                </c:pt>
                <c:pt idx="82">
                  <c:v>1300</c:v>
                </c:pt>
                <c:pt idx="83">
                  <c:v>1289</c:v>
                </c:pt>
                <c:pt idx="84">
                  <c:v>1278</c:v>
                </c:pt>
                <c:pt idx="85">
                  <c:v>1272</c:v>
                </c:pt>
                <c:pt idx="86">
                  <c:v>1229</c:v>
                </c:pt>
                <c:pt idx="87">
                  <c:v>1200</c:v>
                </c:pt>
                <c:pt idx="88">
                  <c:v>1167</c:v>
                </c:pt>
                <c:pt idx="89">
                  <c:v>1168</c:v>
                </c:pt>
                <c:pt idx="90">
                  <c:v>1137</c:v>
                </c:pt>
                <c:pt idx="91">
                  <c:v>1126</c:v>
                </c:pt>
                <c:pt idx="92">
                  <c:v>1095</c:v>
                </c:pt>
                <c:pt idx="93">
                  <c:v>1072</c:v>
                </c:pt>
                <c:pt idx="94">
                  <c:v>1050</c:v>
                </c:pt>
                <c:pt idx="95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2-4F07-9AAB-2E17CC1ADA42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876</c:v>
                </c:pt>
                <c:pt idx="1">
                  <c:v>893</c:v>
                </c:pt>
                <c:pt idx="2">
                  <c:v>886</c:v>
                </c:pt>
                <c:pt idx="3">
                  <c:v>879</c:v>
                </c:pt>
                <c:pt idx="4">
                  <c:v>865</c:v>
                </c:pt>
                <c:pt idx="5">
                  <c:v>887</c:v>
                </c:pt>
                <c:pt idx="6">
                  <c:v>825</c:v>
                </c:pt>
                <c:pt idx="7">
                  <c:v>820</c:v>
                </c:pt>
                <c:pt idx="8">
                  <c:v>854</c:v>
                </c:pt>
                <c:pt idx="9">
                  <c:v>848</c:v>
                </c:pt>
                <c:pt idx="10">
                  <c:v>854</c:v>
                </c:pt>
                <c:pt idx="11">
                  <c:v>833</c:v>
                </c:pt>
                <c:pt idx="12">
                  <c:v>829</c:v>
                </c:pt>
                <c:pt idx="13">
                  <c:v>823</c:v>
                </c:pt>
                <c:pt idx="14">
                  <c:v>847</c:v>
                </c:pt>
                <c:pt idx="15">
                  <c:v>839</c:v>
                </c:pt>
                <c:pt idx="16">
                  <c:v>838</c:v>
                </c:pt>
                <c:pt idx="17">
                  <c:v>865</c:v>
                </c:pt>
                <c:pt idx="18">
                  <c:v>879</c:v>
                </c:pt>
                <c:pt idx="19">
                  <c:v>923</c:v>
                </c:pt>
                <c:pt idx="20">
                  <c:v>913</c:v>
                </c:pt>
                <c:pt idx="21">
                  <c:v>1044</c:v>
                </c:pt>
                <c:pt idx="22">
                  <c:v>1087</c:v>
                </c:pt>
                <c:pt idx="23">
                  <c:v>1227</c:v>
                </c:pt>
                <c:pt idx="24">
                  <c:v>1270</c:v>
                </c:pt>
                <c:pt idx="25">
                  <c:v>1360</c:v>
                </c:pt>
                <c:pt idx="26">
                  <c:v>1485</c:v>
                </c:pt>
                <c:pt idx="27">
                  <c:v>1540</c:v>
                </c:pt>
                <c:pt idx="28">
                  <c:v>1546</c:v>
                </c:pt>
                <c:pt idx="29">
                  <c:v>1591</c:v>
                </c:pt>
                <c:pt idx="30">
                  <c:v>1587</c:v>
                </c:pt>
                <c:pt idx="31">
                  <c:v>1585</c:v>
                </c:pt>
                <c:pt idx="32">
                  <c:v>1527</c:v>
                </c:pt>
                <c:pt idx="33">
                  <c:v>1513</c:v>
                </c:pt>
                <c:pt idx="34">
                  <c:v>1470</c:v>
                </c:pt>
                <c:pt idx="35">
                  <c:v>1491</c:v>
                </c:pt>
                <c:pt idx="36">
                  <c:v>1450</c:v>
                </c:pt>
                <c:pt idx="37">
                  <c:v>1459</c:v>
                </c:pt>
                <c:pt idx="38">
                  <c:v>1503</c:v>
                </c:pt>
                <c:pt idx="39">
                  <c:v>1503</c:v>
                </c:pt>
                <c:pt idx="40">
                  <c:v>1475</c:v>
                </c:pt>
                <c:pt idx="41">
                  <c:v>1488</c:v>
                </c:pt>
                <c:pt idx="42">
                  <c:v>1425</c:v>
                </c:pt>
                <c:pt idx="43">
                  <c:v>1441</c:v>
                </c:pt>
                <c:pt idx="44">
                  <c:v>1428</c:v>
                </c:pt>
                <c:pt idx="45">
                  <c:v>1423</c:v>
                </c:pt>
                <c:pt idx="46">
                  <c:v>1434</c:v>
                </c:pt>
                <c:pt idx="47">
                  <c:v>1437</c:v>
                </c:pt>
                <c:pt idx="48">
                  <c:v>1440</c:v>
                </c:pt>
                <c:pt idx="49">
                  <c:v>1396</c:v>
                </c:pt>
                <c:pt idx="50">
                  <c:v>1413</c:v>
                </c:pt>
                <c:pt idx="51">
                  <c:v>1391</c:v>
                </c:pt>
                <c:pt idx="52">
                  <c:v>1278</c:v>
                </c:pt>
                <c:pt idx="53">
                  <c:v>1305</c:v>
                </c:pt>
                <c:pt idx="54">
                  <c:v>1312</c:v>
                </c:pt>
                <c:pt idx="55">
                  <c:v>1321</c:v>
                </c:pt>
                <c:pt idx="56">
                  <c:v>1293</c:v>
                </c:pt>
                <c:pt idx="57">
                  <c:v>1288</c:v>
                </c:pt>
                <c:pt idx="58">
                  <c:v>1317</c:v>
                </c:pt>
                <c:pt idx="59">
                  <c:v>1348</c:v>
                </c:pt>
                <c:pt idx="60">
                  <c:v>1308</c:v>
                </c:pt>
                <c:pt idx="61">
                  <c:v>1296</c:v>
                </c:pt>
                <c:pt idx="62">
                  <c:v>1336</c:v>
                </c:pt>
                <c:pt idx="63">
                  <c:v>1336</c:v>
                </c:pt>
                <c:pt idx="64">
                  <c:v>1304</c:v>
                </c:pt>
                <c:pt idx="65">
                  <c:v>1327</c:v>
                </c:pt>
                <c:pt idx="66">
                  <c:v>1314</c:v>
                </c:pt>
                <c:pt idx="67">
                  <c:v>1329</c:v>
                </c:pt>
                <c:pt idx="68">
                  <c:v>1294</c:v>
                </c:pt>
                <c:pt idx="69">
                  <c:v>1296</c:v>
                </c:pt>
                <c:pt idx="70">
                  <c:v>1363</c:v>
                </c:pt>
                <c:pt idx="71">
                  <c:v>1313</c:v>
                </c:pt>
                <c:pt idx="72">
                  <c:v>1290</c:v>
                </c:pt>
                <c:pt idx="73">
                  <c:v>1318</c:v>
                </c:pt>
                <c:pt idx="74">
                  <c:v>1323</c:v>
                </c:pt>
                <c:pt idx="75">
                  <c:v>1308</c:v>
                </c:pt>
                <c:pt idx="76">
                  <c:v>1290</c:v>
                </c:pt>
                <c:pt idx="77">
                  <c:v>1362</c:v>
                </c:pt>
                <c:pt idx="78">
                  <c:v>1362</c:v>
                </c:pt>
                <c:pt idx="79">
                  <c:v>1381</c:v>
                </c:pt>
                <c:pt idx="80">
                  <c:v>1336</c:v>
                </c:pt>
                <c:pt idx="81">
                  <c:v>1287</c:v>
                </c:pt>
                <c:pt idx="82">
                  <c:v>1265</c:v>
                </c:pt>
                <c:pt idx="83">
                  <c:v>1260</c:v>
                </c:pt>
                <c:pt idx="84">
                  <c:v>1255</c:v>
                </c:pt>
                <c:pt idx="85">
                  <c:v>1265</c:v>
                </c:pt>
                <c:pt idx="86">
                  <c:v>1240</c:v>
                </c:pt>
                <c:pt idx="87">
                  <c:v>1158</c:v>
                </c:pt>
                <c:pt idx="88">
                  <c:v>1135</c:v>
                </c:pt>
                <c:pt idx="89">
                  <c:v>1089</c:v>
                </c:pt>
                <c:pt idx="90">
                  <c:v>1172</c:v>
                </c:pt>
                <c:pt idx="91">
                  <c:v>1219</c:v>
                </c:pt>
                <c:pt idx="92">
                  <c:v>1127</c:v>
                </c:pt>
                <c:pt idx="93">
                  <c:v>1068</c:v>
                </c:pt>
                <c:pt idx="94">
                  <c:v>1021</c:v>
                </c:pt>
                <c:pt idx="95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2-4F07-9AAB-2E17CC1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7592-4F07-9AAB-2E17CC1ADA42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7592-4F07-9AAB-2E17CC1ADA42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49.92</c:v>
                </c:pt>
                <c:pt idx="1">
                  <c:v>49.95</c:v>
                </c:pt>
                <c:pt idx="2">
                  <c:v>50.01</c:v>
                </c:pt>
                <c:pt idx="3">
                  <c:v>50.02</c:v>
                </c:pt>
                <c:pt idx="4">
                  <c:v>49.99</c:v>
                </c:pt>
                <c:pt idx="5">
                  <c:v>50.02</c:v>
                </c:pt>
                <c:pt idx="6">
                  <c:v>50.01</c:v>
                </c:pt>
                <c:pt idx="7">
                  <c:v>50.02</c:v>
                </c:pt>
                <c:pt idx="8">
                  <c:v>50</c:v>
                </c:pt>
                <c:pt idx="9">
                  <c:v>50.01</c:v>
                </c:pt>
                <c:pt idx="10">
                  <c:v>50</c:v>
                </c:pt>
                <c:pt idx="11">
                  <c:v>50.02</c:v>
                </c:pt>
                <c:pt idx="12">
                  <c:v>49.97</c:v>
                </c:pt>
                <c:pt idx="13">
                  <c:v>50</c:v>
                </c:pt>
                <c:pt idx="14">
                  <c:v>49.98</c:v>
                </c:pt>
                <c:pt idx="15">
                  <c:v>50.01</c:v>
                </c:pt>
                <c:pt idx="16">
                  <c:v>49.98</c:v>
                </c:pt>
                <c:pt idx="17">
                  <c:v>49.96</c:v>
                </c:pt>
                <c:pt idx="18">
                  <c:v>49.97</c:v>
                </c:pt>
                <c:pt idx="19">
                  <c:v>49.97</c:v>
                </c:pt>
                <c:pt idx="20">
                  <c:v>49.96</c:v>
                </c:pt>
                <c:pt idx="21">
                  <c:v>49.95</c:v>
                </c:pt>
                <c:pt idx="22">
                  <c:v>49.98</c:v>
                </c:pt>
                <c:pt idx="23">
                  <c:v>50</c:v>
                </c:pt>
                <c:pt idx="24">
                  <c:v>50.04</c:v>
                </c:pt>
                <c:pt idx="25">
                  <c:v>50.03</c:v>
                </c:pt>
                <c:pt idx="26">
                  <c:v>50.05</c:v>
                </c:pt>
                <c:pt idx="27">
                  <c:v>50.06</c:v>
                </c:pt>
                <c:pt idx="28">
                  <c:v>50.07</c:v>
                </c:pt>
                <c:pt idx="29">
                  <c:v>50.11</c:v>
                </c:pt>
                <c:pt idx="30">
                  <c:v>50.03</c:v>
                </c:pt>
                <c:pt idx="31">
                  <c:v>50.04</c:v>
                </c:pt>
                <c:pt idx="32">
                  <c:v>50</c:v>
                </c:pt>
                <c:pt idx="33">
                  <c:v>49.98</c:v>
                </c:pt>
                <c:pt idx="34">
                  <c:v>49.97</c:v>
                </c:pt>
                <c:pt idx="35">
                  <c:v>50.02</c:v>
                </c:pt>
                <c:pt idx="36">
                  <c:v>50.03</c:v>
                </c:pt>
                <c:pt idx="37">
                  <c:v>50.01</c:v>
                </c:pt>
                <c:pt idx="38">
                  <c:v>50.03</c:v>
                </c:pt>
                <c:pt idx="39">
                  <c:v>50.03</c:v>
                </c:pt>
                <c:pt idx="40">
                  <c:v>50.04</c:v>
                </c:pt>
                <c:pt idx="41">
                  <c:v>50.03</c:v>
                </c:pt>
                <c:pt idx="42">
                  <c:v>50.02</c:v>
                </c:pt>
                <c:pt idx="43">
                  <c:v>49.99</c:v>
                </c:pt>
                <c:pt idx="44">
                  <c:v>49.99</c:v>
                </c:pt>
                <c:pt idx="45">
                  <c:v>50.02</c:v>
                </c:pt>
                <c:pt idx="46">
                  <c:v>50</c:v>
                </c:pt>
                <c:pt idx="47">
                  <c:v>49.98</c:v>
                </c:pt>
                <c:pt idx="48">
                  <c:v>49.97</c:v>
                </c:pt>
                <c:pt idx="49">
                  <c:v>50</c:v>
                </c:pt>
                <c:pt idx="50">
                  <c:v>50.03</c:v>
                </c:pt>
                <c:pt idx="51">
                  <c:v>50.01</c:v>
                </c:pt>
                <c:pt idx="52">
                  <c:v>50.1</c:v>
                </c:pt>
                <c:pt idx="53">
                  <c:v>50.04</c:v>
                </c:pt>
                <c:pt idx="54">
                  <c:v>50</c:v>
                </c:pt>
                <c:pt idx="55">
                  <c:v>50.02</c:v>
                </c:pt>
                <c:pt idx="56">
                  <c:v>49.98</c:v>
                </c:pt>
                <c:pt idx="57">
                  <c:v>49.99</c:v>
                </c:pt>
                <c:pt idx="58">
                  <c:v>49.98</c:v>
                </c:pt>
                <c:pt idx="59">
                  <c:v>49.98</c:v>
                </c:pt>
                <c:pt idx="60">
                  <c:v>50</c:v>
                </c:pt>
                <c:pt idx="61">
                  <c:v>50.01</c:v>
                </c:pt>
                <c:pt idx="62">
                  <c:v>50.02</c:v>
                </c:pt>
                <c:pt idx="63">
                  <c:v>50.01</c:v>
                </c:pt>
                <c:pt idx="64">
                  <c:v>50.07</c:v>
                </c:pt>
                <c:pt idx="65">
                  <c:v>50.02</c:v>
                </c:pt>
                <c:pt idx="66">
                  <c:v>50.02</c:v>
                </c:pt>
                <c:pt idx="67">
                  <c:v>50.01</c:v>
                </c:pt>
                <c:pt idx="68">
                  <c:v>50.03</c:v>
                </c:pt>
                <c:pt idx="69">
                  <c:v>49.99</c:v>
                </c:pt>
                <c:pt idx="70">
                  <c:v>50.01</c:v>
                </c:pt>
                <c:pt idx="71">
                  <c:v>49.95</c:v>
                </c:pt>
                <c:pt idx="72">
                  <c:v>50.04</c:v>
                </c:pt>
                <c:pt idx="73">
                  <c:v>50.02</c:v>
                </c:pt>
                <c:pt idx="74">
                  <c:v>49.98</c:v>
                </c:pt>
                <c:pt idx="75">
                  <c:v>50.01</c:v>
                </c:pt>
                <c:pt idx="76">
                  <c:v>50.01</c:v>
                </c:pt>
                <c:pt idx="77">
                  <c:v>50.01</c:v>
                </c:pt>
                <c:pt idx="78">
                  <c:v>50.03</c:v>
                </c:pt>
                <c:pt idx="79">
                  <c:v>50.05</c:v>
                </c:pt>
                <c:pt idx="80">
                  <c:v>50.06</c:v>
                </c:pt>
                <c:pt idx="81">
                  <c:v>50.04</c:v>
                </c:pt>
                <c:pt idx="82">
                  <c:v>50.01</c:v>
                </c:pt>
                <c:pt idx="83">
                  <c:v>50.04</c:v>
                </c:pt>
                <c:pt idx="84">
                  <c:v>50.01</c:v>
                </c:pt>
                <c:pt idx="85">
                  <c:v>50.01</c:v>
                </c:pt>
                <c:pt idx="86">
                  <c:v>50.02</c:v>
                </c:pt>
                <c:pt idx="87">
                  <c:v>50.05</c:v>
                </c:pt>
                <c:pt idx="88">
                  <c:v>50.02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50.03</c:v>
                </c:pt>
                <c:pt idx="94">
                  <c:v>50.01</c:v>
                </c:pt>
                <c:pt idx="95">
                  <c:v>50.04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92-4F07-9AAB-2E17CC1A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C8D3B2-5A55-4550-AAEF-6B7A6CBD7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980CF492-25A0-4334-9373-37D8BD5D6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6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49.92</v>
          </cell>
          <cell r="E5">
            <v>876</v>
          </cell>
          <cell r="T5">
            <v>876</v>
          </cell>
        </row>
        <row r="6">
          <cell r="B6" t="str">
            <v>00.15-00.30</v>
          </cell>
          <cell r="C6">
            <v>49.95</v>
          </cell>
          <cell r="E6">
            <v>857</v>
          </cell>
          <cell r="T6">
            <v>893</v>
          </cell>
        </row>
        <row r="7">
          <cell r="B7" t="str">
            <v>00.30-00.45</v>
          </cell>
          <cell r="C7">
            <v>50.01</v>
          </cell>
          <cell r="E7">
            <v>850</v>
          </cell>
          <cell r="T7">
            <v>886</v>
          </cell>
        </row>
        <row r="8">
          <cell r="B8" t="str">
            <v>00.45-01.00</v>
          </cell>
          <cell r="C8">
            <v>50.02</v>
          </cell>
          <cell r="E8">
            <v>857</v>
          </cell>
          <cell r="T8">
            <v>879</v>
          </cell>
        </row>
        <row r="9">
          <cell r="B9" t="str">
            <v>01.00-01.15</v>
          </cell>
          <cell r="C9">
            <v>49.99</v>
          </cell>
          <cell r="E9">
            <v>853</v>
          </cell>
          <cell r="T9">
            <v>865</v>
          </cell>
        </row>
        <row r="10">
          <cell r="B10" t="str">
            <v>01.15-01.30</v>
          </cell>
          <cell r="C10">
            <v>50.02</v>
          </cell>
          <cell r="E10">
            <v>841</v>
          </cell>
          <cell r="T10">
            <v>887</v>
          </cell>
        </row>
        <row r="11">
          <cell r="B11" t="str">
            <v>01.30-01.45</v>
          </cell>
          <cell r="C11">
            <v>50.01</v>
          </cell>
          <cell r="E11">
            <v>831</v>
          </cell>
          <cell r="T11">
            <v>825</v>
          </cell>
        </row>
        <row r="12">
          <cell r="B12" t="str">
            <v>01.45-02.00</v>
          </cell>
          <cell r="C12">
            <v>50.02</v>
          </cell>
          <cell r="E12">
            <v>834</v>
          </cell>
          <cell r="T12">
            <v>820</v>
          </cell>
        </row>
        <row r="13">
          <cell r="B13" t="str">
            <v>02.00-02.15</v>
          </cell>
          <cell r="C13">
            <v>50</v>
          </cell>
          <cell r="E13">
            <v>848</v>
          </cell>
          <cell r="T13">
            <v>854</v>
          </cell>
        </row>
        <row r="14">
          <cell r="B14" t="str">
            <v>02.15-02.30</v>
          </cell>
          <cell r="C14">
            <v>50.01</v>
          </cell>
          <cell r="E14">
            <v>830</v>
          </cell>
          <cell r="T14">
            <v>848</v>
          </cell>
        </row>
        <row r="15">
          <cell r="B15" t="str">
            <v>02.30-02.45</v>
          </cell>
          <cell r="C15">
            <v>50</v>
          </cell>
          <cell r="E15">
            <v>828</v>
          </cell>
          <cell r="T15">
            <v>854</v>
          </cell>
        </row>
        <row r="16">
          <cell r="B16" t="str">
            <v>02.45-03:00</v>
          </cell>
          <cell r="C16">
            <v>50.02</v>
          </cell>
          <cell r="E16">
            <v>828</v>
          </cell>
          <cell r="T16">
            <v>833</v>
          </cell>
        </row>
        <row r="17">
          <cell r="B17" t="str">
            <v>03.00-03.15</v>
          </cell>
          <cell r="C17">
            <v>49.97</v>
          </cell>
          <cell r="E17">
            <v>834</v>
          </cell>
          <cell r="T17">
            <v>829</v>
          </cell>
        </row>
        <row r="18">
          <cell r="B18" t="str">
            <v>03.15-03.30</v>
          </cell>
          <cell r="C18">
            <v>50</v>
          </cell>
          <cell r="E18">
            <v>843</v>
          </cell>
          <cell r="T18">
            <v>823</v>
          </cell>
        </row>
        <row r="19">
          <cell r="B19" t="str">
            <v>03.30-03.45</v>
          </cell>
          <cell r="C19">
            <v>49.98</v>
          </cell>
          <cell r="E19">
            <v>854</v>
          </cell>
          <cell r="T19">
            <v>847</v>
          </cell>
        </row>
        <row r="20">
          <cell r="B20" t="str">
            <v>03.45-04.00</v>
          </cell>
          <cell r="C20">
            <v>50.01</v>
          </cell>
          <cell r="E20">
            <v>855</v>
          </cell>
          <cell r="T20">
            <v>839</v>
          </cell>
        </row>
        <row r="21">
          <cell r="B21" t="str">
            <v>04.00-04.15</v>
          </cell>
          <cell r="C21">
            <v>49.98</v>
          </cell>
          <cell r="E21">
            <v>857</v>
          </cell>
          <cell r="T21">
            <v>838</v>
          </cell>
        </row>
        <row r="22">
          <cell r="B22" t="str">
            <v>04.15-04.30</v>
          </cell>
          <cell r="C22">
            <v>49.96</v>
          </cell>
          <cell r="E22">
            <v>872</v>
          </cell>
          <cell r="T22">
            <v>865</v>
          </cell>
        </row>
        <row r="23">
          <cell r="B23" t="str">
            <v>04.30-04.45</v>
          </cell>
          <cell r="C23">
            <v>49.97</v>
          </cell>
          <cell r="E23">
            <v>912</v>
          </cell>
          <cell r="T23">
            <v>879</v>
          </cell>
        </row>
        <row r="24">
          <cell r="B24" t="str">
            <v>04.45-05.00</v>
          </cell>
          <cell r="C24">
            <v>49.97</v>
          </cell>
          <cell r="E24">
            <v>934</v>
          </cell>
          <cell r="T24">
            <v>923</v>
          </cell>
        </row>
        <row r="25">
          <cell r="B25" t="str">
            <v>05.00-05.15</v>
          </cell>
          <cell r="C25">
            <v>49.96</v>
          </cell>
          <cell r="E25">
            <v>965</v>
          </cell>
          <cell r="T25">
            <v>913</v>
          </cell>
        </row>
        <row r="26">
          <cell r="B26" t="str">
            <v>05.15-05.30</v>
          </cell>
          <cell r="C26">
            <v>49.95</v>
          </cell>
          <cell r="E26">
            <v>1016</v>
          </cell>
          <cell r="T26">
            <v>1044</v>
          </cell>
        </row>
        <row r="27">
          <cell r="B27" t="str">
            <v>05.30-05.45</v>
          </cell>
          <cell r="C27">
            <v>49.98</v>
          </cell>
          <cell r="E27">
            <v>1102</v>
          </cell>
          <cell r="T27">
            <v>1087</v>
          </cell>
        </row>
        <row r="28">
          <cell r="B28" t="str">
            <v>05.45-06.00</v>
          </cell>
          <cell r="C28">
            <v>50</v>
          </cell>
          <cell r="E28">
            <v>1224</v>
          </cell>
          <cell r="T28">
            <v>1227</v>
          </cell>
        </row>
        <row r="29">
          <cell r="B29" t="str">
            <v>06.00-06.15</v>
          </cell>
          <cell r="C29">
            <v>50.04</v>
          </cell>
          <cell r="E29">
            <v>1320</v>
          </cell>
          <cell r="T29">
            <v>1270</v>
          </cell>
        </row>
        <row r="30">
          <cell r="B30" t="str">
            <v>06.15-06.30</v>
          </cell>
          <cell r="C30">
            <v>50.03</v>
          </cell>
          <cell r="E30">
            <v>1404</v>
          </cell>
          <cell r="T30">
            <v>1360</v>
          </cell>
        </row>
        <row r="31">
          <cell r="B31" t="str">
            <v>06.30-06.45</v>
          </cell>
          <cell r="C31">
            <v>50.05</v>
          </cell>
          <cell r="E31">
            <v>1455</v>
          </cell>
          <cell r="T31">
            <v>1485</v>
          </cell>
        </row>
        <row r="32">
          <cell r="B32" t="str">
            <v>06.45-07.00</v>
          </cell>
          <cell r="C32">
            <v>50.06</v>
          </cell>
          <cell r="E32">
            <v>1492</v>
          </cell>
          <cell r="T32">
            <v>1540</v>
          </cell>
        </row>
        <row r="33">
          <cell r="B33" t="str">
            <v>07.00-07.15</v>
          </cell>
          <cell r="C33">
            <v>50.07</v>
          </cell>
          <cell r="E33">
            <v>1505</v>
          </cell>
          <cell r="T33">
            <v>1546</v>
          </cell>
        </row>
        <row r="34">
          <cell r="B34" t="str">
            <v>07.15-07.30</v>
          </cell>
          <cell r="C34">
            <v>50.11</v>
          </cell>
          <cell r="E34">
            <v>1525</v>
          </cell>
          <cell r="T34">
            <v>1591</v>
          </cell>
        </row>
        <row r="35">
          <cell r="B35" t="str">
            <v>07.30-07.45</v>
          </cell>
          <cell r="C35">
            <v>50.03</v>
          </cell>
          <cell r="E35">
            <v>1518</v>
          </cell>
          <cell r="T35">
            <v>1587</v>
          </cell>
        </row>
        <row r="36">
          <cell r="B36" t="str">
            <v>07.45-08.00</v>
          </cell>
          <cell r="C36">
            <v>50.04</v>
          </cell>
          <cell r="E36">
            <v>1518</v>
          </cell>
          <cell r="T36">
            <v>1585</v>
          </cell>
        </row>
        <row r="37">
          <cell r="B37" t="str">
            <v>08.00-08.15</v>
          </cell>
          <cell r="C37">
            <v>50</v>
          </cell>
          <cell r="E37">
            <v>1528</v>
          </cell>
          <cell r="T37">
            <v>1527</v>
          </cell>
        </row>
        <row r="38">
          <cell r="B38" t="str">
            <v>08.15-08.30</v>
          </cell>
          <cell r="C38">
            <v>49.98</v>
          </cell>
          <cell r="E38">
            <v>1519</v>
          </cell>
          <cell r="T38">
            <v>1513</v>
          </cell>
        </row>
        <row r="39">
          <cell r="B39" t="str">
            <v>08.30-08.45</v>
          </cell>
          <cell r="C39">
            <v>49.97</v>
          </cell>
          <cell r="E39">
            <v>1505</v>
          </cell>
          <cell r="T39">
            <v>1470</v>
          </cell>
        </row>
        <row r="40">
          <cell r="B40" t="str">
            <v>08.45-09.00</v>
          </cell>
          <cell r="C40">
            <v>50.02</v>
          </cell>
          <cell r="E40">
            <v>1492</v>
          </cell>
          <cell r="T40">
            <v>1491</v>
          </cell>
        </row>
        <row r="41">
          <cell r="B41" t="str">
            <v>09.00-09.15</v>
          </cell>
          <cell r="C41">
            <v>50.03</v>
          </cell>
          <cell r="E41">
            <v>1494</v>
          </cell>
          <cell r="T41">
            <v>1450</v>
          </cell>
        </row>
        <row r="42">
          <cell r="B42" t="str">
            <v>09.15-09.30</v>
          </cell>
          <cell r="C42">
            <v>50.01</v>
          </cell>
          <cell r="E42">
            <v>1471</v>
          </cell>
          <cell r="T42">
            <v>1459</v>
          </cell>
        </row>
        <row r="43">
          <cell r="B43" t="str">
            <v>09.30-09.45</v>
          </cell>
          <cell r="C43">
            <v>50.03</v>
          </cell>
          <cell r="E43">
            <v>1476</v>
          </cell>
          <cell r="T43">
            <v>1503</v>
          </cell>
        </row>
        <row r="44">
          <cell r="B44" t="str">
            <v>09.45-10.00</v>
          </cell>
          <cell r="C44">
            <v>50.03</v>
          </cell>
          <cell r="E44">
            <v>1464</v>
          </cell>
          <cell r="T44">
            <v>1503</v>
          </cell>
        </row>
        <row r="45">
          <cell r="B45" t="str">
            <v>10.00-10.15</v>
          </cell>
          <cell r="C45">
            <v>50.04</v>
          </cell>
          <cell r="E45">
            <v>1441</v>
          </cell>
          <cell r="T45">
            <v>1475</v>
          </cell>
        </row>
        <row r="46">
          <cell r="B46" t="str">
            <v>10.15-10.30</v>
          </cell>
          <cell r="C46">
            <v>50.03</v>
          </cell>
          <cell r="E46">
            <v>1441</v>
          </cell>
          <cell r="T46">
            <v>1488</v>
          </cell>
        </row>
        <row r="47">
          <cell r="B47" t="str">
            <v>10.30-10.45</v>
          </cell>
          <cell r="C47">
            <v>50.02</v>
          </cell>
          <cell r="E47">
            <v>1450</v>
          </cell>
          <cell r="T47">
            <v>1425</v>
          </cell>
        </row>
        <row r="48">
          <cell r="B48" t="str">
            <v>10.45-11.00</v>
          </cell>
          <cell r="C48">
            <v>49.99</v>
          </cell>
          <cell r="E48">
            <v>1449</v>
          </cell>
          <cell r="T48">
            <v>1441</v>
          </cell>
        </row>
        <row r="49">
          <cell r="B49" t="str">
            <v>11.00-11.15</v>
          </cell>
          <cell r="C49">
            <v>49.99</v>
          </cell>
          <cell r="E49">
            <v>1425</v>
          </cell>
          <cell r="T49">
            <v>1428</v>
          </cell>
        </row>
        <row r="50">
          <cell r="B50" t="str">
            <v>11.15-11.30</v>
          </cell>
          <cell r="C50">
            <v>50.02</v>
          </cell>
          <cell r="E50">
            <v>1429</v>
          </cell>
          <cell r="T50">
            <v>1423</v>
          </cell>
        </row>
        <row r="51">
          <cell r="B51" t="str">
            <v>11.30-11.45</v>
          </cell>
          <cell r="C51">
            <v>50</v>
          </cell>
          <cell r="E51">
            <v>1417</v>
          </cell>
          <cell r="T51">
            <v>1434</v>
          </cell>
        </row>
        <row r="52">
          <cell r="B52" t="str">
            <v>11.45-12.00</v>
          </cell>
          <cell r="C52">
            <v>49.98</v>
          </cell>
          <cell r="E52">
            <v>1416</v>
          </cell>
          <cell r="T52">
            <v>1437</v>
          </cell>
        </row>
        <row r="53">
          <cell r="B53" t="str">
            <v>12.00-12.15</v>
          </cell>
          <cell r="C53">
            <v>49.97</v>
          </cell>
          <cell r="E53">
            <v>1385</v>
          </cell>
          <cell r="T53">
            <v>1440</v>
          </cell>
        </row>
        <row r="54">
          <cell r="B54" t="str">
            <v>12.15-12.30</v>
          </cell>
          <cell r="C54">
            <v>50</v>
          </cell>
          <cell r="E54">
            <v>1363</v>
          </cell>
          <cell r="T54">
            <v>1396</v>
          </cell>
        </row>
        <row r="55">
          <cell r="B55" t="str">
            <v>12:30-12:45</v>
          </cell>
          <cell r="C55">
            <v>50.03</v>
          </cell>
          <cell r="E55">
            <v>1368</v>
          </cell>
          <cell r="T55">
            <v>1413</v>
          </cell>
        </row>
        <row r="56">
          <cell r="B56" t="str">
            <v>12.45-13.00</v>
          </cell>
          <cell r="C56">
            <v>50.01</v>
          </cell>
          <cell r="E56">
            <v>1346</v>
          </cell>
          <cell r="T56">
            <v>1391</v>
          </cell>
        </row>
        <row r="57">
          <cell r="B57" t="str">
            <v>13.00-13.15</v>
          </cell>
          <cell r="C57">
            <v>50.1</v>
          </cell>
          <cell r="E57">
            <v>1306</v>
          </cell>
          <cell r="T57">
            <v>1278</v>
          </cell>
        </row>
        <row r="58">
          <cell r="B58" t="str">
            <v>13.15-13.30</v>
          </cell>
          <cell r="C58">
            <v>50.04</v>
          </cell>
          <cell r="E58">
            <v>1284</v>
          </cell>
          <cell r="T58">
            <v>1305</v>
          </cell>
        </row>
        <row r="59">
          <cell r="B59" t="str">
            <v>13.30-13:45</v>
          </cell>
          <cell r="C59">
            <v>50</v>
          </cell>
          <cell r="E59">
            <v>1297</v>
          </cell>
          <cell r="T59">
            <v>1312</v>
          </cell>
        </row>
        <row r="60">
          <cell r="B60" t="str">
            <v>13.45-14.00</v>
          </cell>
          <cell r="C60">
            <v>50.02</v>
          </cell>
          <cell r="E60">
            <v>1317</v>
          </cell>
          <cell r="T60">
            <v>1321</v>
          </cell>
        </row>
        <row r="61">
          <cell r="B61" t="str">
            <v>14.00-14.15</v>
          </cell>
          <cell r="C61">
            <v>49.98</v>
          </cell>
          <cell r="E61">
            <v>1312</v>
          </cell>
          <cell r="T61">
            <v>1293</v>
          </cell>
        </row>
        <row r="62">
          <cell r="B62" t="str">
            <v>14.15-14.30</v>
          </cell>
          <cell r="C62">
            <v>49.99</v>
          </cell>
          <cell r="E62">
            <v>1309</v>
          </cell>
          <cell r="T62">
            <v>1288</v>
          </cell>
        </row>
        <row r="63">
          <cell r="B63" t="str">
            <v>14.30-14.45</v>
          </cell>
          <cell r="C63">
            <v>49.98</v>
          </cell>
          <cell r="E63">
            <v>1326</v>
          </cell>
          <cell r="T63">
            <v>1317</v>
          </cell>
        </row>
        <row r="64">
          <cell r="B64" t="str">
            <v>14.45-15.00</v>
          </cell>
          <cell r="C64">
            <v>49.98</v>
          </cell>
          <cell r="E64">
            <v>1318</v>
          </cell>
          <cell r="T64">
            <v>1348</v>
          </cell>
        </row>
        <row r="65">
          <cell r="B65" t="str">
            <v>15.00-15.15</v>
          </cell>
          <cell r="C65">
            <v>50</v>
          </cell>
          <cell r="E65">
            <v>1302</v>
          </cell>
          <cell r="T65">
            <v>1308</v>
          </cell>
        </row>
        <row r="66">
          <cell r="B66" t="str">
            <v>15.15-15.30</v>
          </cell>
          <cell r="C66">
            <v>50.01</v>
          </cell>
          <cell r="E66">
            <v>1355</v>
          </cell>
          <cell r="T66">
            <v>1296</v>
          </cell>
        </row>
        <row r="67">
          <cell r="B67" t="str">
            <v>15.30-15.45</v>
          </cell>
          <cell r="C67">
            <v>50.02</v>
          </cell>
          <cell r="E67">
            <v>1368</v>
          </cell>
          <cell r="T67">
            <v>1336</v>
          </cell>
        </row>
        <row r="68">
          <cell r="B68" t="str">
            <v>15.45-16.00</v>
          </cell>
          <cell r="C68">
            <v>50.01</v>
          </cell>
          <cell r="E68">
            <v>1362</v>
          </cell>
          <cell r="T68">
            <v>1336</v>
          </cell>
        </row>
        <row r="69">
          <cell r="B69" t="str">
            <v>16.00-16.15</v>
          </cell>
          <cell r="C69">
            <v>50.07</v>
          </cell>
          <cell r="E69">
            <v>1361</v>
          </cell>
          <cell r="T69">
            <v>1304</v>
          </cell>
        </row>
        <row r="70">
          <cell r="B70" t="str">
            <v>16.15-16.30</v>
          </cell>
          <cell r="C70">
            <v>50.02</v>
          </cell>
          <cell r="E70">
            <v>1344</v>
          </cell>
          <cell r="T70">
            <v>1327</v>
          </cell>
        </row>
        <row r="71">
          <cell r="B71" t="str">
            <v>16.30-16.45</v>
          </cell>
          <cell r="C71">
            <v>50.02</v>
          </cell>
          <cell r="E71">
            <v>1359</v>
          </cell>
          <cell r="T71">
            <v>1314</v>
          </cell>
        </row>
        <row r="72">
          <cell r="B72" t="str">
            <v>16.45-17.00</v>
          </cell>
          <cell r="C72">
            <v>50.01</v>
          </cell>
          <cell r="E72">
            <v>1320</v>
          </cell>
          <cell r="T72">
            <v>1329</v>
          </cell>
        </row>
        <row r="73">
          <cell r="B73" t="str">
            <v>17.00-17.15</v>
          </cell>
          <cell r="C73">
            <v>50.03</v>
          </cell>
          <cell r="E73">
            <v>1317</v>
          </cell>
          <cell r="T73">
            <v>1294</v>
          </cell>
        </row>
        <row r="74">
          <cell r="B74" t="str">
            <v>17.15-17.30</v>
          </cell>
          <cell r="C74">
            <v>49.99</v>
          </cell>
          <cell r="E74">
            <v>1311</v>
          </cell>
          <cell r="T74">
            <v>1296</v>
          </cell>
        </row>
        <row r="75">
          <cell r="B75" t="str">
            <v>17.30-17.45</v>
          </cell>
          <cell r="C75">
            <v>50.01</v>
          </cell>
          <cell r="E75">
            <v>1317</v>
          </cell>
          <cell r="T75">
            <v>1363</v>
          </cell>
        </row>
        <row r="76">
          <cell r="B76" t="str">
            <v>17.45-18.00</v>
          </cell>
          <cell r="C76">
            <v>49.95</v>
          </cell>
          <cell r="E76">
            <v>1306</v>
          </cell>
          <cell r="T76">
            <v>1313</v>
          </cell>
        </row>
        <row r="77">
          <cell r="B77" t="str">
            <v>18.00-18.15</v>
          </cell>
          <cell r="C77">
            <v>50.04</v>
          </cell>
          <cell r="E77">
            <v>1298</v>
          </cell>
          <cell r="T77">
            <v>1290</v>
          </cell>
        </row>
        <row r="78">
          <cell r="B78" t="str">
            <v>18.15-18.30</v>
          </cell>
          <cell r="C78">
            <v>50.02</v>
          </cell>
          <cell r="E78">
            <v>1290</v>
          </cell>
          <cell r="T78">
            <v>1318</v>
          </cell>
        </row>
        <row r="79">
          <cell r="B79" t="str">
            <v>18.30-18.45</v>
          </cell>
          <cell r="C79">
            <v>49.98</v>
          </cell>
          <cell r="E79">
            <v>1271</v>
          </cell>
          <cell r="T79">
            <v>1323</v>
          </cell>
        </row>
        <row r="80">
          <cell r="B80" t="str">
            <v>18.45-19.00</v>
          </cell>
          <cell r="C80">
            <v>50.01</v>
          </cell>
          <cell r="E80">
            <v>1265</v>
          </cell>
          <cell r="T80">
            <v>1308</v>
          </cell>
        </row>
        <row r="81">
          <cell r="B81" t="str">
            <v>19.00-19.15</v>
          </cell>
          <cell r="C81">
            <v>50.01</v>
          </cell>
          <cell r="E81">
            <v>1315</v>
          </cell>
          <cell r="T81">
            <v>1290</v>
          </cell>
        </row>
        <row r="82">
          <cell r="B82" t="str">
            <v>19.15-19.30</v>
          </cell>
          <cell r="C82">
            <v>50.01</v>
          </cell>
          <cell r="E82">
            <v>1359</v>
          </cell>
          <cell r="T82">
            <v>1362</v>
          </cell>
        </row>
        <row r="83">
          <cell r="B83" t="str">
            <v>19.30-19.45</v>
          </cell>
          <cell r="C83">
            <v>50.03</v>
          </cell>
          <cell r="E83">
            <v>1359</v>
          </cell>
          <cell r="T83">
            <v>1362</v>
          </cell>
        </row>
        <row r="84">
          <cell r="B84" t="str">
            <v>19.45-20.00</v>
          </cell>
          <cell r="C84">
            <v>50.05</v>
          </cell>
          <cell r="E84">
            <v>1363</v>
          </cell>
          <cell r="T84">
            <v>1381</v>
          </cell>
        </row>
        <row r="85">
          <cell r="B85" t="str">
            <v>20.00-20.15</v>
          </cell>
          <cell r="C85">
            <v>50.06</v>
          </cell>
          <cell r="E85">
            <v>1319</v>
          </cell>
          <cell r="T85">
            <v>1336</v>
          </cell>
        </row>
        <row r="86">
          <cell r="B86" t="str">
            <v>20.15-20.30</v>
          </cell>
          <cell r="C86">
            <v>50.04</v>
          </cell>
          <cell r="E86">
            <v>1311</v>
          </cell>
          <cell r="T86">
            <v>1287</v>
          </cell>
        </row>
        <row r="87">
          <cell r="B87" t="str">
            <v>20.30-20.45</v>
          </cell>
          <cell r="C87">
            <v>50.01</v>
          </cell>
          <cell r="E87">
            <v>1300</v>
          </cell>
          <cell r="T87">
            <v>1265</v>
          </cell>
        </row>
        <row r="88">
          <cell r="B88" t="str">
            <v>20.45-21.00</v>
          </cell>
          <cell r="C88">
            <v>50.04</v>
          </cell>
          <cell r="E88">
            <v>1289</v>
          </cell>
          <cell r="T88">
            <v>1260</v>
          </cell>
        </row>
        <row r="89">
          <cell r="B89" t="str">
            <v>21.00-21.15</v>
          </cell>
          <cell r="C89">
            <v>50.01</v>
          </cell>
          <cell r="E89">
            <v>1278</v>
          </cell>
          <cell r="T89">
            <v>1255</v>
          </cell>
        </row>
        <row r="90">
          <cell r="B90" t="str">
            <v>21.15-21.30</v>
          </cell>
          <cell r="C90">
            <v>50.01</v>
          </cell>
          <cell r="E90">
            <v>1272</v>
          </cell>
          <cell r="T90">
            <v>1265</v>
          </cell>
        </row>
        <row r="91">
          <cell r="B91" t="str">
            <v>21.30-21.45</v>
          </cell>
          <cell r="C91">
            <v>50.02</v>
          </cell>
          <cell r="E91">
            <v>1229</v>
          </cell>
          <cell r="T91">
            <v>1240</v>
          </cell>
        </row>
        <row r="92">
          <cell r="B92" t="str">
            <v>21.45-22.00</v>
          </cell>
          <cell r="C92">
            <v>50.05</v>
          </cell>
          <cell r="E92">
            <v>1200</v>
          </cell>
          <cell r="T92">
            <v>1158</v>
          </cell>
        </row>
        <row r="93">
          <cell r="B93" t="str">
            <v>22.00-22.15</v>
          </cell>
          <cell r="C93">
            <v>50.02</v>
          </cell>
          <cell r="E93">
            <v>1167</v>
          </cell>
          <cell r="T93">
            <v>1135</v>
          </cell>
        </row>
        <row r="94">
          <cell r="B94" t="str">
            <v>22.15-22.30</v>
          </cell>
          <cell r="C94">
            <v>50</v>
          </cell>
          <cell r="E94">
            <v>1168</v>
          </cell>
          <cell r="T94">
            <v>1089</v>
          </cell>
        </row>
        <row r="95">
          <cell r="B95" t="str">
            <v>22.30-22.45</v>
          </cell>
          <cell r="C95">
            <v>50</v>
          </cell>
          <cell r="E95">
            <v>1137</v>
          </cell>
          <cell r="T95">
            <v>1172</v>
          </cell>
        </row>
        <row r="96">
          <cell r="B96" t="str">
            <v>22.45-23.00</v>
          </cell>
          <cell r="C96">
            <v>50</v>
          </cell>
          <cell r="E96">
            <v>1126</v>
          </cell>
          <cell r="T96">
            <v>1219</v>
          </cell>
        </row>
        <row r="97">
          <cell r="B97" t="str">
            <v>23.00-23.15</v>
          </cell>
          <cell r="C97">
            <v>50</v>
          </cell>
          <cell r="E97">
            <v>1095</v>
          </cell>
          <cell r="T97">
            <v>1127</v>
          </cell>
        </row>
        <row r="98">
          <cell r="B98" t="str">
            <v>23.15-23.30</v>
          </cell>
          <cell r="C98">
            <v>50.03</v>
          </cell>
          <cell r="E98">
            <v>1072</v>
          </cell>
          <cell r="T98">
            <v>1068</v>
          </cell>
        </row>
        <row r="99">
          <cell r="B99" t="str">
            <v>23.30-23.45</v>
          </cell>
          <cell r="C99">
            <v>50.01</v>
          </cell>
          <cell r="E99">
            <v>1050</v>
          </cell>
          <cell r="T99">
            <v>1021</v>
          </cell>
        </row>
        <row r="100">
          <cell r="B100" t="str">
            <v>23.45-24.00</v>
          </cell>
          <cell r="C100">
            <v>50.04</v>
          </cell>
          <cell r="E100">
            <v>1060</v>
          </cell>
          <cell r="T100">
            <v>969</v>
          </cell>
        </row>
        <row r="101">
          <cell r="C101">
            <v>50.010416666666693</v>
          </cell>
          <cell r="E101">
            <v>295.2525</v>
          </cell>
          <cell r="AJ101">
            <v>-2.5667545296703285</v>
          </cell>
          <cell r="BA101" t="str">
            <v>07.15-07.30</v>
          </cell>
        </row>
        <row r="102">
          <cell r="BA102" t="str">
            <v>00:00-00.15</v>
          </cell>
          <cell r="BC102">
            <v>49.92</v>
          </cell>
          <cell r="BD102">
            <v>0</v>
          </cell>
          <cell r="BF102">
            <v>0</v>
          </cell>
          <cell r="BG102">
            <v>50.11</v>
          </cell>
          <cell r="BH102">
            <v>0</v>
          </cell>
          <cell r="BJ102">
            <v>66</v>
          </cell>
        </row>
        <row r="104">
          <cell r="B104">
            <v>1528</v>
          </cell>
        </row>
        <row r="105">
          <cell r="A105" t="str">
            <v xml:space="preserve">Max Demand observed (MW) (at 08.15 Hrs.) </v>
          </cell>
        </row>
        <row r="106">
          <cell r="B106">
            <v>828</v>
          </cell>
          <cell r="Q106">
            <v>2.8606337572368417</v>
          </cell>
          <cell r="R106">
            <v>2.154063894420601</v>
          </cell>
        </row>
        <row r="107">
          <cell r="A107" t="str">
            <v xml:space="preserve">Min Demand at observed (MW) (at 02.45 Hrs.) </v>
          </cell>
        </row>
      </sheetData>
      <sheetData sheetId="7">
        <row r="101">
          <cell r="G101">
            <v>39.81600000000001</v>
          </cell>
          <cell r="CI101">
            <v>-2.5600000000000001E-2</v>
          </cell>
          <cell r="CP101">
            <v>44.479375000000012</v>
          </cell>
        </row>
        <row r="107">
          <cell r="AN107">
            <v>84.150800000000004</v>
          </cell>
        </row>
        <row r="109">
          <cell r="AN109">
            <v>7.7280000000000006</v>
          </cell>
        </row>
      </sheetData>
      <sheetData sheetId="8"/>
      <sheetData sheetId="9"/>
      <sheetData sheetId="10">
        <row r="86">
          <cell r="AB86">
            <v>22.4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4753.6475</v>
          </cell>
          <cell r="AC102">
            <v>4583.9422842499998</v>
          </cell>
        </row>
        <row r="103">
          <cell r="B103" t="str">
            <v>Import through RTM IEX</v>
          </cell>
          <cell r="AB103">
            <v>2630.8974999999996</v>
          </cell>
          <cell r="AC103">
            <v>2536.9744592499997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119.1725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505</v>
          </cell>
          <cell r="AC117">
            <v>505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0.77624999999999966</v>
          </cell>
          <cell r="BD105">
            <v>144.85763043749995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1.4320000000000002</v>
          </cell>
          <cell r="V12">
            <v>2.4388800000000006</v>
          </cell>
        </row>
        <row r="17">
          <cell r="T17">
            <v>0</v>
          </cell>
          <cell r="V17">
            <v>3.9476095999999998</v>
          </cell>
        </row>
        <row r="22">
          <cell r="T22">
            <v>7.1934200000000004E-2</v>
          </cell>
          <cell r="V22">
            <v>0.262149568</v>
          </cell>
        </row>
        <row r="28">
          <cell r="T28">
            <v>1.1279991300000001</v>
          </cell>
          <cell r="V28">
            <v>3.6365228792000011</v>
          </cell>
        </row>
        <row r="34">
          <cell r="T34">
            <v>0.31393235000000003</v>
          </cell>
          <cell r="V34">
            <v>0.14960622079999997</v>
          </cell>
        </row>
        <row r="40">
          <cell r="T40">
            <v>0.18073878399999999</v>
          </cell>
          <cell r="V40">
            <v>0.27753670655999996</v>
          </cell>
        </row>
        <row r="46">
          <cell r="T46">
            <v>0</v>
          </cell>
          <cell r="V46">
            <v>0</v>
          </cell>
        </row>
        <row r="52">
          <cell r="T52">
            <v>0.37959999999999999</v>
          </cell>
          <cell r="V52">
            <v>-0.12740544000000037</v>
          </cell>
        </row>
        <row r="58">
          <cell r="T58">
            <v>0</v>
          </cell>
          <cell r="V58">
            <v>0</v>
          </cell>
        </row>
        <row r="64">
          <cell r="T64">
            <v>3.5400000000000001E-2</v>
          </cell>
          <cell r="V64">
            <v>0.8944160000000001</v>
          </cell>
        </row>
        <row r="70">
          <cell r="V70">
            <v>1.5793519999999996</v>
          </cell>
        </row>
        <row r="77">
          <cell r="V77">
            <v>-0.20996719200000058</v>
          </cell>
        </row>
        <row r="82">
          <cell r="V82">
            <v>1.2115519999999995</v>
          </cell>
        </row>
        <row r="87">
          <cell r="T87">
            <v>0.30100000000000005</v>
          </cell>
          <cell r="U87">
            <v>1.4207199999999993</v>
          </cell>
        </row>
      </sheetData>
      <sheetData sheetId="18"/>
      <sheetData sheetId="19"/>
      <sheetData sheetId="20">
        <row r="2">
          <cell r="C2">
            <v>45398</v>
          </cell>
        </row>
        <row r="6">
          <cell r="Q6">
            <v>1.83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6.24</v>
          </cell>
          <cell r="G11">
            <v>9.4499999999999993</v>
          </cell>
          <cell r="H11">
            <v>80</v>
          </cell>
        </row>
        <row r="12">
          <cell r="D12">
            <v>9.8000000000000007</v>
          </cell>
          <cell r="E12">
            <v>9.8000000000000007</v>
          </cell>
          <cell r="F12">
            <v>7.56</v>
          </cell>
          <cell r="G12">
            <v>16.142000000000003</v>
          </cell>
          <cell r="H12">
            <v>68</v>
          </cell>
        </row>
        <row r="13">
          <cell r="D13">
            <v>0.73</v>
          </cell>
          <cell r="E13">
            <v>0.73</v>
          </cell>
          <cell r="F13">
            <v>2.94</v>
          </cell>
          <cell r="G13">
            <v>2.15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0.66</v>
          </cell>
          <cell r="G14">
            <v>1.7849999999999999</v>
          </cell>
          <cell r="H14">
            <v>11.05</v>
          </cell>
        </row>
        <row r="15">
          <cell r="D15">
            <v>1.71</v>
          </cell>
          <cell r="E15">
            <v>1.71</v>
          </cell>
          <cell r="F15">
            <v>0.96</v>
          </cell>
          <cell r="G15">
            <v>1.4571000000000001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0.94</v>
          </cell>
          <cell r="G16">
            <v>1.5708</v>
          </cell>
          <cell r="H16">
            <v>9.3000000000000007</v>
          </cell>
        </row>
        <row r="17">
          <cell r="D17">
            <v>0.81</v>
          </cell>
          <cell r="E17">
            <v>0.81</v>
          </cell>
          <cell r="F17">
            <v>1.46</v>
          </cell>
          <cell r="G17">
            <v>2.8584000000000001</v>
          </cell>
          <cell r="H17">
            <v>12</v>
          </cell>
        </row>
        <row r="18">
          <cell r="D18">
            <v>0.92</v>
          </cell>
          <cell r="E18">
            <v>0.92</v>
          </cell>
          <cell r="F18">
            <v>0.78</v>
          </cell>
          <cell r="G18">
            <v>1.3420799999999999</v>
          </cell>
          <cell r="H18">
            <v>6.4320000000000004</v>
          </cell>
        </row>
        <row r="19">
          <cell r="D19">
            <v>2.41</v>
          </cell>
          <cell r="E19">
            <v>2.41</v>
          </cell>
          <cell r="F19">
            <v>0.52</v>
          </cell>
          <cell r="G19">
            <v>0.97907999999999995</v>
          </cell>
          <cell r="H19">
            <v>5</v>
          </cell>
        </row>
        <row r="20">
          <cell r="D20">
            <v>0.73</v>
          </cell>
          <cell r="E20">
            <v>0.73</v>
          </cell>
          <cell r="F20">
            <v>1.04</v>
          </cell>
          <cell r="G20">
            <v>0.70920000000000005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</v>
          </cell>
          <cell r="G22">
            <v>2.12</v>
          </cell>
        </row>
        <row r="24">
          <cell r="F24">
            <v>0</v>
          </cell>
          <cell r="G24">
            <v>0.88100000000000001</v>
          </cell>
        </row>
        <row r="25">
          <cell r="F25">
            <v>1.6</v>
          </cell>
          <cell r="G25">
            <v>1.3240000000000001</v>
          </cell>
        </row>
        <row r="28">
          <cell r="F28">
            <v>9.5299999999999994</v>
          </cell>
          <cell r="G28">
            <v>12.922000000000001</v>
          </cell>
          <cell r="H28">
            <v>200</v>
          </cell>
        </row>
        <row r="29">
          <cell r="F29">
            <v>3.1</v>
          </cell>
          <cell r="G29">
            <v>7.16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1.85</v>
          </cell>
          <cell r="G30">
            <v>2.92</v>
          </cell>
          <cell r="H30">
            <v>50</v>
          </cell>
        </row>
        <row r="31">
          <cell r="F31">
            <v>4.38</v>
          </cell>
          <cell r="G31">
            <v>6.0335400000000003</v>
          </cell>
          <cell r="H31">
            <v>81.400000000000006</v>
          </cell>
        </row>
        <row r="32">
          <cell r="F32">
            <v>43.96</v>
          </cell>
          <cell r="G32">
            <v>45.74</v>
          </cell>
        </row>
        <row r="33">
          <cell r="F33">
            <v>0.71</v>
          </cell>
          <cell r="G33">
            <v>6.2475100000000001</v>
          </cell>
        </row>
        <row r="34">
          <cell r="F34">
            <v>0.6</v>
          </cell>
          <cell r="G34">
            <v>0.55334000000000005</v>
          </cell>
        </row>
        <row r="35">
          <cell r="F35">
            <v>3.23</v>
          </cell>
          <cell r="G35">
            <v>8.3991000000000007</v>
          </cell>
        </row>
        <row r="36">
          <cell r="F36">
            <v>2</v>
          </cell>
          <cell r="G36">
            <v>1.8631</v>
          </cell>
        </row>
        <row r="37">
          <cell r="F37">
            <v>1</v>
          </cell>
          <cell r="G37">
            <v>1.06192</v>
          </cell>
        </row>
        <row r="38">
          <cell r="F38">
            <v>0</v>
          </cell>
          <cell r="G38">
            <v>0</v>
          </cell>
        </row>
        <row r="39">
          <cell r="G39">
            <v>3.54</v>
          </cell>
        </row>
        <row r="41">
          <cell r="G41">
            <v>6.39</v>
          </cell>
        </row>
        <row r="42">
          <cell r="G42">
            <v>1.83</v>
          </cell>
        </row>
        <row r="43">
          <cell r="G43">
            <v>3.51</v>
          </cell>
        </row>
        <row r="44">
          <cell r="G44">
            <v>30.1</v>
          </cell>
        </row>
        <row r="45">
          <cell r="G45">
            <v>0.9</v>
          </cell>
        </row>
        <row r="46">
          <cell r="G46">
            <v>0.33</v>
          </cell>
        </row>
        <row r="47">
          <cell r="G47">
            <v>0.48</v>
          </cell>
        </row>
        <row r="48">
          <cell r="G48">
            <v>5.79</v>
          </cell>
        </row>
        <row r="49">
          <cell r="G49">
            <v>0.8</v>
          </cell>
        </row>
        <row r="50">
          <cell r="G50">
            <v>1.45</v>
          </cell>
        </row>
        <row r="51">
          <cell r="G51">
            <v>1.1499999999999999</v>
          </cell>
        </row>
        <row r="54">
          <cell r="F54">
            <v>111.88310000000001</v>
          </cell>
        </row>
        <row r="65">
          <cell r="C65">
            <v>13.39</v>
          </cell>
        </row>
        <row r="80">
          <cell r="I80">
            <v>200.49977999999999</v>
          </cell>
        </row>
      </sheetData>
      <sheetData sheetId="21"/>
      <sheetData sheetId="22"/>
      <sheetData sheetId="23"/>
      <sheetData sheetId="24">
        <row r="105">
          <cell r="BC105">
            <v>10.112715357499999</v>
          </cell>
        </row>
      </sheetData>
      <sheetData sheetId="25"/>
      <sheetData sheetId="26"/>
      <sheetData sheetId="27">
        <row r="5">
          <cell r="AF5">
            <v>5.09</v>
          </cell>
        </row>
        <row r="7">
          <cell r="AF7">
            <v>3.33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B8B25-1D57-4888-9DE4-0B77E7FF0292}">
  <sheetPr>
    <tabColor rgb="FF00B050"/>
    <pageSetUpPr fitToPage="1"/>
  </sheetPr>
  <dimension ref="A1:AB158"/>
  <sheetViews>
    <sheetView showGridLines="0" tabSelected="1" view="pageBreakPreview" topLeftCell="A66" zoomScale="70" zoomScaleSheetLayoutView="70" workbookViewId="0">
      <selection activeCell="I74" sqref="I7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45398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45399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45398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14.789100000000001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6.24</v>
      </c>
      <c r="G21" s="80">
        <f>'[1]Form-1_AnticipatedVsActual_BI'!G11</f>
        <v>9.4499999999999993</v>
      </c>
      <c r="H21" s="81">
        <f>'[1]Form-1_AnticipatedVsActual_BI'!H11</f>
        <v>80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7.56</v>
      </c>
      <c r="G22" s="84">
        <f>'[1]Form-1_AnticipatedVsActual_BI'!G12</f>
        <v>16.142000000000003</v>
      </c>
      <c r="H22" s="81">
        <f>'[1]Form-1_AnticipatedVsActual_BI'!H12</f>
        <v>68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2.94</v>
      </c>
      <c r="G23" s="84">
        <f>'[1]Form-1_AnticipatedVsActual_BI'!G13</f>
        <v>2.15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0.66</v>
      </c>
      <c r="G24" s="84">
        <f>'[1]Form-1_AnticipatedVsActual_BI'!G14</f>
        <v>1.7849999999999999</v>
      </c>
      <c r="H24" s="88">
        <f>'[1]Form-1_AnticipatedVsActual_BI'!H14</f>
        <v>11.05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0.96</v>
      </c>
      <c r="G25" s="89">
        <f>'[1]Form-1_AnticipatedVsActual_BI'!G15</f>
        <v>1.4571000000000001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0.94</v>
      </c>
      <c r="G26" s="84">
        <f>'[1]Form-1_AnticipatedVsActual_BI'!G16</f>
        <v>1.5708</v>
      </c>
      <c r="H26" s="88">
        <f>'[1]Form-1_AnticipatedVsActual_BI'!H16</f>
        <v>9.3000000000000007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1.46</v>
      </c>
      <c r="G27" s="84">
        <f>'[1]Form-1_AnticipatedVsActual_BI'!G17</f>
        <v>2.8584000000000001</v>
      </c>
      <c r="H27" s="88">
        <f>'[1]Form-1_AnticipatedVsActual_BI'!H17</f>
        <v>12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0.78</v>
      </c>
      <c r="G28" s="89">
        <f>'[1]Form-1_AnticipatedVsActual_BI'!G18</f>
        <v>1.3420799999999999</v>
      </c>
      <c r="H28" s="88">
        <f>'[1]Form-1_AnticipatedVsActual_BI'!H18</f>
        <v>6.4320000000000004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0.52</v>
      </c>
      <c r="G29" s="84">
        <f>'[1]Form-1_AnticipatedVsActual_BI'!G19</f>
        <v>0.97907999999999995</v>
      </c>
      <c r="H29" s="88">
        <f>'[1]Form-1_AnticipatedVsActual_BI'!H19</f>
        <v>5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1.04</v>
      </c>
      <c r="G30" s="84">
        <f>'[1]Form-1_AnticipatedVsActual_BI'!G20</f>
        <v>0.70920000000000005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72.573616000000001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23.470000000000006</v>
      </c>
      <c r="G33" s="94">
        <f t="shared" si="0"/>
        <v>40.563660000000013</v>
      </c>
      <c r="H33" s="94">
        <f t="shared" si="0"/>
        <v>234.78200000000001</v>
      </c>
      <c r="I33" s="95"/>
      <c r="J33" s="87"/>
      <c r="K33" s="91" t="s">
        <v>44</v>
      </c>
      <c r="L33" s="91"/>
      <c r="N33" s="92">
        <f>G33+G43+I44+G41-AA61-AB61-2.7</f>
        <v>124.78173000000005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8.3864000000000001</v>
      </c>
      <c r="G36" s="113">
        <f>I36*0.88</f>
        <v>11.371360000000001</v>
      </c>
      <c r="H36" s="114">
        <f>'[1]Form-1_AnticipatedVsActual_BI'!$H$28</f>
        <v>200</v>
      </c>
      <c r="I36" s="115">
        <f>'[1]Form-1_AnticipatedVsActual_BI'!$G$28</f>
        <v>12.922000000000001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1.1435999999999999</v>
      </c>
      <c r="G37" s="80">
        <f>I36*0.12</f>
        <v>1.55064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0.62000000000000011</v>
      </c>
      <c r="G38" s="125">
        <f>I38*0.2</f>
        <v>1.4320000000000002</v>
      </c>
      <c r="H38" s="125">
        <f>'[1]Form-1_AnticipatedVsActual_BI'!$H$29</f>
        <v>45</v>
      </c>
      <c r="I38" s="126">
        <f>'[1]Form-1_AnticipatedVsActual_BI'!$G$29</f>
        <v>7.16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22.376620000000003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1.85</v>
      </c>
      <c r="G41" s="89">
        <f>'[1]Form-1_AnticipatedVsActual_BI'!G30*(0.9925)</f>
        <v>2.8980999999999999</v>
      </c>
      <c r="H41" s="86">
        <f>'[1]Form-1_AnticipatedVsActual_BI'!H30</f>
        <v>50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4.38</v>
      </c>
      <c r="G42" s="89">
        <f>'[1]Form-1_AnticipatedVsActual_BI'!G31*(0.9925)</f>
        <v>5.9882884500000007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45.56</v>
      </c>
      <c r="G43" s="136">
        <f>'[1]Form-1_AnticipatedVsActual_BI'!G24+'[1]Form-1_AnticipatedVsActual_BI'!G25+'[1]Form-1_AnticipatedVsActual_BI'!G32</f>
        <v>47.945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1.6936159999999998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3.8426044640000008</v>
      </c>
      <c r="H44" s="81">
        <v>55</v>
      </c>
      <c r="I44" s="141">
        <f>SUM('[1]Form-1_AnticipatedVsActual_BI'!G33:G52) -SUM('[1]Form-1_AnticipatedVsActual_BI'!G42)</f>
        <v>72.564970000000017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40.563660000000013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12.922000000000001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7.7895798000000003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1.83</v>
      </c>
      <c r="E49" s="167"/>
      <c r="F49" s="162"/>
      <c r="G49" s="168" t="s">
        <v>77</v>
      </c>
      <c r="H49" s="169">
        <f>ABS('[1]Report_Daily Hrly Load Sheet '!AB117/100)</f>
        <v>5.05</v>
      </c>
      <c r="I49" s="170">
        <f>ABS('[1]Report_Daily Hrly Load Sheet '!AC117/100)</f>
        <v>5.05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47.945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0.77624999999999966</v>
      </c>
      <c r="E51" s="167"/>
      <c r="F51" s="176"/>
      <c r="G51" s="128" t="s">
        <v>79</v>
      </c>
      <c r="H51" s="128"/>
      <c r="I51" s="177">
        <f>I47+I49</f>
        <v>5.05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1.1917249999999999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144.85763043749995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3.5416044640000002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13.39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274.03119970149993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84.150800000000004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Rs.5.09</v>
      </c>
      <c r="C58" s="182"/>
      <c r="D58" s="88">
        <f>[1]Report_GoHP!$CP$101</f>
        <v>44.479375000000012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39.81600000000001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2.5600000000000001E-2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-0.14457500000001744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6.39</v>
      </c>
      <c r="AB61" s="92">
        <f>'[1]Form-1_AnticipatedVsActual_BI'!G44</f>
        <v>30.1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7.7280000000000006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15.480972342559999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229.55182470149992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-150.65099999999998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3.33</v>
      </c>
      <c r="C67" s="78">
        <f>'[1]Report_Daily Hrly Load Sheet '!$AB$102/100</f>
        <v>47.536475000000003</v>
      </c>
      <c r="D67" s="84">
        <f>'[1]Report_Daily Hrly Load Sheet '!$AC$102/100</f>
        <v>45.839422842499999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26.308974999999997</v>
      </c>
      <c r="D68" s="84">
        <f>'[1]Report_Daily Hrly Load Sheet '!AC103/100</f>
        <v>25.369744592499998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5.05</v>
      </c>
      <c r="I71" s="205">
        <f>SUM(I47:I49,I52:I70)</f>
        <v>5.05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295.7109921364999</v>
      </c>
      <c r="J72" s="211"/>
      <c r="K72" s="206">
        <f>[1]Report_Actual_RTD!BC102</f>
        <v>49.92</v>
      </c>
      <c r="L72" s="206" t="str">
        <f>MID([1]Report_Actual_RTD!BA102,7,7)</f>
        <v>00.15</v>
      </c>
      <c r="M72" s="206">
        <f>[1]Report_Actual_RTD!BD102</f>
        <v>0</v>
      </c>
      <c r="N72" s="206">
        <f>[1]Report_Actual_RTD!BF102</f>
        <v>0</v>
      </c>
      <c r="O72" s="207">
        <f>[1]Report_Actual_RTD!BG102</f>
        <v>50.11</v>
      </c>
      <c r="P72" s="207" t="str">
        <f>MID([1]Report_Actual_RTD!BA101,7,7)</f>
        <v>07.30</v>
      </c>
      <c r="Q72" s="207">
        <f>[1]Report_Actual_RTD!BH102</f>
        <v>0</v>
      </c>
      <c r="R72" s="207">
        <f>[1]Report_Actual_RTD!BJ102</f>
        <v>66</v>
      </c>
      <c r="S72" s="208">
        <f>I78</f>
        <v>50.010416666666693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295.2525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0.45849213649989906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2.86 , 2.15 &amp; -2.57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0.22399999999999998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295.47649999999999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50.11 at 07.30 Hrs, Min.Freq. 49.92 at 00.15 Hrs)</v>
      </c>
      <c r="G78" s="213"/>
      <c r="H78" s="153"/>
      <c r="I78" s="41">
        <f>[1]Report_Actual_RTD!$C$101</f>
        <v>50.010416666666693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08.15 Hrs.) </v>
      </c>
      <c r="G79" s="209"/>
      <c r="H79" s="209"/>
      <c r="I79" s="215">
        <f>[1]Report_Actual_RTD!$B$104</f>
        <v>1528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02.45 Hrs.) </v>
      </c>
      <c r="G80" s="209"/>
      <c r="H80" s="209"/>
      <c r="I80" s="215">
        <f>[1]Report_Actual_RTD!$B$106</f>
        <v>828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73.84545</v>
      </c>
      <c r="D83" s="224">
        <f>SUM(D66:D82)</f>
        <v>71.209167434999998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10.112715357499999</v>
      </c>
      <c r="E84" s="229"/>
      <c r="F84" s="230" t="s">
        <v>116</v>
      </c>
      <c r="G84" s="231"/>
      <c r="H84" s="231"/>
      <c r="I84" s="232">
        <f>'[1]Form-1_AnticipatedVsActual_BI'!I80</f>
        <v>200.49977999999999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219.43910934399992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111.05023980000001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144.85763043749995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13.39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44.479375000000012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15.480972342559999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0.45849213649989906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103.26066</v>
      </c>
      <c r="C121" s="299">
        <f>$I$73</f>
        <v>295.2525</v>
      </c>
      <c r="D121" s="300">
        <f>$I$79</f>
        <v>1528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2024-04-16T22:15:02Z</dcterms:created>
  <dcterms:modified xsi:type="dcterms:W3CDTF">2024-04-16T22:15:15Z</dcterms:modified>
</cp:coreProperties>
</file>