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4\APR.2024\24042024\"/>
    </mc:Choice>
  </mc:AlternateContent>
  <xr:revisionPtr revIDLastSave="0" documentId="8_{8423EF92-03DC-47E0-AD71-08971A5FE11C}" xr6:coauthVersionLast="36" xr6:coauthVersionMax="36" xr10:uidLastSave="{00000000-0000-0000-0000-000000000000}"/>
  <bookViews>
    <workbookView xWindow="0" yWindow="0" windowWidth="28800" windowHeight="11925" xr2:uid="{21055A71-C13D-41E7-9D86-B39DC023092E}"/>
  </bookViews>
  <sheets>
    <sheet name="DA HPSLDC (2)" sheetId="1" r:id="rId1"/>
  </sheets>
  <externalReferences>
    <externalReference r:id="rId2"/>
    <externalReference r:id="rId3"/>
    <externalReference r:id="rId4"/>
  </externalReferences>
  <definedNames>
    <definedName name="dtp">'[2]ACTUAL GENERATION'!$X$11</definedName>
    <definedName name="EndTime">#REF!</definedName>
    <definedName name="FF">'[3]ACTUAL GENERATION'!$X$11</definedName>
    <definedName name="Frequency">#REF!</definedName>
    <definedName name="od">#REF!</definedName>
    <definedName name="_xlnm.Print_Area" localSheetId="0">'DA HPSLDC (2)'!$A$1:$AH$64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4" i="1" l="1"/>
  <c r="AE60" i="1"/>
  <c r="AD60" i="1"/>
  <c r="AC60" i="1"/>
  <c r="AH60" i="1" s="1"/>
  <c r="AB60" i="1"/>
  <c r="AG60" i="1" s="1"/>
  <c r="AA60" i="1"/>
  <c r="Z60" i="1"/>
  <c r="Y60" i="1"/>
  <c r="W60" i="1"/>
  <c r="X60" i="1" s="1"/>
  <c r="V60" i="1"/>
  <c r="U60" i="1"/>
  <c r="AF60" i="1" s="1"/>
  <c r="T60" i="1"/>
  <c r="M60" i="1"/>
  <c r="L60" i="1"/>
  <c r="Q60" i="1" s="1"/>
  <c r="K60" i="1"/>
  <c r="P60" i="1" s="1"/>
  <c r="J60" i="1"/>
  <c r="O60" i="1" s="1"/>
  <c r="I60" i="1"/>
  <c r="H60" i="1"/>
  <c r="F60" i="1"/>
  <c r="E60" i="1"/>
  <c r="G60" i="1" s="1"/>
  <c r="D60" i="1"/>
  <c r="C60" i="1"/>
  <c r="N60" i="1" s="1"/>
  <c r="AD59" i="1"/>
  <c r="AC59" i="1"/>
  <c r="AH59" i="1" s="1"/>
  <c r="AB59" i="1"/>
  <c r="AG59" i="1" s="1"/>
  <c r="AA59" i="1"/>
  <c r="AF59" i="1" s="1"/>
  <c r="Z59" i="1"/>
  <c r="AE59" i="1" s="1"/>
  <c r="Y59" i="1"/>
  <c r="W59" i="1"/>
  <c r="V59" i="1"/>
  <c r="X59" i="1" s="1"/>
  <c r="U59" i="1"/>
  <c r="T59" i="1"/>
  <c r="Q59" i="1"/>
  <c r="M59" i="1"/>
  <c r="L59" i="1"/>
  <c r="K59" i="1"/>
  <c r="P59" i="1" s="1"/>
  <c r="J59" i="1"/>
  <c r="O59" i="1" s="1"/>
  <c r="I59" i="1"/>
  <c r="N59" i="1" s="1"/>
  <c r="H59" i="1"/>
  <c r="F59" i="1"/>
  <c r="E59" i="1"/>
  <c r="G59" i="1" s="1"/>
  <c r="D59" i="1"/>
  <c r="C59" i="1"/>
  <c r="AG58" i="1"/>
  <c r="AD58" i="1"/>
  <c r="AC58" i="1"/>
  <c r="AB58" i="1"/>
  <c r="AA58" i="1"/>
  <c r="AF58" i="1" s="1"/>
  <c r="Z58" i="1"/>
  <c r="AE58" i="1" s="1"/>
  <c r="Y58" i="1"/>
  <c r="W58" i="1"/>
  <c r="AH58" i="1" s="1"/>
  <c r="V58" i="1"/>
  <c r="X58" i="1" s="1"/>
  <c r="U58" i="1"/>
  <c r="T58" i="1"/>
  <c r="Q58" i="1"/>
  <c r="O58" i="1"/>
  <c r="M58" i="1"/>
  <c r="L58" i="1"/>
  <c r="K58" i="1"/>
  <c r="P58" i="1" s="1"/>
  <c r="J58" i="1"/>
  <c r="I58" i="1"/>
  <c r="N58" i="1" s="1"/>
  <c r="H58" i="1"/>
  <c r="G58" i="1"/>
  <c r="F58" i="1"/>
  <c r="E58" i="1"/>
  <c r="D58" i="1"/>
  <c r="C58" i="1"/>
  <c r="AG57" i="1"/>
  <c r="AE57" i="1"/>
  <c r="AD57" i="1"/>
  <c r="AC57" i="1"/>
  <c r="AB57" i="1"/>
  <c r="AA57" i="1"/>
  <c r="AF57" i="1" s="1"/>
  <c r="Z57" i="1"/>
  <c r="Y57" i="1"/>
  <c r="W57" i="1"/>
  <c r="AH57" i="1" s="1"/>
  <c r="V57" i="1"/>
  <c r="X57" i="1" s="1"/>
  <c r="U57" i="1"/>
  <c r="T57" i="1"/>
  <c r="O57" i="1"/>
  <c r="M57" i="1"/>
  <c r="L57" i="1"/>
  <c r="Q57" i="1" s="1"/>
  <c r="K57" i="1"/>
  <c r="J57" i="1"/>
  <c r="I57" i="1"/>
  <c r="N57" i="1" s="1"/>
  <c r="H57" i="1"/>
  <c r="G57" i="1"/>
  <c r="F57" i="1"/>
  <c r="E57" i="1"/>
  <c r="P57" i="1" s="1"/>
  <c r="D57" i="1"/>
  <c r="C57" i="1"/>
  <c r="AE56" i="1"/>
  <c r="AD56" i="1"/>
  <c r="AC56" i="1"/>
  <c r="AH56" i="1" s="1"/>
  <c r="AB56" i="1"/>
  <c r="AG56" i="1" s="1"/>
  <c r="AA56" i="1"/>
  <c r="Z56" i="1"/>
  <c r="Y56" i="1"/>
  <c r="W56" i="1"/>
  <c r="X56" i="1" s="1"/>
  <c r="V56" i="1"/>
  <c r="U56" i="1"/>
  <c r="AF56" i="1" s="1"/>
  <c r="T56" i="1"/>
  <c r="M56" i="1"/>
  <c r="L56" i="1"/>
  <c r="K56" i="1"/>
  <c r="P56" i="1" s="1"/>
  <c r="J56" i="1"/>
  <c r="O56" i="1" s="1"/>
  <c r="I56" i="1"/>
  <c r="H56" i="1"/>
  <c r="F56" i="1"/>
  <c r="Q56" i="1" s="1"/>
  <c r="E56" i="1"/>
  <c r="G56" i="1" s="1"/>
  <c r="D56" i="1"/>
  <c r="C56" i="1"/>
  <c r="N56" i="1" s="1"/>
  <c r="AD55" i="1"/>
  <c r="AC55" i="1"/>
  <c r="AH55" i="1" s="1"/>
  <c r="AB55" i="1"/>
  <c r="AA55" i="1"/>
  <c r="AF55" i="1" s="1"/>
  <c r="Z55" i="1"/>
  <c r="AE55" i="1" s="1"/>
  <c r="Y55" i="1"/>
  <c r="W55" i="1"/>
  <c r="V55" i="1"/>
  <c r="AG55" i="1" s="1"/>
  <c r="U55" i="1"/>
  <c r="T55" i="1"/>
  <c r="Q55" i="1"/>
  <c r="M55" i="1"/>
  <c r="L55" i="1"/>
  <c r="K55" i="1"/>
  <c r="P55" i="1" s="1"/>
  <c r="J55" i="1"/>
  <c r="I55" i="1"/>
  <c r="N55" i="1" s="1"/>
  <c r="H55" i="1"/>
  <c r="G55" i="1"/>
  <c r="F55" i="1"/>
  <c r="E55" i="1"/>
  <c r="D55" i="1"/>
  <c r="O55" i="1" s="1"/>
  <c r="C55" i="1"/>
  <c r="AG54" i="1"/>
  <c r="AD54" i="1"/>
  <c r="AC54" i="1"/>
  <c r="AH54" i="1" s="1"/>
  <c r="AB54" i="1"/>
  <c r="AA54" i="1"/>
  <c r="AF54" i="1" s="1"/>
  <c r="Z54" i="1"/>
  <c r="Y54" i="1"/>
  <c r="W54" i="1"/>
  <c r="V54" i="1"/>
  <c r="X54" i="1" s="1"/>
  <c r="U54" i="1"/>
  <c r="T54" i="1"/>
  <c r="AE54" i="1" s="1"/>
  <c r="Q54" i="1"/>
  <c r="O54" i="1"/>
  <c r="M54" i="1"/>
  <c r="L54" i="1"/>
  <c r="K54" i="1"/>
  <c r="P54" i="1" s="1"/>
  <c r="J54" i="1"/>
  <c r="I54" i="1"/>
  <c r="N54" i="1" s="1"/>
  <c r="H54" i="1"/>
  <c r="G54" i="1"/>
  <c r="F54" i="1"/>
  <c r="E54" i="1"/>
  <c r="D54" i="1"/>
  <c r="C54" i="1"/>
  <c r="AG53" i="1"/>
  <c r="AE53" i="1"/>
  <c r="AD53" i="1"/>
  <c r="AC53" i="1"/>
  <c r="AB53" i="1"/>
  <c r="AA53" i="1"/>
  <c r="AF53" i="1" s="1"/>
  <c r="Z53" i="1"/>
  <c r="Y53" i="1"/>
  <c r="W53" i="1"/>
  <c r="AH53" i="1" s="1"/>
  <c r="V53" i="1"/>
  <c r="X53" i="1" s="1"/>
  <c r="U53" i="1"/>
  <c r="T53" i="1"/>
  <c r="Q53" i="1"/>
  <c r="O53" i="1"/>
  <c r="M53" i="1"/>
  <c r="L53" i="1"/>
  <c r="K53" i="1"/>
  <c r="J53" i="1"/>
  <c r="I53" i="1"/>
  <c r="N53" i="1" s="1"/>
  <c r="H53" i="1"/>
  <c r="G53" i="1"/>
  <c r="F53" i="1"/>
  <c r="E53" i="1"/>
  <c r="P53" i="1" s="1"/>
  <c r="D53" i="1"/>
  <c r="C53" i="1"/>
  <c r="AG52" i="1"/>
  <c r="AE52" i="1"/>
  <c r="AD52" i="1"/>
  <c r="AC52" i="1"/>
  <c r="AH52" i="1" s="1"/>
  <c r="AB52" i="1"/>
  <c r="AA52" i="1"/>
  <c r="Z52" i="1"/>
  <c r="Y52" i="1"/>
  <c r="W52" i="1"/>
  <c r="X52" i="1" s="1"/>
  <c r="V52" i="1"/>
  <c r="U52" i="1"/>
  <c r="AF52" i="1" s="1"/>
  <c r="T52" i="1"/>
  <c r="O52" i="1"/>
  <c r="M52" i="1"/>
  <c r="L52" i="1"/>
  <c r="K52" i="1"/>
  <c r="P52" i="1" s="1"/>
  <c r="J52" i="1"/>
  <c r="I52" i="1"/>
  <c r="H52" i="1"/>
  <c r="F52" i="1"/>
  <c r="Q52" i="1" s="1"/>
  <c r="E52" i="1"/>
  <c r="G52" i="1" s="1"/>
  <c r="D52" i="1"/>
  <c r="C52" i="1"/>
  <c r="N52" i="1" s="1"/>
  <c r="AE51" i="1"/>
  <c r="AD51" i="1"/>
  <c r="AC51" i="1"/>
  <c r="AH51" i="1" s="1"/>
  <c r="AB51" i="1"/>
  <c r="AA51" i="1"/>
  <c r="AF51" i="1" s="1"/>
  <c r="Z51" i="1"/>
  <c r="Y51" i="1"/>
  <c r="W51" i="1"/>
  <c r="V51" i="1"/>
  <c r="AG51" i="1" s="1"/>
  <c r="U51" i="1"/>
  <c r="T51" i="1"/>
  <c r="Q51" i="1"/>
  <c r="M51" i="1"/>
  <c r="L51" i="1"/>
  <c r="K51" i="1"/>
  <c r="P51" i="1" s="1"/>
  <c r="J51" i="1"/>
  <c r="I51" i="1"/>
  <c r="N51" i="1" s="1"/>
  <c r="H51" i="1"/>
  <c r="F51" i="1"/>
  <c r="E51" i="1"/>
  <c r="G51" i="1" s="1"/>
  <c r="D51" i="1"/>
  <c r="O51" i="1" s="1"/>
  <c r="C51" i="1"/>
  <c r="AG50" i="1"/>
  <c r="AD50" i="1"/>
  <c r="AC50" i="1"/>
  <c r="AH50" i="1" s="1"/>
  <c r="AB50" i="1"/>
  <c r="AA50" i="1"/>
  <c r="AF50" i="1" s="1"/>
  <c r="Z50" i="1"/>
  <c r="Y50" i="1"/>
  <c r="W50" i="1"/>
  <c r="V50" i="1"/>
  <c r="X50" i="1" s="1"/>
  <c r="U50" i="1"/>
  <c r="T50" i="1"/>
  <c r="AE50" i="1" s="1"/>
  <c r="Q50" i="1"/>
  <c r="O50" i="1"/>
  <c r="M50" i="1"/>
  <c r="L50" i="1"/>
  <c r="K50" i="1"/>
  <c r="P50" i="1" s="1"/>
  <c r="J50" i="1"/>
  <c r="I50" i="1"/>
  <c r="N50" i="1" s="1"/>
  <c r="H50" i="1"/>
  <c r="G50" i="1"/>
  <c r="F50" i="1"/>
  <c r="E50" i="1"/>
  <c r="D50" i="1"/>
  <c r="C50" i="1"/>
  <c r="AG49" i="1"/>
  <c r="AE49" i="1"/>
  <c r="AD49" i="1"/>
  <c r="AC49" i="1"/>
  <c r="AB49" i="1"/>
  <c r="AA49" i="1"/>
  <c r="AF49" i="1" s="1"/>
  <c r="Z49" i="1"/>
  <c r="Y49" i="1"/>
  <c r="W49" i="1"/>
  <c r="AH49" i="1" s="1"/>
  <c r="V49" i="1"/>
  <c r="X49" i="1" s="1"/>
  <c r="U49" i="1"/>
  <c r="T49" i="1"/>
  <c r="Q49" i="1"/>
  <c r="O49" i="1"/>
  <c r="M49" i="1"/>
  <c r="L49" i="1"/>
  <c r="K49" i="1"/>
  <c r="J49" i="1"/>
  <c r="I49" i="1"/>
  <c r="N49" i="1" s="1"/>
  <c r="H49" i="1"/>
  <c r="G49" i="1"/>
  <c r="F49" i="1"/>
  <c r="E49" i="1"/>
  <c r="P49" i="1" s="1"/>
  <c r="D49" i="1"/>
  <c r="C49" i="1"/>
  <c r="AG48" i="1"/>
  <c r="AE48" i="1"/>
  <c r="AD48" i="1"/>
  <c r="AC48" i="1"/>
  <c r="AH48" i="1" s="1"/>
  <c r="AB48" i="1"/>
  <c r="AA48" i="1"/>
  <c r="Z48" i="1"/>
  <c r="Y48" i="1"/>
  <c r="W48" i="1"/>
  <c r="X48" i="1" s="1"/>
  <c r="V48" i="1"/>
  <c r="U48" i="1"/>
  <c r="AF48" i="1" s="1"/>
  <c r="T48" i="1"/>
  <c r="O48" i="1"/>
  <c r="M48" i="1"/>
  <c r="L48" i="1"/>
  <c r="K48" i="1"/>
  <c r="P48" i="1" s="1"/>
  <c r="J48" i="1"/>
  <c r="I48" i="1"/>
  <c r="H48" i="1"/>
  <c r="F48" i="1"/>
  <c r="Q48" i="1" s="1"/>
  <c r="E48" i="1"/>
  <c r="G48" i="1" s="1"/>
  <c r="D48" i="1"/>
  <c r="C48" i="1"/>
  <c r="N48" i="1" s="1"/>
  <c r="AE47" i="1"/>
  <c r="AD47" i="1"/>
  <c r="AC47" i="1"/>
  <c r="AH47" i="1" s="1"/>
  <c r="AB47" i="1"/>
  <c r="AA47" i="1"/>
  <c r="AF47" i="1" s="1"/>
  <c r="Z47" i="1"/>
  <c r="Y47" i="1"/>
  <c r="W47" i="1"/>
  <c r="V47" i="1"/>
  <c r="AG47" i="1" s="1"/>
  <c r="U47" i="1"/>
  <c r="T47" i="1"/>
  <c r="Q47" i="1"/>
  <c r="M47" i="1"/>
  <c r="L47" i="1"/>
  <c r="K47" i="1"/>
  <c r="P47" i="1" s="1"/>
  <c r="J47" i="1"/>
  <c r="I47" i="1"/>
  <c r="N47" i="1" s="1"/>
  <c r="H47" i="1"/>
  <c r="F47" i="1"/>
  <c r="E47" i="1"/>
  <c r="G47" i="1" s="1"/>
  <c r="D47" i="1"/>
  <c r="O47" i="1" s="1"/>
  <c r="C47" i="1"/>
  <c r="AG46" i="1"/>
  <c r="AD46" i="1"/>
  <c r="AC46" i="1"/>
  <c r="AH46" i="1" s="1"/>
  <c r="AB46" i="1"/>
  <c r="AA46" i="1"/>
  <c r="AF46" i="1" s="1"/>
  <c r="Z46" i="1"/>
  <c r="Y46" i="1"/>
  <c r="W46" i="1"/>
  <c r="V46" i="1"/>
  <c r="X46" i="1" s="1"/>
  <c r="U46" i="1"/>
  <c r="T46" i="1"/>
  <c r="AE46" i="1" s="1"/>
  <c r="Q46" i="1"/>
  <c r="O46" i="1"/>
  <c r="M46" i="1"/>
  <c r="L46" i="1"/>
  <c r="K46" i="1"/>
  <c r="P46" i="1" s="1"/>
  <c r="J46" i="1"/>
  <c r="I46" i="1"/>
  <c r="N46" i="1" s="1"/>
  <c r="H46" i="1"/>
  <c r="G46" i="1"/>
  <c r="F46" i="1"/>
  <c r="E46" i="1"/>
  <c r="D46" i="1"/>
  <c r="C46" i="1"/>
  <c r="AG45" i="1"/>
  <c r="AE45" i="1"/>
  <c r="AD45" i="1"/>
  <c r="AC45" i="1"/>
  <c r="AB45" i="1"/>
  <c r="AA45" i="1"/>
  <c r="AF45" i="1" s="1"/>
  <c r="Z45" i="1"/>
  <c r="Y45" i="1"/>
  <c r="W45" i="1"/>
  <c r="AH45" i="1" s="1"/>
  <c r="V45" i="1"/>
  <c r="X45" i="1" s="1"/>
  <c r="U45" i="1"/>
  <c r="T45" i="1"/>
  <c r="Q45" i="1"/>
  <c r="O45" i="1"/>
  <c r="M45" i="1"/>
  <c r="L45" i="1"/>
  <c r="K45" i="1"/>
  <c r="J45" i="1"/>
  <c r="I45" i="1"/>
  <c r="N45" i="1" s="1"/>
  <c r="H45" i="1"/>
  <c r="F45" i="1"/>
  <c r="E45" i="1"/>
  <c r="G45" i="1" s="1"/>
  <c r="D45" i="1"/>
  <c r="C45" i="1"/>
  <c r="AG44" i="1"/>
  <c r="AE44" i="1"/>
  <c r="AD44" i="1"/>
  <c r="AC44" i="1"/>
  <c r="AH44" i="1" s="1"/>
  <c r="AB44" i="1"/>
  <c r="AA44" i="1"/>
  <c r="Z44" i="1"/>
  <c r="Y44" i="1"/>
  <c r="W44" i="1"/>
  <c r="X44" i="1" s="1"/>
  <c r="V44" i="1"/>
  <c r="U44" i="1"/>
  <c r="AF44" i="1" s="1"/>
  <c r="T44" i="1"/>
  <c r="O44" i="1"/>
  <c r="M44" i="1"/>
  <c r="L44" i="1"/>
  <c r="K44" i="1"/>
  <c r="P44" i="1" s="1"/>
  <c r="J44" i="1"/>
  <c r="I44" i="1"/>
  <c r="H44" i="1"/>
  <c r="F44" i="1"/>
  <c r="Q44" i="1" s="1"/>
  <c r="E44" i="1"/>
  <c r="G44" i="1" s="1"/>
  <c r="D44" i="1"/>
  <c r="C44" i="1"/>
  <c r="N44" i="1" s="1"/>
  <c r="AE43" i="1"/>
  <c r="AD43" i="1"/>
  <c r="AC43" i="1"/>
  <c r="AH43" i="1" s="1"/>
  <c r="AB43" i="1"/>
  <c r="AA43" i="1"/>
  <c r="AF43" i="1" s="1"/>
  <c r="Z43" i="1"/>
  <c r="Y43" i="1"/>
  <c r="W43" i="1"/>
  <c r="V43" i="1"/>
  <c r="AG43" i="1" s="1"/>
  <c r="U43" i="1"/>
  <c r="T43" i="1"/>
  <c r="Q43" i="1"/>
  <c r="M43" i="1"/>
  <c r="L43" i="1"/>
  <c r="K43" i="1"/>
  <c r="P43" i="1" s="1"/>
  <c r="J43" i="1"/>
  <c r="I43" i="1"/>
  <c r="N43" i="1" s="1"/>
  <c r="H43" i="1"/>
  <c r="F43" i="1"/>
  <c r="E43" i="1"/>
  <c r="G43" i="1" s="1"/>
  <c r="D43" i="1"/>
  <c r="O43" i="1" s="1"/>
  <c r="C43" i="1"/>
  <c r="AG42" i="1"/>
  <c r="AD42" i="1"/>
  <c r="AC42" i="1"/>
  <c r="AH42" i="1" s="1"/>
  <c r="AB42" i="1"/>
  <c r="AA42" i="1"/>
  <c r="AF42" i="1" s="1"/>
  <c r="Z42" i="1"/>
  <c r="Y42" i="1"/>
  <c r="W42" i="1"/>
  <c r="V42" i="1"/>
  <c r="X42" i="1" s="1"/>
  <c r="U42" i="1"/>
  <c r="T42" i="1"/>
  <c r="AE42" i="1" s="1"/>
  <c r="Q42" i="1"/>
  <c r="O42" i="1"/>
  <c r="M42" i="1"/>
  <c r="L42" i="1"/>
  <c r="K42" i="1"/>
  <c r="P42" i="1" s="1"/>
  <c r="J42" i="1"/>
  <c r="I42" i="1"/>
  <c r="N42" i="1" s="1"/>
  <c r="H42" i="1"/>
  <c r="G42" i="1"/>
  <c r="F42" i="1"/>
  <c r="E42" i="1"/>
  <c r="D42" i="1"/>
  <c r="C42" i="1"/>
  <c r="AG41" i="1"/>
  <c r="AE41" i="1"/>
  <c r="AD41" i="1"/>
  <c r="AC41" i="1"/>
  <c r="AB41" i="1"/>
  <c r="AA41" i="1"/>
  <c r="AF41" i="1" s="1"/>
  <c r="Z41" i="1"/>
  <c r="Y41" i="1"/>
  <c r="W41" i="1"/>
  <c r="AH41" i="1" s="1"/>
  <c r="V41" i="1"/>
  <c r="X41" i="1" s="1"/>
  <c r="U41" i="1"/>
  <c r="T41" i="1"/>
  <c r="Q41" i="1"/>
  <c r="O41" i="1"/>
  <c r="M41" i="1"/>
  <c r="L41" i="1"/>
  <c r="K41" i="1"/>
  <c r="J41" i="1"/>
  <c r="I41" i="1"/>
  <c r="N41" i="1" s="1"/>
  <c r="H41" i="1"/>
  <c r="F41" i="1"/>
  <c r="E41" i="1"/>
  <c r="G41" i="1" s="1"/>
  <c r="D41" i="1"/>
  <c r="C41" i="1"/>
  <c r="AG40" i="1"/>
  <c r="AE40" i="1"/>
  <c r="AD40" i="1"/>
  <c r="AC40" i="1"/>
  <c r="AH40" i="1" s="1"/>
  <c r="AB40" i="1"/>
  <c r="AA40" i="1"/>
  <c r="Z40" i="1"/>
  <c r="Y40" i="1"/>
  <c r="W40" i="1"/>
  <c r="X40" i="1" s="1"/>
  <c r="V40" i="1"/>
  <c r="U40" i="1"/>
  <c r="AF40" i="1" s="1"/>
  <c r="T40" i="1"/>
  <c r="O40" i="1"/>
  <c r="M40" i="1"/>
  <c r="L40" i="1"/>
  <c r="K40" i="1"/>
  <c r="P40" i="1" s="1"/>
  <c r="J40" i="1"/>
  <c r="I40" i="1"/>
  <c r="H40" i="1"/>
  <c r="F40" i="1"/>
  <c r="Q40" i="1" s="1"/>
  <c r="E40" i="1"/>
  <c r="G40" i="1" s="1"/>
  <c r="D40" i="1"/>
  <c r="C40" i="1"/>
  <c r="N40" i="1" s="1"/>
  <c r="AE39" i="1"/>
  <c r="AD39" i="1"/>
  <c r="AC39" i="1"/>
  <c r="AH39" i="1" s="1"/>
  <c r="AB39" i="1"/>
  <c r="AA39" i="1"/>
  <c r="AF39" i="1" s="1"/>
  <c r="Z39" i="1"/>
  <c r="Y39" i="1"/>
  <c r="W39" i="1"/>
  <c r="V39" i="1"/>
  <c r="AG39" i="1" s="1"/>
  <c r="U39" i="1"/>
  <c r="T39" i="1"/>
  <c r="Q39" i="1"/>
  <c r="M39" i="1"/>
  <c r="L39" i="1"/>
  <c r="K39" i="1"/>
  <c r="P39" i="1" s="1"/>
  <c r="J39" i="1"/>
  <c r="I39" i="1"/>
  <c r="N39" i="1" s="1"/>
  <c r="H39" i="1"/>
  <c r="F39" i="1"/>
  <c r="E39" i="1"/>
  <c r="G39" i="1" s="1"/>
  <c r="D39" i="1"/>
  <c r="O39" i="1" s="1"/>
  <c r="C39" i="1"/>
  <c r="AG38" i="1"/>
  <c r="AD38" i="1"/>
  <c r="AC38" i="1"/>
  <c r="AH38" i="1" s="1"/>
  <c r="AB38" i="1"/>
  <c r="AA38" i="1"/>
  <c r="AF38" i="1" s="1"/>
  <c r="Z38" i="1"/>
  <c r="Y38" i="1"/>
  <c r="W38" i="1"/>
  <c r="V38" i="1"/>
  <c r="X38" i="1" s="1"/>
  <c r="U38" i="1"/>
  <c r="T38" i="1"/>
  <c r="AE38" i="1" s="1"/>
  <c r="Q38" i="1"/>
  <c r="O38" i="1"/>
  <c r="M38" i="1"/>
  <c r="L38" i="1"/>
  <c r="K38" i="1"/>
  <c r="P38" i="1" s="1"/>
  <c r="J38" i="1"/>
  <c r="I38" i="1"/>
  <c r="N38" i="1" s="1"/>
  <c r="H38" i="1"/>
  <c r="G38" i="1"/>
  <c r="F38" i="1"/>
  <c r="E38" i="1"/>
  <c r="D38" i="1"/>
  <c r="C38" i="1"/>
  <c r="AG37" i="1"/>
  <c r="AE37" i="1"/>
  <c r="AD37" i="1"/>
  <c r="AC37" i="1"/>
  <c r="AB37" i="1"/>
  <c r="AA37" i="1"/>
  <c r="AF37" i="1" s="1"/>
  <c r="Z37" i="1"/>
  <c r="Y37" i="1"/>
  <c r="W37" i="1"/>
  <c r="AH37" i="1" s="1"/>
  <c r="V37" i="1"/>
  <c r="X37" i="1" s="1"/>
  <c r="U37" i="1"/>
  <c r="T37" i="1"/>
  <c r="Q37" i="1"/>
  <c r="O37" i="1"/>
  <c r="M37" i="1"/>
  <c r="L37" i="1"/>
  <c r="K37" i="1"/>
  <c r="J37" i="1"/>
  <c r="I37" i="1"/>
  <c r="N37" i="1" s="1"/>
  <c r="H37" i="1"/>
  <c r="F37" i="1"/>
  <c r="E37" i="1"/>
  <c r="G37" i="1" s="1"/>
  <c r="D37" i="1"/>
  <c r="C37" i="1"/>
  <c r="AG36" i="1"/>
  <c r="AE36" i="1"/>
  <c r="AD36" i="1"/>
  <c r="AC36" i="1"/>
  <c r="AH36" i="1" s="1"/>
  <c r="AB36" i="1"/>
  <c r="AA36" i="1"/>
  <c r="Z36" i="1"/>
  <c r="Y36" i="1"/>
  <c r="W36" i="1"/>
  <c r="X36" i="1" s="1"/>
  <c r="V36" i="1"/>
  <c r="U36" i="1"/>
  <c r="AF36" i="1" s="1"/>
  <c r="T36" i="1"/>
  <c r="O36" i="1"/>
  <c r="M36" i="1"/>
  <c r="L36" i="1"/>
  <c r="K36" i="1"/>
  <c r="P36" i="1" s="1"/>
  <c r="J36" i="1"/>
  <c r="I36" i="1"/>
  <c r="H36" i="1"/>
  <c r="F36" i="1"/>
  <c r="Q36" i="1" s="1"/>
  <c r="E36" i="1"/>
  <c r="G36" i="1" s="1"/>
  <c r="D36" i="1"/>
  <c r="C36" i="1"/>
  <c r="N36" i="1" s="1"/>
  <c r="AE35" i="1"/>
  <c r="AD35" i="1"/>
  <c r="AC35" i="1"/>
  <c r="AH35" i="1" s="1"/>
  <c r="AB35" i="1"/>
  <c r="AA35" i="1"/>
  <c r="AF35" i="1" s="1"/>
  <c r="Z35" i="1"/>
  <c r="Y35" i="1"/>
  <c r="W35" i="1"/>
  <c r="V35" i="1"/>
  <c r="AG35" i="1" s="1"/>
  <c r="U35" i="1"/>
  <c r="T35" i="1"/>
  <c r="Q35" i="1"/>
  <c r="M35" i="1"/>
  <c r="L35" i="1"/>
  <c r="K35" i="1"/>
  <c r="P35" i="1" s="1"/>
  <c r="J35" i="1"/>
  <c r="O35" i="1" s="1"/>
  <c r="I35" i="1"/>
  <c r="N35" i="1" s="1"/>
  <c r="H35" i="1"/>
  <c r="F35" i="1"/>
  <c r="E35" i="1"/>
  <c r="G35" i="1" s="1"/>
  <c r="D35" i="1"/>
  <c r="C35" i="1"/>
  <c r="AG34" i="1"/>
  <c r="AD34" i="1"/>
  <c r="AC34" i="1"/>
  <c r="AH34" i="1" s="1"/>
  <c r="AB34" i="1"/>
  <c r="AA34" i="1"/>
  <c r="AF34" i="1" s="1"/>
  <c r="Z34" i="1"/>
  <c r="AE34" i="1" s="1"/>
  <c r="Y34" i="1"/>
  <c r="W34" i="1"/>
  <c r="V34" i="1"/>
  <c r="X34" i="1" s="1"/>
  <c r="U34" i="1"/>
  <c r="T34" i="1"/>
  <c r="Q34" i="1"/>
  <c r="O34" i="1"/>
  <c r="M34" i="1"/>
  <c r="L34" i="1"/>
  <c r="K34" i="1"/>
  <c r="P34" i="1" s="1"/>
  <c r="J34" i="1"/>
  <c r="I34" i="1"/>
  <c r="N34" i="1" s="1"/>
  <c r="H34" i="1"/>
  <c r="G34" i="1"/>
  <c r="F34" i="1"/>
  <c r="E34" i="1"/>
  <c r="D34" i="1"/>
  <c r="C34" i="1"/>
  <c r="AG33" i="1"/>
  <c r="AE33" i="1"/>
  <c r="AD33" i="1"/>
  <c r="AC33" i="1"/>
  <c r="AB33" i="1"/>
  <c r="AA33" i="1"/>
  <c r="AF33" i="1" s="1"/>
  <c r="Z33" i="1"/>
  <c r="Y33" i="1"/>
  <c r="W33" i="1"/>
  <c r="AH33" i="1" s="1"/>
  <c r="V33" i="1"/>
  <c r="X33" i="1" s="1"/>
  <c r="U33" i="1"/>
  <c r="T33" i="1"/>
  <c r="Q33" i="1"/>
  <c r="O33" i="1"/>
  <c r="M33" i="1"/>
  <c r="L33" i="1"/>
  <c r="K33" i="1"/>
  <c r="J33" i="1"/>
  <c r="I33" i="1"/>
  <c r="N33" i="1" s="1"/>
  <c r="H33" i="1"/>
  <c r="F33" i="1"/>
  <c r="E33" i="1"/>
  <c r="P33" i="1" s="1"/>
  <c r="D33" i="1"/>
  <c r="C33" i="1"/>
  <c r="AG32" i="1"/>
  <c r="AE32" i="1"/>
  <c r="AD32" i="1"/>
  <c r="AC32" i="1"/>
  <c r="AH32" i="1" s="1"/>
  <c r="AB32" i="1"/>
  <c r="AA32" i="1"/>
  <c r="Z32" i="1"/>
  <c r="Y32" i="1"/>
  <c r="W32" i="1"/>
  <c r="X32" i="1" s="1"/>
  <c r="V32" i="1"/>
  <c r="U32" i="1"/>
  <c r="AF32" i="1" s="1"/>
  <c r="T32" i="1"/>
  <c r="O32" i="1"/>
  <c r="M32" i="1"/>
  <c r="L32" i="1"/>
  <c r="K32" i="1"/>
  <c r="P32" i="1" s="1"/>
  <c r="J32" i="1"/>
  <c r="I32" i="1"/>
  <c r="H32" i="1"/>
  <c r="F32" i="1"/>
  <c r="Q32" i="1" s="1"/>
  <c r="E32" i="1"/>
  <c r="G32" i="1" s="1"/>
  <c r="D32" i="1"/>
  <c r="C32" i="1"/>
  <c r="N32" i="1" s="1"/>
  <c r="AE31" i="1"/>
  <c r="AD31" i="1"/>
  <c r="AC31" i="1"/>
  <c r="AH31" i="1" s="1"/>
  <c r="AB31" i="1"/>
  <c r="AA31" i="1"/>
  <c r="AF31" i="1" s="1"/>
  <c r="Z31" i="1"/>
  <c r="Y31" i="1"/>
  <c r="W31" i="1"/>
  <c r="V31" i="1"/>
  <c r="AG31" i="1" s="1"/>
  <c r="U31" i="1"/>
  <c r="T31" i="1"/>
  <c r="Q31" i="1"/>
  <c r="M31" i="1"/>
  <c r="L31" i="1"/>
  <c r="K31" i="1"/>
  <c r="P31" i="1" s="1"/>
  <c r="J31" i="1"/>
  <c r="I31" i="1"/>
  <c r="N31" i="1" s="1"/>
  <c r="H31" i="1"/>
  <c r="F31" i="1"/>
  <c r="E31" i="1"/>
  <c r="G31" i="1" s="1"/>
  <c r="D31" i="1"/>
  <c r="O31" i="1" s="1"/>
  <c r="C31" i="1"/>
  <c r="AG30" i="1"/>
  <c r="AD30" i="1"/>
  <c r="AC30" i="1"/>
  <c r="AH30" i="1" s="1"/>
  <c r="AB30" i="1"/>
  <c r="AA30" i="1"/>
  <c r="AF30" i="1" s="1"/>
  <c r="Z30" i="1"/>
  <c r="AE30" i="1" s="1"/>
  <c r="Y30" i="1"/>
  <c r="W30" i="1"/>
  <c r="V30" i="1"/>
  <c r="X30" i="1" s="1"/>
  <c r="U30" i="1"/>
  <c r="T30" i="1"/>
  <c r="Q30" i="1"/>
  <c r="O30" i="1"/>
  <c r="M30" i="1"/>
  <c r="L30" i="1"/>
  <c r="K30" i="1"/>
  <c r="P30" i="1" s="1"/>
  <c r="J30" i="1"/>
  <c r="I30" i="1"/>
  <c r="N30" i="1" s="1"/>
  <c r="H30" i="1"/>
  <c r="G30" i="1"/>
  <c r="F30" i="1"/>
  <c r="E30" i="1"/>
  <c r="D30" i="1"/>
  <c r="C30" i="1"/>
  <c r="AG29" i="1"/>
  <c r="AE29" i="1"/>
  <c r="AD29" i="1"/>
  <c r="AC29" i="1"/>
  <c r="AB29" i="1"/>
  <c r="AA29" i="1"/>
  <c r="AF29" i="1" s="1"/>
  <c r="Z29" i="1"/>
  <c r="Y29" i="1"/>
  <c r="W29" i="1"/>
  <c r="AH29" i="1" s="1"/>
  <c r="V29" i="1"/>
  <c r="X29" i="1" s="1"/>
  <c r="U29" i="1"/>
  <c r="T29" i="1"/>
  <c r="Q29" i="1"/>
  <c r="O29" i="1"/>
  <c r="M29" i="1"/>
  <c r="L29" i="1"/>
  <c r="K29" i="1"/>
  <c r="J29" i="1"/>
  <c r="I29" i="1"/>
  <c r="N29" i="1" s="1"/>
  <c r="H29" i="1"/>
  <c r="F29" i="1"/>
  <c r="E29" i="1"/>
  <c r="G29" i="1" s="1"/>
  <c r="D29" i="1"/>
  <c r="C29" i="1"/>
  <c r="AG28" i="1"/>
  <c r="AE28" i="1"/>
  <c r="AD28" i="1"/>
  <c r="AC28" i="1"/>
  <c r="AH28" i="1" s="1"/>
  <c r="AB28" i="1"/>
  <c r="AA28" i="1"/>
  <c r="Z28" i="1"/>
  <c r="Y28" i="1"/>
  <c r="W28" i="1"/>
  <c r="X28" i="1" s="1"/>
  <c r="V28" i="1"/>
  <c r="U28" i="1"/>
  <c r="AF28" i="1" s="1"/>
  <c r="T28" i="1"/>
  <c r="O28" i="1"/>
  <c r="M28" i="1"/>
  <c r="L28" i="1"/>
  <c r="K28" i="1"/>
  <c r="P28" i="1" s="1"/>
  <c r="J28" i="1"/>
  <c r="I28" i="1"/>
  <c r="H28" i="1"/>
  <c r="F28" i="1"/>
  <c r="Q28" i="1" s="1"/>
  <c r="E28" i="1"/>
  <c r="G28" i="1" s="1"/>
  <c r="D28" i="1"/>
  <c r="C28" i="1"/>
  <c r="N28" i="1" s="1"/>
  <c r="AE27" i="1"/>
  <c r="AD27" i="1"/>
  <c r="AC27" i="1"/>
  <c r="AH27" i="1" s="1"/>
  <c r="AB27" i="1"/>
  <c r="AA27" i="1"/>
  <c r="AF27" i="1" s="1"/>
  <c r="Z27" i="1"/>
  <c r="Y27" i="1"/>
  <c r="W27" i="1"/>
  <c r="V27" i="1"/>
  <c r="AG27" i="1" s="1"/>
  <c r="U27" i="1"/>
  <c r="T27" i="1"/>
  <c r="Q27" i="1"/>
  <c r="M27" i="1"/>
  <c r="L27" i="1"/>
  <c r="K27" i="1"/>
  <c r="P27" i="1" s="1"/>
  <c r="J27" i="1"/>
  <c r="I27" i="1"/>
  <c r="N27" i="1" s="1"/>
  <c r="H27" i="1"/>
  <c r="F27" i="1"/>
  <c r="E27" i="1"/>
  <c r="G27" i="1" s="1"/>
  <c r="D27" i="1"/>
  <c r="O27" i="1" s="1"/>
  <c r="C27" i="1"/>
  <c r="AG26" i="1"/>
  <c r="AD26" i="1"/>
  <c r="AC26" i="1"/>
  <c r="AH26" i="1" s="1"/>
  <c r="AB26" i="1"/>
  <c r="AA26" i="1"/>
  <c r="AF26" i="1" s="1"/>
  <c r="Z26" i="1"/>
  <c r="Y26" i="1"/>
  <c r="W26" i="1"/>
  <c r="V26" i="1"/>
  <c r="X26" i="1" s="1"/>
  <c r="U26" i="1"/>
  <c r="T26" i="1"/>
  <c r="AE26" i="1" s="1"/>
  <c r="Q26" i="1"/>
  <c r="O26" i="1"/>
  <c r="M26" i="1"/>
  <c r="L26" i="1"/>
  <c r="K26" i="1"/>
  <c r="P26" i="1" s="1"/>
  <c r="J26" i="1"/>
  <c r="I26" i="1"/>
  <c r="N26" i="1" s="1"/>
  <c r="H26" i="1"/>
  <c r="G26" i="1"/>
  <c r="F26" i="1"/>
  <c r="E26" i="1"/>
  <c r="D26" i="1"/>
  <c r="C26" i="1"/>
  <c r="AG25" i="1"/>
  <c r="AE25" i="1"/>
  <c r="AD25" i="1"/>
  <c r="AC25" i="1"/>
  <c r="AB25" i="1"/>
  <c r="AA25" i="1"/>
  <c r="AF25" i="1" s="1"/>
  <c r="Z25" i="1"/>
  <c r="Y25" i="1"/>
  <c r="W25" i="1"/>
  <c r="AH25" i="1" s="1"/>
  <c r="V25" i="1"/>
  <c r="X25" i="1" s="1"/>
  <c r="U25" i="1"/>
  <c r="T25" i="1"/>
  <c r="Q25" i="1"/>
  <c r="O25" i="1"/>
  <c r="M25" i="1"/>
  <c r="L25" i="1"/>
  <c r="K25" i="1"/>
  <c r="J25" i="1"/>
  <c r="I25" i="1"/>
  <c r="N25" i="1" s="1"/>
  <c r="H25" i="1"/>
  <c r="F25" i="1"/>
  <c r="E25" i="1"/>
  <c r="G25" i="1" s="1"/>
  <c r="D25" i="1"/>
  <c r="C25" i="1"/>
  <c r="AG24" i="1"/>
  <c r="AE24" i="1"/>
  <c r="AD24" i="1"/>
  <c r="AC24" i="1"/>
  <c r="AH24" i="1" s="1"/>
  <c r="AB24" i="1"/>
  <c r="AA24" i="1"/>
  <c r="Z24" i="1"/>
  <c r="Y24" i="1"/>
  <c r="W24" i="1"/>
  <c r="X24" i="1" s="1"/>
  <c r="V24" i="1"/>
  <c r="U24" i="1"/>
  <c r="AF24" i="1" s="1"/>
  <c r="T24" i="1"/>
  <c r="O24" i="1"/>
  <c r="M24" i="1"/>
  <c r="L24" i="1"/>
  <c r="K24" i="1"/>
  <c r="P24" i="1" s="1"/>
  <c r="J24" i="1"/>
  <c r="I24" i="1"/>
  <c r="H24" i="1"/>
  <c r="F24" i="1"/>
  <c r="Q24" i="1" s="1"/>
  <c r="E24" i="1"/>
  <c r="G24" i="1" s="1"/>
  <c r="D24" i="1"/>
  <c r="C24" i="1"/>
  <c r="N24" i="1" s="1"/>
  <c r="AE23" i="1"/>
  <c r="AD23" i="1"/>
  <c r="AC23" i="1"/>
  <c r="AH23" i="1" s="1"/>
  <c r="AB23" i="1"/>
  <c r="AA23" i="1"/>
  <c r="AF23" i="1" s="1"/>
  <c r="Z23" i="1"/>
  <c r="Y23" i="1"/>
  <c r="W23" i="1"/>
  <c r="V23" i="1"/>
  <c r="AG23" i="1" s="1"/>
  <c r="U23" i="1"/>
  <c r="T23" i="1"/>
  <c r="Q23" i="1"/>
  <c r="M23" i="1"/>
  <c r="L23" i="1"/>
  <c r="K23" i="1"/>
  <c r="P23" i="1" s="1"/>
  <c r="J23" i="1"/>
  <c r="I23" i="1"/>
  <c r="N23" i="1" s="1"/>
  <c r="H23" i="1"/>
  <c r="F23" i="1"/>
  <c r="E23" i="1"/>
  <c r="G23" i="1" s="1"/>
  <c r="D23" i="1"/>
  <c r="O23" i="1" s="1"/>
  <c r="C23" i="1"/>
  <c r="AG22" i="1"/>
  <c r="AD22" i="1"/>
  <c r="AC22" i="1"/>
  <c r="AH22" i="1" s="1"/>
  <c r="AB22" i="1"/>
  <c r="AA22" i="1"/>
  <c r="AF22" i="1" s="1"/>
  <c r="Z22" i="1"/>
  <c r="AE22" i="1" s="1"/>
  <c r="Y22" i="1"/>
  <c r="W22" i="1"/>
  <c r="V22" i="1"/>
  <c r="X22" i="1" s="1"/>
  <c r="U22" i="1"/>
  <c r="T22" i="1"/>
  <c r="Q22" i="1"/>
  <c r="O22" i="1"/>
  <c r="M22" i="1"/>
  <c r="L22" i="1"/>
  <c r="K22" i="1"/>
  <c r="P22" i="1" s="1"/>
  <c r="J22" i="1"/>
  <c r="I22" i="1"/>
  <c r="N22" i="1" s="1"/>
  <c r="H22" i="1"/>
  <c r="G22" i="1"/>
  <c r="F22" i="1"/>
  <c r="E22" i="1"/>
  <c r="D22" i="1"/>
  <c r="C22" i="1"/>
  <c r="AG21" i="1"/>
  <c r="AE21" i="1"/>
  <c r="AD21" i="1"/>
  <c r="AC21" i="1"/>
  <c r="AB21" i="1"/>
  <c r="AA21" i="1"/>
  <c r="AF21" i="1" s="1"/>
  <c r="Z21" i="1"/>
  <c r="Y21" i="1"/>
  <c r="W21" i="1"/>
  <c r="AH21" i="1" s="1"/>
  <c r="V21" i="1"/>
  <c r="X21" i="1" s="1"/>
  <c r="U21" i="1"/>
  <c r="T21" i="1"/>
  <c r="Q21" i="1"/>
  <c r="O21" i="1"/>
  <c r="M21" i="1"/>
  <c r="L21" i="1"/>
  <c r="K21" i="1"/>
  <c r="J21" i="1"/>
  <c r="I21" i="1"/>
  <c r="N21" i="1" s="1"/>
  <c r="H21" i="1"/>
  <c r="F21" i="1"/>
  <c r="E21" i="1"/>
  <c r="G21" i="1" s="1"/>
  <c r="D21" i="1"/>
  <c r="C21" i="1"/>
  <c r="AG20" i="1"/>
  <c r="AE20" i="1"/>
  <c r="AD20" i="1"/>
  <c r="AC20" i="1"/>
  <c r="AH20" i="1" s="1"/>
  <c r="AB20" i="1"/>
  <c r="AA20" i="1"/>
  <c r="Z20" i="1"/>
  <c r="Y20" i="1"/>
  <c r="W20" i="1"/>
  <c r="X20" i="1" s="1"/>
  <c r="V20" i="1"/>
  <c r="U20" i="1"/>
  <c r="AF20" i="1" s="1"/>
  <c r="T20" i="1"/>
  <c r="O20" i="1"/>
  <c r="M20" i="1"/>
  <c r="L20" i="1"/>
  <c r="K20" i="1"/>
  <c r="P20" i="1" s="1"/>
  <c r="J20" i="1"/>
  <c r="I20" i="1"/>
  <c r="H20" i="1"/>
  <c r="F20" i="1"/>
  <c r="Q20" i="1" s="1"/>
  <c r="E20" i="1"/>
  <c r="G20" i="1" s="1"/>
  <c r="D20" i="1"/>
  <c r="C20" i="1"/>
  <c r="N20" i="1" s="1"/>
  <c r="AE19" i="1"/>
  <c r="AD19" i="1"/>
  <c r="AC19" i="1"/>
  <c r="AH19" i="1" s="1"/>
  <c r="AB19" i="1"/>
  <c r="AA19" i="1"/>
  <c r="AF19" i="1" s="1"/>
  <c r="Z19" i="1"/>
  <c r="Y19" i="1"/>
  <c r="W19" i="1"/>
  <c r="V19" i="1"/>
  <c r="AG19" i="1" s="1"/>
  <c r="U19" i="1"/>
  <c r="T19" i="1"/>
  <c r="Q19" i="1"/>
  <c r="M19" i="1"/>
  <c r="L19" i="1"/>
  <c r="K19" i="1"/>
  <c r="P19" i="1" s="1"/>
  <c r="J19" i="1"/>
  <c r="I19" i="1"/>
  <c r="N19" i="1" s="1"/>
  <c r="H19" i="1"/>
  <c r="F19" i="1"/>
  <c r="E19" i="1"/>
  <c r="G19" i="1" s="1"/>
  <c r="D19" i="1"/>
  <c r="O19" i="1" s="1"/>
  <c r="C19" i="1"/>
  <c r="AG18" i="1"/>
  <c r="AD18" i="1"/>
  <c r="AC18" i="1"/>
  <c r="AH18" i="1" s="1"/>
  <c r="AB18" i="1"/>
  <c r="AA18" i="1"/>
  <c r="AF18" i="1" s="1"/>
  <c r="Z18" i="1"/>
  <c r="Y18" i="1"/>
  <c r="W18" i="1"/>
  <c r="V18" i="1"/>
  <c r="X18" i="1" s="1"/>
  <c r="U18" i="1"/>
  <c r="T18" i="1"/>
  <c r="AE18" i="1" s="1"/>
  <c r="Q18" i="1"/>
  <c r="O18" i="1"/>
  <c r="M18" i="1"/>
  <c r="L18" i="1"/>
  <c r="K18" i="1"/>
  <c r="P18" i="1" s="1"/>
  <c r="J18" i="1"/>
  <c r="I18" i="1"/>
  <c r="N18" i="1" s="1"/>
  <c r="H18" i="1"/>
  <c r="G18" i="1"/>
  <c r="F18" i="1"/>
  <c r="E18" i="1"/>
  <c r="D18" i="1"/>
  <c r="C18" i="1"/>
  <c r="AG17" i="1"/>
  <c r="AE17" i="1"/>
  <c r="AD17" i="1"/>
  <c r="AC17" i="1"/>
  <c r="AB17" i="1"/>
  <c r="AA17" i="1"/>
  <c r="AF17" i="1" s="1"/>
  <c r="Z17" i="1"/>
  <c r="Y17" i="1"/>
  <c r="W17" i="1"/>
  <c r="AH17" i="1" s="1"/>
  <c r="V17" i="1"/>
  <c r="X17" i="1" s="1"/>
  <c r="U17" i="1"/>
  <c r="T17" i="1"/>
  <c r="Q17" i="1"/>
  <c r="O17" i="1"/>
  <c r="M17" i="1"/>
  <c r="L17" i="1"/>
  <c r="K17" i="1"/>
  <c r="J17" i="1"/>
  <c r="I17" i="1"/>
  <c r="N17" i="1" s="1"/>
  <c r="H17" i="1"/>
  <c r="F17" i="1"/>
  <c r="E17" i="1"/>
  <c r="G17" i="1" s="1"/>
  <c r="D17" i="1"/>
  <c r="C17" i="1"/>
  <c r="AG16" i="1"/>
  <c r="AE16" i="1"/>
  <c r="AD16" i="1"/>
  <c r="AC16" i="1"/>
  <c r="AH16" i="1" s="1"/>
  <c r="AB16" i="1"/>
  <c r="AA16" i="1"/>
  <c r="Z16" i="1"/>
  <c r="Y16" i="1"/>
  <c r="W16" i="1"/>
  <c r="X16" i="1" s="1"/>
  <c r="V16" i="1"/>
  <c r="U16" i="1"/>
  <c r="AF16" i="1" s="1"/>
  <c r="T16" i="1"/>
  <c r="O16" i="1"/>
  <c r="M16" i="1"/>
  <c r="L16" i="1"/>
  <c r="K16" i="1"/>
  <c r="P16" i="1" s="1"/>
  <c r="J16" i="1"/>
  <c r="I16" i="1"/>
  <c r="H16" i="1"/>
  <c r="F16" i="1"/>
  <c r="Q16" i="1" s="1"/>
  <c r="E16" i="1"/>
  <c r="G16" i="1" s="1"/>
  <c r="D16" i="1"/>
  <c r="C16" i="1"/>
  <c r="N16" i="1" s="1"/>
  <c r="AE15" i="1"/>
  <c r="AD15" i="1"/>
  <c r="AC15" i="1"/>
  <c r="AH15" i="1" s="1"/>
  <c r="AB15" i="1"/>
  <c r="AA15" i="1"/>
  <c r="AF15" i="1" s="1"/>
  <c r="Z15" i="1"/>
  <c r="Y15" i="1"/>
  <c r="W15" i="1"/>
  <c r="V15" i="1"/>
  <c r="AG15" i="1" s="1"/>
  <c r="U15" i="1"/>
  <c r="T15" i="1"/>
  <c r="Q15" i="1"/>
  <c r="M15" i="1"/>
  <c r="L15" i="1"/>
  <c r="K15" i="1"/>
  <c r="P15" i="1" s="1"/>
  <c r="J15" i="1"/>
  <c r="I15" i="1"/>
  <c r="N15" i="1" s="1"/>
  <c r="H15" i="1"/>
  <c r="F15" i="1"/>
  <c r="E15" i="1"/>
  <c r="G15" i="1" s="1"/>
  <c r="D15" i="1"/>
  <c r="O15" i="1" s="1"/>
  <c r="C15" i="1"/>
  <c r="T62" i="1" s="1"/>
  <c r="AG14" i="1"/>
  <c r="AD14" i="1"/>
  <c r="AC14" i="1"/>
  <c r="AH14" i="1" s="1"/>
  <c r="AB14" i="1"/>
  <c r="AA14" i="1"/>
  <c r="AF14" i="1" s="1"/>
  <c r="Z14" i="1"/>
  <c r="Y14" i="1"/>
  <c r="W14" i="1"/>
  <c r="V14" i="1"/>
  <c r="X14" i="1" s="1"/>
  <c r="U14" i="1"/>
  <c r="T14" i="1"/>
  <c r="AE14" i="1" s="1"/>
  <c r="Q14" i="1"/>
  <c r="O14" i="1"/>
  <c r="M14" i="1"/>
  <c r="L14" i="1"/>
  <c r="K14" i="1"/>
  <c r="P14" i="1" s="1"/>
  <c r="J14" i="1"/>
  <c r="I14" i="1"/>
  <c r="N14" i="1" s="1"/>
  <c r="H14" i="1"/>
  <c r="G14" i="1"/>
  <c r="F14" i="1"/>
  <c r="E14" i="1"/>
  <c r="D14" i="1"/>
  <c r="C14" i="1"/>
  <c r="AG13" i="1"/>
  <c r="AE13" i="1"/>
  <c r="AD13" i="1"/>
  <c r="AC13" i="1"/>
  <c r="AB13" i="1"/>
  <c r="AA13" i="1"/>
  <c r="AF13" i="1" s="1"/>
  <c r="Z13" i="1"/>
  <c r="Y13" i="1"/>
  <c r="W13" i="1"/>
  <c r="AH13" i="1" s="1"/>
  <c r="V13" i="1"/>
  <c r="X13" i="1" s="1"/>
  <c r="U13" i="1"/>
  <c r="T13" i="1"/>
  <c r="Q13" i="1"/>
  <c r="O13" i="1"/>
  <c r="M13" i="1"/>
  <c r="AD61" i="1" s="1"/>
  <c r="L13" i="1"/>
  <c r="AC61" i="1" s="1"/>
  <c r="K13" i="1"/>
  <c r="AB61" i="1" s="1"/>
  <c r="J13" i="1"/>
  <c r="AA62" i="1" s="1"/>
  <c r="I13" i="1"/>
  <c r="Z62" i="1" s="1"/>
  <c r="H13" i="1"/>
  <c r="Y62" i="1" s="1"/>
  <c r="F13" i="1"/>
  <c r="W62" i="1" s="1"/>
  <c r="E13" i="1"/>
  <c r="V62" i="1" s="1"/>
  <c r="D13" i="1"/>
  <c r="U61" i="1" s="1"/>
  <c r="C13" i="1"/>
  <c r="T61" i="1" s="1"/>
  <c r="AB6" i="1"/>
  <c r="R6" i="1"/>
  <c r="P6" i="1"/>
  <c r="A6" i="1"/>
  <c r="A5" i="1"/>
  <c r="D4" i="1"/>
  <c r="A3" i="1"/>
  <c r="C1" i="1"/>
  <c r="D2" i="1" s="1"/>
  <c r="AH63" i="1" l="1"/>
  <c r="V61" i="1"/>
  <c r="AG63" i="1" s="1"/>
  <c r="AB62" i="1"/>
  <c r="N13" i="1"/>
  <c r="W61" i="1"/>
  <c r="U62" i="1"/>
  <c r="AC62" i="1"/>
  <c r="P37" i="1"/>
  <c r="P41" i="1"/>
  <c r="P45" i="1"/>
  <c r="Z61" i="1"/>
  <c r="AE63" i="1" s="1"/>
  <c r="AD62" i="1"/>
  <c r="P13" i="1"/>
  <c r="P17" i="1"/>
  <c r="P21" i="1"/>
  <c r="P29" i="1"/>
  <c r="AA61" i="1"/>
  <c r="AF63" i="1" s="1"/>
  <c r="G33" i="1"/>
  <c r="X15" i="1"/>
  <c r="X19" i="1"/>
  <c r="X23" i="1"/>
  <c r="X27" i="1"/>
  <c r="X31" i="1"/>
  <c r="X35" i="1"/>
  <c r="X39" i="1"/>
  <c r="X43" i="1"/>
  <c r="X47" i="1"/>
  <c r="X51" i="1"/>
  <c r="X55" i="1"/>
  <c r="G13" i="1"/>
  <c r="P25" i="1"/>
  <c r="X61" i="1" l="1"/>
  <c r="X62" i="1"/>
</calcChain>
</file>

<file path=xl/sharedStrings.xml><?xml version="1.0" encoding="utf-8"?>
<sst xmlns="http://schemas.openxmlformats.org/spreadsheetml/2006/main" count="196" uniqueCount="171">
  <si>
    <r>
      <t>File Name</t>
    </r>
    <r>
      <rPr>
        <sz val="50"/>
        <color indexed="8"/>
        <rFont val="Arial"/>
        <family val="2"/>
      </rPr>
      <t xml:space="preserve">:   </t>
    </r>
    <r>
      <rPr>
        <b/>
        <sz val="50"/>
        <color indexed="18"/>
        <rFont val="Arial"/>
        <family val="2"/>
      </rPr>
      <t>HPSLDC- DASv/sA</t>
    </r>
  </si>
  <si>
    <t>Annexure 2</t>
  </si>
  <si>
    <t>Date &amp; Time of Preperation of Schedule:</t>
  </si>
  <si>
    <t>at 23:30 Hrs.</t>
  </si>
  <si>
    <t>Date &amp; Time of Filling of Actuals:</t>
  </si>
  <si>
    <t>at 24:00 Hrs.</t>
  </si>
  <si>
    <t>Actuals based on Implemented Revision No.</t>
  </si>
  <si>
    <t>% RISE/FALL</t>
  </si>
  <si>
    <t>S.No.</t>
  </si>
  <si>
    <t xml:space="preserve"> TIME hh:mm</t>
  </si>
  <si>
    <t>FORECASTED</t>
  </si>
  <si>
    <t>ACTUAL</t>
  </si>
  <si>
    <t>% RISE/FALL W.R.T. FORECASTED</t>
  </si>
  <si>
    <t>DEMAND (MW)</t>
  </si>
  <si>
    <t>AVAILABILITY (MW)</t>
  </si>
  <si>
    <t>SCHEDULE (MW)</t>
  </si>
  <si>
    <t>DRAWL (MW)</t>
  </si>
  <si>
    <t>OD(-)/ UD(+) (MW)                   (5-6)</t>
  </si>
  <si>
    <t>FREQUENCY (Hz)</t>
  </si>
  <si>
    <t xml:space="preserve">AVAILABILITY (MW)                        (Sch + HP Gen)    </t>
  </si>
  <si>
    <t xml:space="preserve">OD(-)/ UD (+) (MW)            </t>
  </si>
  <si>
    <t>DEMAND</t>
  </si>
  <si>
    <t>AVAILABILITY</t>
  </si>
  <si>
    <t>SCHEDULE</t>
  </si>
  <si>
    <t>DRAWL</t>
  </si>
  <si>
    <t>OD(-)/ UD(+) (MW)                    (5a-6a)</t>
  </si>
  <si>
    <t xml:space="preserve">AVAILABILITY (MW)                          (Sch + HP Gen)    </t>
  </si>
  <si>
    <t xml:space="preserve">OD(-)/ UD(+) (MW)   </t>
  </si>
  <si>
    <t>Col.1</t>
  </si>
  <si>
    <t>Col.2</t>
  </si>
  <si>
    <t>Col.3</t>
  </si>
  <si>
    <t>Col.4</t>
  </si>
  <si>
    <t>Col.5</t>
  </si>
  <si>
    <t>Col.6</t>
  </si>
  <si>
    <t>Col.7</t>
  </si>
  <si>
    <t>Col.8</t>
  </si>
  <si>
    <t>Col.9</t>
  </si>
  <si>
    <t>Col.10</t>
  </si>
  <si>
    <t>Col.11</t>
  </si>
  <si>
    <t>Col.12</t>
  </si>
  <si>
    <t>Col.13</t>
  </si>
  <si>
    <t>Col.14</t>
  </si>
  <si>
    <t>Col.15</t>
  </si>
  <si>
    <t>Col.16</t>
  </si>
  <si>
    <t>Col.17</t>
  </si>
  <si>
    <t>Col.18</t>
  </si>
  <si>
    <t>Col.19</t>
  </si>
  <si>
    <t>Col.20</t>
  </si>
  <si>
    <t>Col.21</t>
  </si>
  <si>
    <t>Col.22</t>
  </si>
  <si>
    <t>Col.23</t>
  </si>
  <si>
    <t>Col.24</t>
  </si>
  <si>
    <t>Col.25</t>
  </si>
  <si>
    <t>Col.26</t>
  </si>
  <si>
    <t>Col.27</t>
  </si>
  <si>
    <t>Col.28</t>
  </si>
  <si>
    <t>Col.29</t>
  </si>
  <si>
    <t>Col.30</t>
  </si>
  <si>
    <t>Col.31</t>
  </si>
  <si>
    <t>Col.32</t>
  </si>
  <si>
    <t>Col.33</t>
  </si>
  <si>
    <t>Col.34</t>
  </si>
  <si>
    <t xml:space="preserve"> -</t>
  </si>
  <si>
    <t>00.00-00.15</t>
  </si>
  <si>
    <t>12.00-12.15</t>
  </si>
  <si>
    <t>00.15-00.30</t>
  </si>
  <si>
    <t>12.15-12.30</t>
  </si>
  <si>
    <t>00.30-00.45</t>
  </si>
  <si>
    <t>12.30-12.45</t>
  </si>
  <si>
    <t>00.45-01.00</t>
  </si>
  <si>
    <t>12.45-13.00</t>
  </si>
  <si>
    <t>01.00-01.15</t>
  </si>
  <si>
    <t>13.00-13.15</t>
  </si>
  <si>
    <t>01.15-01.30</t>
  </si>
  <si>
    <t>13.15-13.30</t>
  </si>
  <si>
    <t>01.30-01.45</t>
  </si>
  <si>
    <t>13.30-13.45</t>
  </si>
  <si>
    <t>01.45-02:00</t>
  </si>
  <si>
    <t>13.45-14.00</t>
  </si>
  <si>
    <t>02.00-02.15</t>
  </si>
  <si>
    <t>14.00-14.15</t>
  </si>
  <si>
    <t>02.15-02.30</t>
  </si>
  <si>
    <t>14.15-14.30</t>
  </si>
  <si>
    <t>02.30-02.45</t>
  </si>
  <si>
    <t>14.30-14.45</t>
  </si>
  <si>
    <t>02.45-03:00</t>
  </si>
  <si>
    <t>14.45-15.00</t>
  </si>
  <si>
    <t>03.00-03.15</t>
  </si>
  <si>
    <t>15.00-15.15</t>
  </si>
  <si>
    <t>03.15-03.30</t>
  </si>
  <si>
    <t>15.15-15.30</t>
  </si>
  <si>
    <t>03.30-03.45</t>
  </si>
  <si>
    <t>15.30-15.45</t>
  </si>
  <si>
    <t>03.45-04.00</t>
  </si>
  <si>
    <t>15.45-16.00</t>
  </si>
  <si>
    <t>04.00-04.15</t>
  </si>
  <si>
    <t>16.00-16.15</t>
  </si>
  <si>
    <t>04.15-04.30</t>
  </si>
  <si>
    <t>16.15-16.30</t>
  </si>
  <si>
    <t>04.30-04.45</t>
  </si>
  <si>
    <t>16.30-16.45</t>
  </si>
  <si>
    <t>04.45-05.00</t>
  </si>
  <si>
    <t>16.45-17.00</t>
  </si>
  <si>
    <t>05.00-05.15</t>
  </si>
  <si>
    <t>17.00-17.15</t>
  </si>
  <si>
    <t>05.15-05.30</t>
  </si>
  <si>
    <t>17.15-17.30</t>
  </si>
  <si>
    <t>05.30-05.45</t>
  </si>
  <si>
    <t>17.30-17.45</t>
  </si>
  <si>
    <t>05.45-06.00</t>
  </si>
  <si>
    <t>17.45-18.00</t>
  </si>
  <si>
    <t>06.00-06.15</t>
  </si>
  <si>
    <t>18.00-18.15</t>
  </si>
  <si>
    <t>06.15-06.30</t>
  </si>
  <si>
    <t>18.15-18.30</t>
  </si>
  <si>
    <t>06.30-06.45</t>
  </si>
  <si>
    <t>18.30-18.45</t>
  </si>
  <si>
    <t>06.45-07.00</t>
  </si>
  <si>
    <t>18.45-19.00</t>
  </si>
  <si>
    <t>07.00-07.15</t>
  </si>
  <si>
    <t>19.00-19.15</t>
  </si>
  <si>
    <t>07.15-07.30</t>
  </si>
  <si>
    <t>19.15-19.30</t>
  </si>
  <si>
    <t>07.30-07.45</t>
  </si>
  <si>
    <t>19.30-19.45</t>
  </si>
  <si>
    <t>07.45-08.00</t>
  </si>
  <si>
    <t>19.45-20.00</t>
  </si>
  <si>
    <t>08.00-08.15</t>
  </si>
  <si>
    <t>20.00-20.15</t>
  </si>
  <si>
    <t>08.15-08.30</t>
  </si>
  <si>
    <t>20.15-20.30</t>
  </si>
  <si>
    <t>08.30-08.45</t>
  </si>
  <si>
    <t>20.30-20.45</t>
  </si>
  <si>
    <t>08.45-09.00</t>
  </si>
  <si>
    <t>20.45-21.00</t>
  </si>
  <si>
    <t>09.00-09.15</t>
  </si>
  <si>
    <t>21.00-21.15</t>
  </si>
  <si>
    <t>09.15-09.30</t>
  </si>
  <si>
    <t>21.15-21.30</t>
  </si>
  <si>
    <t>09.30-09.45</t>
  </si>
  <si>
    <t>21.30-21.45</t>
  </si>
  <si>
    <t>09.45-10.00</t>
  </si>
  <si>
    <t>21.45-22.00</t>
  </si>
  <si>
    <t>10.00-10.15</t>
  </si>
  <si>
    <t>22.00-22.15</t>
  </si>
  <si>
    <t>10.15-10.30</t>
  </si>
  <si>
    <t>22.15-22.30</t>
  </si>
  <si>
    <t>10.30-10.45</t>
  </si>
  <si>
    <t>22.30-22.45</t>
  </si>
  <si>
    <t>10.45-11.00</t>
  </si>
  <si>
    <t>22.45-23.00</t>
  </si>
  <si>
    <t>11.00-11.15</t>
  </si>
  <si>
    <t>23.00-23.15</t>
  </si>
  <si>
    <t>11.15-11.30</t>
  </si>
  <si>
    <t>23.15-23.30</t>
  </si>
  <si>
    <t>11.30-11.45</t>
  </si>
  <si>
    <t>23.30-23.45</t>
  </si>
  <si>
    <t>11.45-12.00</t>
  </si>
  <si>
    <t>23.45-24.00</t>
  </si>
  <si>
    <t>Total (in MWh)</t>
  </si>
  <si>
    <t>-</t>
  </si>
  <si>
    <t>Average (MW)</t>
  </si>
  <si>
    <t xml:space="preserve"> Overall % RISE / FALL W.R.T. FORCASTED </t>
  </si>
  <si>
    <t>Date &amp; Time of Print:</t>
  </si>
  <si>
    <t>Shift Incharge</t>
  </si>
  <si>
    <t>* Schedule =</t>
  </si>
  <si>
    <t>ISGS after Surrender (Excluding GoHP Power)     +Import(Banking Purchase     +OA Purchase     +HPSEBL IEX Purchase)     +GoHP Share availed by HPSEBL     +Bilateral Share(UP,UK,Pb)     -HPSEBL Export(Banking+Green Power+IEX Sale)</t>
  </si>
  <si>
    <t>* Availability =</t>
  </si>
  <si>
    <t>Availability (After Import/Export)                            =Baspa II      +Total Own Generation    +Free Power of HEPs selling power under OA      +Schedule</t>
  </si>
  <si>
    <t>** Drawl =</t>
  </si>
  <si>
    <t>R/Demand     -( Baspa II      +Total Own Generation    +Free Power of HEPs selling power under OA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</si>
</sst>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;@"/>
    <numFmt numFmtId="165" formatCode="[$-409]d\-mmm\-yy;@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50"/>
      <color indexed="10"/>
      <name val="Arial"/>
      <family val="2"/>
    </font>
    <font>
      <sz val="50"/>
      <color indexed="8"/>
      <name val="Arial"/>
      <family val="2"/>
    </font>
    <font>
      <b/>
      <sz val="50"/>
      <color indexed="18"/>
      <name val="Arial"/>
      <family val="2"/>
    </font>
    <font>
      <sz val="50"/>
      <name val="Arial"/>
      <family val="2"/>
    </font>
    <font>
      <sz val="48"/>
      <name val="Arial"/>
      <family val="2"/>
    </font>
    <font>
      <b/>
      <sz val="48"/>
      <name val="Arial"/>
      <family val="2"/>
    </font>
    <font>
      <sz val="24"/>
      <name val="Arial"/>
      <family val="2"/>
    </font>
    <font>
      <b/>
      <sz val="72"/>
      <name val="Arial"/>
      <family val="2"/>
    </font>
    <font>
      <b/>
      <sz val="50"/>
      <name val="Arial"/>
      <family val="2"/>
    </font>
    <font>
      <b/>
      <sz val="24"/>
      <name val="Arial"/>
      <family val="2"/>
    </font>
    <font>
      <b/>
      <sz val="72"/>
      <color rgb="FFFF0000"/>
      <name val="Arial"/>
      <family val="2"/>
    </font>
    <font>
      <b/>
      <sz val="72"/>
      <color indexed="8"/>
      <name val="Arial"/>
      <family val="2"/>
    </font>
    <font>
      <b/>
      <sz val="72"/>
      <color rgb="FF002060"/>
      <name val="Arial"/>
      <family val="2"/>
    </font>
    <font>
      <sz val="24"/>
      <color rgb="FF002060"/>
      <name val="Arial"/>
      <family val="2"/>
    </font>
    <font>
      <sz val="72"/>
      <name val="Arial"/>
      <family val="2"/>
    </font>
    <font>
      <b/>
      <sz val="48"/>
      <color indexed="10"/>
      <name val="Arial"/>
      <family val="2"/>
    </font>
    <font>
      <b/>
      <sz val="48"/>
      <color rgb="FF002060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33">
    <xf numFmtId="0" fontId="0" fillId="0" borderId="0" xfId="0"/>
    <xf numFmtId="0" fontId="2" fillId="2" borderId="0" xfId="1" applyFont="1" applyFill="1" applyBorder="1" applyAlignment="1" applyProtection="1">
      <alignment horizontal="left" vertical="center"/>
    </xf>
    <xf numFmtId="164" fontId="4" fillId="2" borderId="0" xfId="1" applyNumberFormat="1" applyFont="1" applyFill="1" applyBorder="1" applyAlignment="1" applyProtection="1">
      <alignment horizontal="left" vertical="center"/>
    </xf>
    <xf numFmtId="0" fontId="5" fillId="0" borderId="0" xfId="1" applyFont="1" applyAlignment="1" applyProtection="1">
      <alignment horizontal="center" vertical="center"/>
      <protection hidden="1"/>
    </xf>
    <xf numFmtId="0" fontId="6" fillId="2" borderId="0" xfId="1" applyFont="1" applyFill="1" applyBorder="1" applyAlignment="1" applyProtection="1">
      <alignment horizontal="center" vertical="center"/>
    </xf>
    <xf numFmtId="0" fontId="7" fillId="2" borderId="0" xfId="1" applyFont="1" applyFill="1" applyBorder="1" applyAlignment="1" applyProtection="1">
      <alignment horizontal="center" vertical="center"/>
    </xf>
    <xf numFmtId="0" fontId="8" fillId="0" borderId="0" xfId="1" applyFont="1" applyAlignment="1" applyProtection="1">
      <alignment horizontal="center" vertical="center"/>
      <protection hidden="1"/>
    </xf>
    <xf numFmtId="0" fontId="9" fillId="2" borderId="0" xfId="1" applyFont="1" applyFill="1" applyBorder="1" applyAlignment="1" applyProtection="1">
      <alignment horizontal="center" vertical="center"/>
    </xf>
    <xf numFmtId="0" fontId="9" fillId="2" borderId="0" xfId="1" applyFont="1" applyFill="1" applyBorder="1" applyAlignment="1" applyProtection="1">
      <alignment horizontal="center" vertical="center"/>
    </xf>
    <xf numFmtId="1" fontId="10" fillId="0" borderId="0" xfId="1" applyNumberFormat="1" applyFont="1" applyAlignment="1" applyProtection="1">
      <alignment horizontal="left" vertical="center"/>
      <protection hidden="1"/>
    </xf>
    <xf numFmtId="0" fontId="11" fillId="0" borderId="0" xfId="1" applyFont="1" applyAlignment="1" applyProtection="1">
      <alignment horizontal="center" vertical="center"/>
      <protection hidden="1"/>
    </xf>
    <xf numFmtId="0" fontId="9" fillId="3" borderId="1" xfId="1" applyFont="1" applyFill="1" applyBorder="1" applyAlignment="1" applyProtection="1">
      <alignment horizontal="center" vertical="center"/>
      <protection hidden="1"/>
    </xf>
    <xf numFmtId="0" fontId="9" fillId="3" borderId="2" xfId="1" applyFont="1" applyFill="1" applyBorder="1" applyAlignment="1" applyProtection="1">
      <alignment horizontal="center" vertical="center"/>
      <protection hidden="1"/>
    </xf>
    <xf numFmtId="164" fontId="9" fillId="3" borderId="2" xfId="1" applyNumberFormat="1" applyFont="1" applyFill="1" applyBorder="1" applyAlignment="1" applyProtection="1">
      <alignment horizontal="center" vertical="center"/>
      <protection hidden="1"/>
    </xf>
    <xf numFmtId="164" fontId="9" fillId="3" borderId="3" xfId="1" applyNumberFormat="1" applyFont="1" applyFill="1" applyBorder="1" applyAlignment="1" applyProtection="1">
      <alignment horizontal="center" vertical="center"/>
      <protection hidden="1"/>
    </xf>
    <xf numFmtId="165" fontId="9" fillId="3" borderId="4" xfId="1" applyNumberFormat="1" applyFont="1" applyFill="1" applyBorder="1" applyAlignment="1" applyProtection="1">
      <alignment horizontal="left" vertical="center"/>
      <protection hidden="1"/>
    </xf>
    <xf numFmtId="0" fontId="12" fillId="3" borderId="1" xfId="1" applyFont="1" applyFill="1" applyBorder="1" applyAlignment="1" applyProtection="1">
      <alignment vertical="center"/>
      <protection hidden="1"/>
    </xf>
    <xf numFmtId="0" fontId="12" fillId="3" borderId="2" xfId="1" applyFont="1" applyFill="1" applyBorder="1" applyAlignment="1" applyProtection="1">
      <alignment vertical="center"/>
      <protection hidden="1"/>
    </xf>
    <xf numFmtId="0" fontId="12" fillId="3" borderId="3" xfId="1" applyFont="1" applyFill="1" applyBorder="1" applyAlignment="1" applyProtection="1">
      <alignment vertical="center"/>
      <protection hidden="1"/>
    </xf>
    <xf numFmtId="0" fontId="12" fillId="3" borderId="1" xfId="2" applyFont="1" applyFill="1" applyBorder="1" applyAlignment="1" applyProtection="1">
      <alignment vertical="center"/>
      <protection hidden="1"/>
    </xf>
    <xf numFmtId="0" fontId="12" fillId="3" borderId="3" xfId="2" applyFont="1" applyFill="1" applyBorder="1" applyAlignment="1" applyProtection="1">
      <alignment vertical="center"/>
      <protection hidden="1"/>
    </xf>
    <xf numFmtId="0" fontId="9" fillId="3" borderId="1" xfId="1" applyNumberFormat="1" applyFont="1" applyFill="1" applyBorder="1" applyAlignment="1" applyProtection="1">
      <alignment horizontal="center" vertical="center"/>
      <protection hidden="1"/>
    </xf>
    <xf numFmtId="0" fontId="9" fillId="3" borderId="2" xfId="1" applyNumberFormat="1" applyFont="1" applyFill="1" applyBorder="1" applyAlignment="1" applyProtection="1">
      <alignment horizontal="center" vertical="center"/>
      <protection hidden="1"/>
    </xf>
    <xf numFmtId="0" fontId="9" fillId="3" borderId="3" xfId="1" applyNumberFormat="1" applyFont="1" applyFill="1" applyBorder="1" applyAlignment="1" applyProtection="1">
      <alignment horizontal="center" vertical="center"/>
      <protection hidden="1"/>
    </xf>
    <xf numFmtId="0" fontId="9" fillId="4" borderId="1" xfId="1" applyFont="1" applyFill="1" applyBorder="1" applyAlignment="1" applyProtection="1">
      <alignment horizontal="center" vertical="center" wrapText="1"/>
    </xf>
    <xf numFmtId="0" fontId="9" fillId="4" borderId="2" xfId="1" applyFont="1" applyFill="1" applyBorder="1" applyAlignment="1" applyProtection="1">
      <alignment horizontal="center" vertical="center" wrapText="1"/>
    </xf>
    <xf numFmtId="0" fontId="8" fillId="3" borderId="0" xfId="1" applyFont="1" applyFill="1" applyAlignment="1" applyProtection="1">
      <alignment horizontal="center" vertical="center"/>
      <protection hidden="1"/>
    </xf>
    <xf numFmtId="0" fontId="13" fillId="3" borderId="5" xfId="1" applyFont="1" applyFill="1" applyBorder="1" applyAlignment="1" applyProtection="1">
      <alignment horizontal="center" vertical="center" wrapText="1"/>
    </xf>
    <xf numFmtId="0" fontId="9" fillId="5" borderId="5" xfId="1" applyFont="1" applyFill="1" applyBorder="1" applyAlignment="1" applyProtection="1">
      <alignment horizontal="center" vertical="center" wrapText="1"/>
    </xf>
    <xf numFmtId="0" fontId="9" fillId="6" borderId="5" xfId="1" applyFont="1" applyFill="1" applyBorder="1" applyAlignment="1" applyProtection="1">
      <alignment horizontal="center" vertical="center" wrapText="1"/>
    </xf>
    <xf numFmtId="0" fontId="13" fillId="3" borderId="4" xfId="1" applyFont="1" applyFill="1" applyBorder="1" applyAlignment="1" applyProtection="1">
      <alignment horizontal="center" vertical="center" wrapText="1"/>
    </xf>
    <xf numFmtId="0" fontId="13" fillId="7" borderId="6" xfId="1" applyFont="1" applyFill="1" applyBorder="1" applyAlignment="1" applyProtection="1">
      <alignment horizontal="center" vertical="center" wrapText="1"/>
    </xf>
    <xf numFmtId="0" fontId="13" fillId="8" borderId="6" xfId="1" applyFont="1" applyFill="1" applyBorder="1" applyAlignment="1" applyProtection="1">
      <alignment horizontal="center" vertical="center" textRotation="90" wrapText="1"/>
    </xf>
    <xf numFmtId="0" fontId="13" fillId="5" borderId="6" xfId="1" applyFont="1" applyFill="1" applyBorder="1" applyAlignment="1" applyProtection="1">
      <alignment horizontal="center" vertical="center" textRotation="90" wrapText="1"/>
    </xf>
    <xf numFmtId="0" fontId="13" fillId="9" borderId="6" xfId="1" applyFont="1" applyFill="1" applyBorder="1" applyAlignment="1" applyProtection="1">
      <alignment horizontal="center" vertical="center" textRotation="90" wrapText="1"/>
    </xf>
    <xf numFmtId="0" fontId="13" fillId="10" borderId="6" xfId="1" applyFont="1" applyFill="1" applyBorder="1" applyAlignment="1" applyProtection="1">
      <alignment horizontal="center" vertical="center" textRotation="90" wrapText="1"/>
    </xf>
    <xf numFmtId="0" fontId="13" fillId="3" borderId="6" xfId="1" applyFont="1" applyFill="1" applyBorder="1" applyAlignment="1" applyProtection="1">
      <alignment horizontal="center" vertical="center" textRotation="90" wrapText="1"/>
    </xf>
    <xf numFmtId="0" fontId="13" fillId="4" borderId="6" xfId="1" applyFont="1" applyFill="1" applyBorder="1" applyAlignment="1" applyProtection="1">
      <alignment horizontal="center" vertical="center" textRotation="90" wrapText="1"/>
    </xf>
    <xf numFmtId="0" fontId="13" fillId="6" borderId="6" xfId="1" applyFont="1" applyFill="1" applyBorder="1" applyAlignment="1" applyProtection="1">
      <alignment horizontal="center" vertical="center" textRotation="90" wrapText="1"/>
    </xf>
    <xf numFmtId="0" fontId="13" fillId="11" borderId="6" xfId="1" applyFont="1" applyFill="1" applyBorder="1" applyAlignment="1" applyProtection="1">
      <alignment horizontal="center" vertical="center" textRotation="90" wrapText="1"/>
    </xf>
    <xf numFmtId="0" fontId="13" fillId="12" borderId="6" xfId="1" applyFont="1" applyFill="1" applyBorder="1" applyAlignment="1" applyProtection="1">
      <alignment horizontal="center" vertical="center" textRotation="90" wrapText="1"/>
    </xf>
    <xf numFmtId="0" fontId="13" fillId="7" borderId="6" xfId="1" applyFont="1" applyFill="1" applyBorder="1" applyAlignment="1" applyProtection="1">
      <alignment horizontal="center" vertical="center" textRotation="90" wrapText="1"/>
    </xf>
    <xf numFmtId="0" fontId="14" fillId="9" borderId="6" xfId="1" applyFont="1" applyFill="1" applyBorder="1" applyAlignment="1" applyProtection="1">
      <alignment horizontal="center" vertical="center" textRotation="90" wrapText="1"/>
    </xf>
    <xf numFmtId="0" fontId="13" fillId="7" borderId="7" xfId="1" applyFont="1" applyFill="1" applyBorder="1" applyAlignment="1" applyProtection="1">
      <alignment horizontal="center" vertical="center" wrapText="1"/>
    </xf>
    <xf numFmtId="0" fontId="13" fillId="8" borderId="7" xfId="1" applyFont="1" applyFill="1" applyBorder="1" applyAlignment="1" applyProtection="1">
      <alignment horizontal="center" vertical="center" textRotation="90" wrapText="1"/>
    </xf>
    <xf numFmtId="0" fontId="13" fillId="5" borderId="7" xfId="1" applyFont="1" applyFill="1" applyBorder="1" applyAlignment="1" applyProtection="1">
      <alignment horizontal="center" vertical="center" textRotation="90" wrapText="1"/>
    </xf>
    <xf numFmtId="0" fontId="13" fillId="9" borderId="7" xfId="1" applyFont="1" applyFill="1" applyBorder="1" applyAlignment="1" applyProtection="1">
      <alignment horizontal="center" vertical="center" textRotation="90" wrapText="1"/>
    </xf>
    <xf numFmtId="0" fontId="13" fillId="10" borderId="7" xfId="1" applyFont="1" applyFill="1" applyBorder="1" applyAlignment="1" applyProtection="1">
      <alignment horizontal="center" vertical="center" textRotation="90" wrapText="1"/>
    </xf>
    <xf numFmtId="0" fontId="13" fillId="3" borderId="7" xfId="1" applyFont="1" applyFill="1" applyBorder="1" applyAlignment="1" applyProtection="1">
      <alignment horizontal="center" vertical="center" textRotation="90" wrapText="1"/>
    </xf>
    <xf numFmtId="0" fontId="13" fillId="4" borderId="7" xfId="1" applyFont="1" applyFill="1" applyBorder="1" applyAlignment="1" applyProtection="1">
      <alignment horizontal="center" vertical="center" textRotation="90" wrapText="1"/>
    </xf>
    <xf numFmtId="0" fontId="13" fillId="6" borderId="7" xfId="1" applyFont="1" applyFill="1" applyBorder="1" applyAlignment="1" applyProtection="1">
      <alignment horizontal="center" vertical="center" textRotation="90" wrapText="1"/>
    </xf>
    <xf numFmtId="0" fontId="13" fillId="11" borderId="7" xfId="1" applyFont="1" applyFill="1" applyBorder="1" applyAlignment="1" applyProtection="1">
      <alignment horizontal="center" vertical="center" textRotation="90" wrapText="1"/>
    </xf>
    <xf numFmtId="0" fontId="13" fillId="12" borderId="7" xfId="1" applyFont="1" applyFill="1" applyBorder="1" applyAlignment="1" applyProtection="1">
      <alignment horizontal="center" vertical="center" textRotation="90" wrapText="1"/>
    </xf>
    <xf numFmtId="0" fontId="13" fillId="7" borderId="7" xfId="1" applyFont="1" applyFill="1" applyBorder="1" applyAlignment="1" applyProtection="1">
      <alignment horizontal="center" vertical="center" textRotation="90" wrapText="1"/>
    </xf>
    <xf numFmtId="0" fontId="14" fillId="9" borderId="7" xfId="1" applyFont="1" applyFill="1" applyBorder="1" applyAlignment="1" applyProtection="1">
      <alignment horizontal="center" vertical="center" textRotation="90" wrapText="1"/>
    </xf>
    <xf numFmtId="0" fontId="13" fillId="7" borderId="5" xfId="1" applyFont="1" applyFill="1" applyBorder="1" applyAlignment="1" applyProtection="1">
      <alignment horizontal="center" vertical="center" wrapText="1"/>
    </xf>
    <xf numFmtId="0" fontId="13" fillId="8" borderId="5" xfId="1" applyFont="1" applyFill="1" applyBorder="1" applyAlignment="1" applyProtection="1">
      <alignment horizontal="center" vertical="center" textRotation="90" wrapText="1"/>
    </xf>
    <xf numFmtId="0" fontId="13" fillId="5" borderId="5" xfId="1" applyFont="1" applyFill="1" applyBorder="1" applyAlignment="1" applyProtection="1">
      <alignment horizontal="center" vertical="center" textRotation="90" wrapText="1"/>
    </xf>
    <xf numFmtId="0" fontId="13" fillId="9" borderId="5" xfId="1" applyFont="1" applyFill="1" applyBorder="1" applyAlignment="1" applyProtection="1">
      <alignment horizontal="center" vertical="center" textRotation="90" wrapText="1"/>
    </xf>
    <xf numFmtId="0" fontId="13" fillId="10" borderId="5" xfId="1" applyFont="1" applyFill="1" applyBorder="1" applyAlignment="1" applyProtection="1">
      <alignment horizontal="center" vertical="center" textRotation="90" wrapText="1"/>
    </xf>
    <xf numFmtId="0" fontId="13" fillId="3" borderId="5" xfId="1" applyFont="1" applyFill="1" applyBorder="1" applyAlignment="1" applyProtection="1">
      <alignment horizontal="center" vertical="center" textRotation="90" wrapText="1"/>
    </xf>
    <xf numFmtId="0" fontId="13" fillId="4" borderId="5" xfId="1" applyFont="1" applyFill="1" applyBorder="1" applyAlignment="1" applyProtection="1">
      <alignment horizontal="center" vertical="center" textRotation="90" wrapText="1"/>
    </xf>
    <xf numFmtId="0" fontId="13" fillId="6" borderId="5" xfId="1" applyFont="1" applyFill="1" applyBorder="1" applyAlignment="1" applyProtection="1">
      <alignment horizontal="center" vertical="center" textRotation="90" wrapText="1"/>
    </xf>
    <xf numFmtId="0" fontId="13" fillId="11" borderId="5" xfId="1" applyFont="1" applyFill="1" applyBorder="1" applyAlignment="1" applyProtection="1">
      <alignment horizontal="center" vertical="center" textRotation="90" wrapText="1"/>
    </xf>
    <xf numFmtId="0" fontId="13" fillId="12" borderId="5" xfId="1" applyFont="1" applyFill="1" applyBorder="1" applyAlignment="1" applyProtection="1">
      <alignment horizontal="center" vertical="center" textRotation="90" wrapText="1"/>
    </xf>
    <xf numFmtId="0" fontId="13" fillId="7" borderId="5" xfId="1" applyFont="1" applyFill="1" applyBorder="1" applyAlignment="1" applyProtection="1">
      <alignment horizontal="center" vertical="center" textRotation="90" wrapText="1"/>
    </xf>
    <xf numFmtId="0" fontId="14" fillId="9" borderId="5" xfId="1" applyFont="1" applyFill="1" applyBorder="1" applyAlignment="1" applyProtection="1">
      <alignment horizontal="center" vertical="center" textRotation="90" wrapText="1"/>
    </xf>
    <xf numFmtId="0" fontId="7" fillId="3" borderId="4" xfId="1" applyFont="1" applyFill="1" applyBorder="1" applyAlignment="1" applyProtection="1">
      <alignment horizontal="center" vertical="center"/>
    </xf>
    <xf numFmtId="0" fontId="7" fillId="5" borderId="4" xfId="1" applyFont="1" applyFill="1" applyBorder="1" applyAlignment="1" applyProtection="1">
      <alignment horizontal="center" vertical="center"/>
    </xf>
    <xf numFmtId="0" fontId="7" fillId="9" borderId="4" xfId="1" applyFont="1" applyFill="1" applyBorder="1" applyAlignment="1" applyProtection="1">
      <alignment horizontal="center" vertical="center"/>
    </xf>
    <xf numFmtId="0" fontId="8" fillId="2" borderId="4" xfId="1" applyFont="1" applyFill="1" applyBorder="1" applyAlignment="1" applyProtection="1">
      <alignment horizontal="center" vertical="center"/>
    </xf>
    <xf numFmtId="0" fontId="8" fillId="7" borderId="4" xfId="1" applyFont="1" applyFill="1" applyBorder="1" applyAlignment="1" applyProtection="1">
      <alignment horizontal="center" vertical="center"/>
    </xf>
    <xf numFmtId="0" fontId="8" fillId="8" borderId="4" xfId="1" applyFont="1" applyFill="1" applyBorder="1" applyAlignment="1" applyProtection="1">
      <alignment horizontal="center" vertical="center"/>
    </xf>
    <xf numFmtId="0" fontId="8" fillId="5" borderId="4" xfId="1" applyFont="1" applyFill="1" applyBorder="1" applyAlignment="1" applyProtection="1">
      <alignment horizontal="center" vertical="center"/>
    </xf>
    <xf numFmtId="0" fontId="8" fillId="9" borderId="4" xfId="1" applyFont="1" applyFill="1" applyBorder="1" applyAlignment="1" applyProtection="1">
      <alignment horizontal="center" vertical="center"/>
    </xf>
    <xf numFmtId="0" fontId="8" fillId="10" borderId="4" xfId="1" applyFont="1" applyFill="1" applyBorder="1" applyAlignment="1" applyProtection="1">
      <alignment horizontal="center" vertical="center"/>
    </xf>
    <xf numFmtId="0" fontId="11" fillId="2" borderId="4" xfId="1" applyFont="1" applyFill="1" applyBorder="1" applyAlignment="1" applyProtection="1">
      <alignment horizontal="center" vertical="center"/>
    </xf>
    <xf numFmtId="0" fontId="11" fillId="9" borderId="4" xfId="1" applyFont="1" applyFill="1" applyBorder="1" applyAlignment="1" applyProtection="1">
      <alignment horizontal="center" vertical="center"/>
    </xf>
    <xf numFmtId="0" fontId="11" fillId="13" borderId="4" xfId="1" applyFont="1" applyFill="1" applyBorder="1" applyAlignment="1" applyProtection="1">
      <alignment horizontal="center" vertical="center"/>
    </xf>
    <xf numFmtId="0" fontId="11" fillId="14" borderId="4" xfId="1" applyFont="1" applyFill="1" applyBorder="1" applyAlignment="1" applyProtection="1">
      <alignment horizontal="center" vertical="center"/>
    </xf>
    <xf numFmtId="0" fontId="11" fillId="11" borderId="4" xfId="1" applyFont="1" applyFill="1" applyBorder="1" applyAlignment="1" applyProtection="1">
      <alignment horizontal="center" vertical="center"/>
    </xf>
    <xf numFmtId="0" fontId="11" fillId="12" borderId="4" xfId="1" applyFont="1" applyFill="1" applyBorder="1" applyAlignment="1" applyProtection="1">
      <alignment horizontal="center" vertical="center"/>
    </xf>
    <xf numFmtId="0" fontId="13" fillId="7" borderId="5" xfId="1" applyFont="1" applyFill="1" applyBorder="1" applyAlignment="1" applyProtection="1">
      <alignment vertical="center" wrapText="1"/>
    </xf>
    <xf numFmtId="0" fontId="13" fillId="8" borderId="5" xfId="1" applyFont="1" applyFill="1" applyBorder="1" applyAlignment="1" applyProtection="1">
      <alignment vertical="center" wrapText="1"/>
    </xf>
    <xf numFmtId="0" fontId="13" fillId="15" borderId="5" xfId="1" applyFont="1" applyFill="1" applyBorder="1" applyAlignment="1" applyProtection="1">
      <alignment vertical="center" wrapText="1"/>
    </xf>
    <xf numFmtId="0" fontId="13" fillId="16" borderId="5" xfId="1" applyFont="1" applyFill="1" applyBorder="1" applyAlignment="1" applyProtection="1">
      <alignment vertical="center" wrapText="1"/>
    </xf>
    <xf numFmtId="0" fontId="15" fillId="9" borderId="4" xfId="1" applyFont="1" applyFill="1" applyBorder="1" applyAlignment="1" applyProtection="1">
      <alignment horizontal="center" vertical="center"/>
    </xf>
    <xf numFmtId="0" fontId="8" fillId="13" borderId="4" xfId="1" applyFont="1" applyFill="1" applyBorder="1" applyAlignment="1" applyProtection="1">
      <alignment horizontal="center" vertical="center"/>
    </xf>
    <xf numFmtId="0" fontId="8" fillId="14" borderId="4" xfId="1" applyFont="1" applyFill="1" applyBorder="1" applyAlignment="1" applyProtection="1">
      <alignment horizontal="center" vertical="center"/>
    </xf>
    <xf numFmtId="0" fontId="8" fillId="11" borderId="4" xfId="1" applyFont="1" applyFill="1" applyBorder="1" applyAlignment="1" applyProtection="1">
      <alignment horizontal="center" vertical="center"/>
    </xf>
    <xf numFmtId="0" fontId="8" fillId="12" borderId="4" xfId="1" applyFont="1" applyFill="1" applyBorder="1" applyAlignment="1" applyProtection="1">
      <alignment horizontal="center" vertical="center"/>
    </xf>
    <xf numFmtId="0" fontId="9" fillId="2" borderId="4" xfId="1" applyFont="1" applyFill="1" applyBorder="1" applyAlignment="1" applyProtection="1">
      <alignment horizontal="center" vertical="center"/>
    </xf>
    <xf numFmtId="1" fontId="9" fillId="2" borderId="4" xfId="1" applyNumberFormat="1" applyFont="1" applyFill="1" applyBorder="1" applyAlignment="1" applyProtection="1">
      <alignment horizontal="center" vertical="center"/>
    </xf>
    <xf numFmtId="1" fontId="9" fillId="7" borderId="4" xfId="1" applyNumberFormat="1" applyFont="1" applyFill="1" applyBorder="1" applyAlignment="1" applyProtection="1">
      <alignment horizontal="center" vertical="center"/>
    </xf>
    <xf numFmtId="1" fontId="9" fillId="8" borderId="4" xfId="1" applyNumberFormat="1" applyFont="1" applyFill="1" applyBorder="1" applyAlignment="1" applyProtection="1">
      <alignment horizontal="center" vertical="center"/>
    </xf>
    <xf numFmtId="1" fontId="9" fillId="5" borderId="4" xfId="1" applyNumberFormat="1" applyFont="1" applyFill="1" applyBorder="1" applyAlignment="1" applyProtection="1">
      <alignment horizontal="center" vertical="center"/>
    </xf>
    <xf numFmtId="1" fontId="9" fillId="9" borderId="4" xfId="1" applyNumberFormat="1" applyFont="1" applyFill="1" applyBorder="1" applyAlignment="1" applyProtection="1">
      <alignment horizontal="center" vertical="center"/>
    </xf>
    <xf numFmtId="1" fontId="9" fillId="10" borderId="4" xfId="1" applyNumberFormat="1" applyFont="1" applyFill="1" applyBorder="1" applyAlignment="1" applyProtection="1">
      <alignment horizontal="center" vertical="center"/>
    </xf>
    <xf numFmtId="2" fontId="9" fillId="17" borderId="4" xfId="1" applyNumberFormat="1" applyFont="1" applyFill="1" applyBorder="1" applyAlignment="1" applyProtection="1">
      <alignment horizontal="center" vertical="center"/>
    </xf>
    <xf numFmtId="1" fontId="9" fillId="17" borderId="4" xfId="1" applyNumberFormat="1" applyFont="1" applyFill="1" applyBorder="1" applyAlignment="1" applyProtection="1">
      <alignment horizontal="center" vertical="center"/>
    </xf>
    <xf numFmtId="9" fontId="9" fillId="7" borderId="4" xfId="1" applyNumberFormat="1" applyFont="1" applyFill="1" applyBorder="1" applyAlignment="1" applyProtection="1">
      <alignment horizontal="center" vertical="center"/>
    </xf>
    <xf numFmtId="0" fontId="16" fillId="0" borderId="0" xfId="1" applyFont="1" applyAlignment="1" applyProtection="1">
      <alignment horizontal="center" vertical="center"/>
      <protection hidden="1"/>
    </xf>
    <xf numFmtId="1" fontId="9" fillId="2" borderId="0" xfId="1" applyNumberFormat="1" applyFont="1" applyFill="1" applyBorder="1" applyAlignment="1" applyProtection="1">
      <alignment horizontal="center" vertical="center"/>
    </xf>
    <xf numFmtId="1" fontId="9" fillId="7" borderId="0" xfId="1" applyNumberFormat="1" applyFont="1" applyFill="1" applyBorder="1" applyAlignment="1" applyProtection="1">
      <alignment horizontal="center" vertical="center"/>
    </xf>
    <xf numFmtId="1" fontId="9" fillId="8" borderId="0" xfId="1" applyNumberFormat="1" applyFont="1" applyFill="1" applyBorder="1" applyAlignment="1" applyProtection="1">
      <alignment horizontal="center" vertical="center"/>
    </xf>
    <xf numFmtId="1" fontId="9" fillId="5" borderId="0" xfId="1" applyNumberFormat="1" applyFont="1" applyFill="1" applyBorder="1" applyAlignment="1" applyProtection="1">
      <alignment horizontal="center" vertical="center"/>
    </xf>
    <xf numFmtId="1" fontId="9" fillId="9" borderId="0" xfId="1" applyNumberFormat="1" applyFont="1" applyFill="1" applyBorder="1" applyAlignment="1" applyProtection="1">
      <alignment horizontal="center" vertical="center"/>
    </xf>
    <xf numFmtId="1" fontId="9" fillId="10" borderId="0" xfId="1" applyNumberFormat="1" applyFont="1" applyFill="1" applyBorder="1" applyAlignment="1" applyProtection="1">
      <alignment horizontal="center" vertical="center"/>
    </xf>
    <xf numFmtId="2" fontId="9" fillId="17" borderId="0" xfId="1" applyNumberFormat="1" applyFont="1" applyFill="1" applyBorder="1" applyAlignment="1" applyProtection="1">
      <alignment horizontal="center" vertical="center"/>
    </xf>
    <xf numFmtId="1" fontId="9" fillId="17" borderId="0" xfId="1" applyNumberFormat="1" applyFont="1" applyFill="1" applyBorder="1" applyAlignment="1" applyProtection="1">
      <alignment horizontal="center" vertical="center"/>
    </xf>
    <xf numFmtId="9" fontId="9" fillId="7" borderId="0" xfId="1" applyNumberFormat="1" applyFont="1" applyFill="1" applyBorder="1" applyAlignment="1" applyProtection="1">
      <alignment horizontal="center" vertical="center"/>
    </xf>
    <xf numFmtId="0" fontId="9" fillId="3" borderId="4" xfId="1" applyFont="1" applyFill="1" applyBorder="1" applyAlignment="1" applyProtection="1">
      <alignment horizontal="center" vertical="center"/>
    </xf>
    <xf numFmtId="2" fontId="9" fillId="7" borderId="4" xfId="1" applyNumberFormat="1" applyFont="1" applyFill="1" applyBorder="1" applyAlignment="1" applyProtection="1">
      <alignment horizontal="center" vertical="center"/>
    </xf>
    <xf numFmtId="1" fontId="9" fillId="18" borderId="4" xfId="1" applyNumberFormat="1" applyFont="1" applyFill="1" applyBorder="1" applyAlignment="1" applyProtection="1">
      <alignment horizontal="center" vertical="center"/>
    </xf>
    <xf numFmtId="0" fontId="16" fillId="2" borderId="0" xfId="1" applyFont="1" applyFill="1" applyBorder="1" applyAlignment="1" applyProtection="1">
      <alignment horizontal="center" vertical="center"/>
    </xf>
    <xf numFmtId="0" fontId="9" fillId="0" borderId="1" xfId="1" applyFont="1" applyBorder="1" applyAlignment="1" applyProtection="1">
      <alignment horizontal="center" vertical="center"/>
      <protection hidden="1"/>
    </xf>
    <xf numFmtId="0" fontId="16" fillId="0" borderId="2" xfId="1" applyFont="1" applyBorder="1" applyAlignment="1" applyProtection="1">
      <alignment horizontal="center" vertical="center"/>
      <protection hidden="1"/>
    </xf>
    <xf numFmtId="0" fontId="16" fillId="0" borderId="3" xfId="1" applyFont="1" applyBorder="1" applyAlignment="1" applyProtection="1">
      <alignment horizontal="center" vertical="center"/>
      <protection hidden="1"/>
    </xf>
    <xf numFmtId="9" fontId="9" fillId="8" borderId="4" xfId="1" applyNumberFormat="1" applyFont="1" applyFill="1" applyBorder="1" applyAlignment="1" applyProtection="1">
      <alignment horizontal="center" vertical="center"/>
    </xf>
    <xf numFmtId="0" fontId="17" fillId="2" borderId="0" xfId="1" applyFont="1" applyFill="1" applyBorder="1" applyAlignment="1" applyProtection="1">
      <alignment horizontal="left"/>
    </xf>
    <xf numFmtId="0" fontId="8" fillId="2" borderId="0" xfId="1" applyFont="1" applyFill="1" applyBorder="1" applyAlignment="1" applyProtection="1">
      <alignment horizontal="center" vertical="center"/>
    </xf>
    <xf numFmtId="22" fontId="18" fillId="2" borderId="0" xfId="1" applyNumberFormat="1" applyFont="1" applyFill="1" applyBorder="1" applyAlignment="1" applyProtection="1">
      <alignment horizontal="left"/>
    </xf>
    <xf numFmtId="0" fontId="11" fillId="2" borderId="0" xfId="1" applyFont="1" applyFill="1" applyBorder="1" applyAlignment="1" applyProtection="1">
      <alignment horizontal="center" vertical="center"/>
    </xf>
    <xf numFmtId="0" fontId="11" fillId="3" borderId="0" xfId="1" applyFont="1" applyFill="1" applyBorder="1" applyAlignment="1" applyProtection="1">
      <alignment horizontal="center" vertical="center"/>
    </xf>
    <xf numFmtId="1" fontId="11" fillId="3" borderId="0" xfId="1" applyNumberFormat="1" applyFont="1" applyFill="1" applyBorder="1" applyAlignment="1" applyProtection="1">
      <alignment horizontal="center" vertical="center"/>
    </xf>
    <xf numFmtId="1" fontId="9" fillId="3" borderId="0" xfId="1" applyNumberFormat="1" applyFont="1" applyFill="1" applyBorder="1" applyAlignment="1" applyProtection="1">
      <alignment horizontal="center"/>
    </xf>
    <xf numFmtId="0" fontId="7" fillId="2" borderId="0" xfId="1" applyFont="1" applyFill="1" applyBorder="1" applyAlignment="1" applyProtection="1">
      <alignment horizontal="right" vertical="center" wrapText="1"/>
    </xf>
    <xf numFmtId="0" fontId="7" fillId="2" borderId="0" xfId="1" applyNumberFormat="1" applyFont="1" applyFill="1" applyBorder="1" applyAlignment="1" applyProtection="1">
      <alignment horizontal="left" vertical="center" wrapText="1"/>
    </xf>
    <xf numFmtId="0" fontId="8" fillId="0" borderId="0" xfId="1" applyFont="1" applyAlignment="1" applyProtection="1">
      <alignment horizontal="left" vertical="center"/>
      <protection hidden="1"/>
    </xf>
    <xf numFmtId="0" fontId="7" fillId="2" borderId="0" xfId="1" applyNumberFormat="1" applyFont="1" applyFill="1" applyBorder="1" applyAlignment="1" applyProtection="1">
      <alignment horizontal="left" vertical="center" wrapText="1"/>
    </xf>
    <xf numFmtId="1" fontId="11" fillId="3" borderId="0" xfId="1" applyNumberFormat="1" applyFont="1" applyFill="1" applyBorder="1" applyAlignment="1" applyProtection="1">
      <alignment horizontal="left" vertical="center"/>
    </xf>
    <xf numFmtId="0" fontId="7" fillId="2" borderId="0" xfId="1" applyFont="1" applyFill="1" applyBorder="1" applyAlignment="1" applyProtection="1">
      <alignment horizontal="right" vertical="center"/>
    </xf>
    <xf numFmtId="0" fontId="11" fillId="0" borderId="0" xfId="1" applyFont="1" applyAlignment="1" applyProtection="1">
      <alignment horizontal="left" vertical="center"/>
      <protection hidden="1"/>
    </xf>
  </cellXfs>
  <cellStyles count="3">
    <cellStyle name="Normal" xfId="0" builtinId="0"/>
    <cellStyle name="Normal 2" xfId="2" xr:uid="{1077FD88-55FD-4F04-A081-86F65D729D12}"/>
    <cellStyle name="Normal 3" xfId="1" xr:uid="{356836A3-4356-4585-91FE-5DB33E3718C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lang="en-IN" sz="3000" baseline="0"/>
            </a:pPr>
            <a:r>
              <a:rPr lang="en-US" sz="3000" b="1" baseline="0"/>
              <a:t>Forcasted</a:t>
            </a:r>
            <a:r>
              <a:rPr lang="en-US" sz="3000" baseline="0"/>
              <a:t> Power Supply Position of HPSEBL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006205090336499E-2"/>
          <c:y val="0.18063931384285944"/>
          <c:w val="0.76505379619506864"/>
          <c:h val="0.51950758378859996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(#REF!,#REF!)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5265-498E-96F7-D3F0D738FB2A}"/>
            </c:ext>
          </c:extLst>
        </c:ser>
        <c:ser>
          <c:idx val="1"/>
          <c:order val="1"/>
          <c:marker>
            <c:symbol val="none"/>
          </c:marker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(#REF!,#REF!)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5265-498E-96F7-D3F0D738FB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1184640"/>
        <c:axId val="251186176"/>
      </c:lineChart>
      <c:catAx>
        <c:axId val="25118464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251186176"/>
        <c:crosses val="autoZero"/>
        <c:auto val="1"/>
        <c:lblAlgn val="ctr"/>
        <c:lblOffset val="100"/>
        <c:noMultiLvlLbl val="0"/>
      </c:catAx>
      <c:valAx>
        <c:axId val="25118617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lang="en-IN" sz="1800" baseline="0"/>
                </a:pPr>
                <a:r>
                  <a:rPr lang="en-US" sz="1800" baseline="0"/>
                  <a:t>MW</a:t>
                </a:r>
              </a:p>
            </c:rich>
          </c:tx>
          <c:layout>
            <c:manualLayout>
              <c:xMode val="edge"/>
              <c:yMode val="edge"/>
              <c:x val="9.4789354480397244E-4"/>
              <c:y val="0.45024758503125256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251184640"/>
        <c:crosses val="autoZero"/>
        <c:crossBetween val="between"/>
      </c:valAx>
      <c:spPr>
        <a:ln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84854383113139165"/>
          <c:y val="0.36887789403311338"/>
          <c:w val="0.14494729262354294"/>
          <c:h val="0.24171803950043239"/>
        </c:manualLayout>
      </c:layout>
      <c:overlay val="0"/>
      <c:txPr>
        <a:bodyPr/>
        <a:lstStyle/>
        <a:p>
          <a:pPr>
            <a:defRPr lang="en-IN" sz="2000" b="1" baseline="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137</xdr:row>
      <xdr:rowOff>866</xdr:rowOff>
    </xdr:from>
    <xdr:to>
      <xdr:col>3</xdr:col>
      <xdr:colOff>0</xdr:colOff>
      <xdr:row>163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F522718-0665-4534-AEAC-1E79735CC05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0.43877</cdr:x>
      <cdr:y>0.91665</cdr:y>
    </cdr:from>
    <cdr:to>
      <cdr:x>0.51186</cdr:x>
      <cdr:y>0.99517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244984" y="4234588"/>
          <a:ext cx="873782" cy="3627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800" b="1" baseline="0"/>
            <a:t>Time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y%20Ahead%20Schedule-2404202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%20A\Report%20Sch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%202021\DEC%202021\23122021\Report%20Schedule-2312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stract (2)"/>
      <sheetName val="Abstract"/>
      <sheetName val="DA HPSLDC"/>
      <sheetName val="DA HPSLDC (2)"/>
      <sheetName val="Annx-A (DA) "/>
      <sheetName val="ACTUAL GENERATION"/>
      <sheetName val="Annx-B (DG)"/>
      <sheetName val="Annx-B PRINT"/>
      <sheetName val="Annx-C (DG-IPPs)"/>
      <sheetName val="Annx-C PRINT"/>
      <sheetName val="DA under Testing"/>
      <sheetName val="Annx-D (IE)"/>
      <sheetName val="Availability"/>
      <sheetName val="GoHP POWER"/>
      <sheetName val="Schedule"/>
      <sheetName val="DA Data (2)"/>
      <sheetName val="DADISPO"/>
      <sheetName val="CENTER SECTOR AFTER SURRENDER"/>
      <sheetName val="CENTER SECTOR"/>
      <sheetName val="SURRENDER "/>
      <sheetName val="Larji Gen"/>
      <sheetName val="SURRENDERED"/>
      <sheetName val="Baspa Gen."/>
      <sheetName val="Report to NRLDC"/>
      <sheetName val="Anticipated PS"/>
      <sheetName val="Frm-0 Check Lists"/>
      <sheetName val="Frm-1 Anticipated Gen."/>
      <sheetName val="Frm-2 ImpExp"/>
      <sheetName val="Frm-3 DEMAND"/>
      <sheetName val="Frm-4 Shared Projects"/>
      <sheetName val="Frm-5 Losses"/>
      <sheetName val="Frm-6 GoHP POWER"/>
      <sheetName val="Sheet6"/>
      <sheetName val="Frm-7 Entitlement (2)"/>
      <sheetName val="Frm-7 Entitlement"/>
      <sheetName val="Frm-8 CENTER SECTOR"/>
      <sheetName val="Frm-9 Surrender"/>
      <sheetName val="Form-10_Demand pattern"/>
      <sheetName val="Sheet1"/>
      <sheetName val="Sheet2"/>
      <sheetName val="Sheet3"/>
      <sheetName val="Sheet4"/>
      <sheetName val="Form-11_Bilateral_ImpExp"/>
      <sheetName val="Frm-13 OpenAccess"/>
      <sheetName val="GRAPH 1"/>
      <sheetName val="Form_12_IEX-PXIL"/>
      <sheetName val="GRAPH 2"/>
      <sheetName val="Sheet5"/>
      <sheetName val="GOHP"/>
      <sheetName val="NJPC SILT "/>
      <sheetName val="NJPC SILT LEVEL"/>
      <sheetName val="DATA3"/>
      <sheetName val="DATA5"/>
      <sheetName val="DA 3"/>
    </sheetNames>
    <sheetDataSet>
      <sheetData sheetId="0"/>
      <sheetData sheetId="1">
        <row r="1">
          <cell r="L1">
            <v>45406</v>
          </cell>
        </row>
      </sheetData>
      <sheetData sheetId="2">
        <row r="6">
          <cell r="W6">
            <v>280</v>
          </cell>
        </row>
        <row r="13">
          <cell r="H13">
            <v>49.97</v>
          </cell>
          <cell r="I13">
            <v>1042</v>
          </cell>
          <cell r="J13">
            <v>1090</v>
          </cell>
          <cell r="K13">
            <v>349</v>
          </cell>
          <cell r="L13">
            <v>300</v>
          </cell>
          <cell r="M13">
            <v>49</v>
          </cell>
          <cell r="V13">
            <v>50.02</v>
          </cell>
          <cell r="W13">
            <v>1462</v>
          </cell>
          <cell r="X13">
            <v>1448.8466039999998</v>
          </cell>
          <cell r="Y13">
            <v>1021.846604</v>
          </cell>
          <cell r="Z13">
            <v>1035</v>
          </cell>
          <cell r="AA13">
            <v>-13.153396000000043</v>
          </cell>
        </row>
        <row r="14">
          <cell r="H14">
            <v>49.95</v>
          </cell>
          <cell r="I14">
            <v>1026</v>
          </cell>
          <cell r="J14">
            <v>1046</v>
          </cell>
          <cell r="K14">
            <v>344</v>
          </cell>
          <cell r="L14">
            <v>325</v>
          </cell>
          <cell r="M14">
            <v>19</v>
          </cell>
          <cell r="V14">
            <v>50</v>
          </cell>
          <cell r="W14">
            <v>1431</v>
          </cell>
          <cell r="X14">
            <v>1436.1124850000001</v>
          </cell>
          <cell r="Y14">
            <v>1012.112485</v>
          </cell>
          <cell r="Z14">
            <v>1006</v>
          </cell>
          <cell r="AA14">
            <v>6.1124849999999924</v>
          </cell>
        </row>
        <row r="15">
          <cell r="H15">
            <v>49.96</v>
          </cell>
          <cell r="I15">
            <v>1046</v>
          </cell>
          <cell r="J15">
            <v>1068</v>
          </cell>
          <cell r="K15">
            <v>358</v>
          </cell>
          <cell r="L15">
            <v>336</v>
          </cell>
          <cell r="M15">
            <v>22</v>
          </cell>
          <cell r="V15">
            <v>49.97</v>
          </cell>
          <cell r="W15">
            <v>1432</v>
          </cell>
          <cell r="X15">
            <v>1372.1659070000001</v>
          </cell>
          <cell r="Y15">
            <v>948.16590699999995</v>
          </cell>
          <cell r="Z15">
            <v>1008</v>
          </cell>
          <cell r="AA15">
            <v>-59.834093000000053</v>
          </cell>
        </row>
        <row r="16">
          <cell r="H16">
            <v>50</v>
          </cell>
          <cell r="I16">
            <v>1033</v>
          </cell>
          <cell r="J16">
            <v>1076</v>
          </cell>
          <cell r="K16">
            <v>366</v>
          </cell>
          <cell r="L16">
            <v>323</v>
          </cell>
          <cell r="M16">
            <v>43</v>
          </cell>
          <cell r="V16">
            <v>49.98</v>
          </cell>
          <cell r="W16">
            <v>1409</v>
          </cell>
          <cell r="X16">
            <v>1357.862922</v>
          </cell>
          <cell r="Y16">
            <v>933.86292200000003</v>
          </cell>
          <cell r="Z16">
            <v>985</v>
          </cell>
          <cell r="AA16">
            <v>-51.137077999999974</v>
          </cell>
        </row>
        <row r="17">
          <cell r="H17">
            <v>49.98</v>
          </cell>
          <cell r="I17">
            <v>1041</v>
          </cell>
          <cell r="J17">
            <v>1028</v>
          </cell>
          <cell r="K17">
            <v>367</v>
          </cell>
          <cell r="L17">
            <v>379</v>
          </cell>
          <cell r="M17">
            <v>-12</v>
          </cell>
          <cell r="V17">
            <v>49.98</v>
          </cell>
          <cell r="W17">
            <v>1370</v>
          </cell>
          <cell r="X17">
            <v>1316</v>
          </cell>
          <cell r="Y17">
            <v>887</v>
          </cell>
          <cell r="Z17">
            <v>941</v>
          </cell>
          <cell r="AA17">
            <v>-54</v>
          </cell>
        </row>
        <row r="18">
          <cell r="H18">
            <v>49.99</v>
          </cell>
          <cell r="I18">
            <v>1042</v>
          </cell>
          <cell r="J18">
            <v>1044</v>
          </cell>
          <cell r="K18">
            <v>395</v>
          </cell>
          <cell r="L18">
            <v>393</v>
          </cell>
          <cell r="M18">
            <v>2</v>
          </cell>
          <cell r="V18">
            <v>49.96</v>
          </cell>
          <cell r="W18">
            <v>1352</v>
          </cell>
          <cell r="X18">
            <v>1283</v>
          </cell>
          <cell r="Y18">
            <v>849</v>
          </cell>
          <cell r="Z18">
            <v>919</v>
          </cell>
          <cell r="AA18">
            <v>-70</v>
          </cell>
        </row>
        <row r="19">
          <cell r="H19">
            <v>50</v>
          </cell>
          <cell r="I19">
            <v>1037</v>
          </cell>
          <cell r="J19">
            <v>980</v>
          </cell>
          <cell r="K19">
            <v>293</v>
          </cell>
          <cell r="L19">
            <v>351</v>
          </cell>
          <cell r="M19">
            <v>-58</v>
          </cell>
          <cell r="V19">
            <v>49.95</v>
          </cell>
          <cell r="W19">
            <v>1357</v>
          </cell>
          <cell r="X19">
            <v>1342</v>
          </cell>
          <cell r="Y19">
            <v>909</v>
          </cell>
          <cell r="Z19">
            <v>924</v>
          </cell>
          <cell r="AA19">
            <v>-15</v>
          </cell>
        </row>
        <row r="20">
          <cell r="H20">
            <v>50.01</v>
          </cell>
          <cell r="I20">
            <v>1041</v>
          </cell>
          <cell r="J20">
            <v>972</v>
          </cell>
          <cell r="K20">
            <v>281</v>
          </cell>
          <cell r="L20">
            <v>350</v>
          </cell>
          <cell r="M20">
            <v>-69</v>
          </cell>
          <cell r="V20">
            <v>49.97</v>
          </cell>
          <cell r="W20">
            <v>1351</v>
          </cell>
          <cell r="X20">
            <v>1321</v>
          </cell>
          <cell r="Y20">
            <v>899</v>
          </cell>
          <cell r="Z20">
            <v>929</v>
          </cell>
          <cell r="AA20">
            <v>-30</v>
          </cell>
        </row>
        <row r="21">
          <cell r="H21">
            <v>50</v>
          </cell>
          <cell r="I21">
            <v>1030</v>
          </cell>
          <cell r="J21">
            <v>1012</v>
          </cell>
          <cell r="K21">
            <v>343</v>
          </cell>
          <cell r="L21">
            <v>361</v>
          </cell>
          <cell r="M21">
            <v>-18</v>
          </cell>
          <cell r="V21">
            <v>49.97</v>
          </cell>
          <cell r="W21">
            <v>1353</v>
          </cell>
          <cell r="X21">
            <v>1346</v>
          </cell>
          <cell r="Y21">
            <v>933</v>
          </cell>
          <cell r="Z21">
            <v>940</v>
          </cell>
          <cell r="AA21">
            <v>-7</v>
          </cell>
        </row>
        <row r="22">
          <cell r="H22">
            <v>50</v>
          </cell>
          <cell r="I22">
            <v>1063</v>
          </cell>
          <cell r="J22">
            <v>1015</v>
          </cell>
          <cell r="K22">
            <v>355</v>
          </cell>
          <cell r="L22">
            <v>403</v>
          </cell>
          <cell r="M22">
            <v>-48</v>
          </cell>
          <cell r="V22">
            <v>49.97</v>
          </cell>
          <cell r="W22">
            <v>1364</v>
          </cell>
          <cell r="X22">
            <v>1343</v>
          </cell>
          <cell r="Y22">
            <v>929</v>
          </cell>
          <cell r="Z22">
            <v>950</v>
          </cell>
          <cell r="AA22">
            <v>-21</v>
          </cell>
        </row>
        <row r="23">
          <cell r="H23">
            <v>49.98</v>
          </cell>
          <cell r="I23">
            <v>1056</v>
          </cell>
          <cell r="J23">
            <v>997</v>
          </cell>
          <cell r="K23">
            <v>372</v>
          </cell>
          <cell r="L23">
            <v>432</v>
          </cell>
          <cell r="M23">
            <v>-60</v>
          </cell>
          <cell r="V23">
            <v>49.96</v>
          </cell>
          <cell r="W23">
            <v>1371</v>
          </cell>
          <cell r="X23">
            <v>1360</v>
          </cell>
          <cell r="Y23">
            <v>880</v>
          </cell>
          <cell r="Z23">
            <v>891</v>
          </cell>
          <cell r="AA23">
            <v>-11</v>
          </cell>
        </row>
        <row r="24">
          <cell r="H24">
            <v>50</v>
          </cell>
          <cell r="I24">
            <v>1055</v>
          </cell>
          <cell r="J24">
            <v>981</v>
          </cell>
          <cell r="K24">
            <v>373</v>
          </cell>
          <cell r="L24">
            <v>446</v>
          </cell>
          <cell r="M24">
            <v>-73</v>
          </cell>
          <cell r="V24">
            <v>49.91</v>
          </cell>
          <cell r="W24">
            <v>1411</v>
          </cell>
          <cell r="X24">
            <v>1365</v>
          </cell>
          <cell r="Y24">
            <v>868</v>
          </cell>
          <cell r="Z24">
            <v>914</v>
          </cell>
          <cell r="AA24">
            <v>-46</v>
          </cell>
        </row>
        <row r="25">
          <cell r="H25">
            <v>50.01</v>
          </cell>
          <cell r="I25">
            <v>1060</v>
          </cell>
          <cell r="J25">
            <v>1004</v>
          </cell>
          <cell r="K25">
            <v>415</v>
          </cell>
          <cell r="L25">
            <v>471</v>
          </cell>
          <cell r="M25">
            <v>-56</v>
          </cell>
          <cell r="V25">
            <v>49.89</v>
          </cell>
          <cell r="W25">
            <v>1403</v>
          </cell>
          <cell r="X25">
            <v>1354</v>
          </cell>
          <cell r="Y25">
            <v>875</v>
          </cell>
          <cell r="Z25">
            <v>924</v>
          </cell>
          <cell r="AA25">
            <v>-49</v>
          </cell>
        </row>
        <row r="26">
          <cell r="H26">
            <v>49.99</v>
          </cell>
          <cell r="I26">
            <v>1059</v>
          </cell>
          <cell r="J26">
            <v>991</v>
          </cell>
          <cell r="K26">
            <v>411</v>
          </cell>
          <cell r="L26">
            <v>479</v>
          </cell>
          <cell r="M26">
            <v>-68</v>
          </cell>
          <cell r="V26">
            <v>49.95</v>
          </cell>
          <cell r="W26">
            <v>1419</v>
          </cell>
          <cell r="X26">
            <v>1395</v>
          </cell>
          <cell r="Y26">
            <v>900</v>
          </cell>
          <cell r="Z26">
            <v>924</v>
          </cell>
          <cell r="AA26">
            <v>-24</v>
          </cell>
        </row>
        <row r="27">
          <cell r="H27">
            <v>49.99</v>
          </cell>
          <cell r="I27">
            <v>1052</v>
          </cell>
          <cell r="J27">
            <v>1033</v>
          </cell>
          <cell r="K27">
            <v>461</v>
          </cell>
          <cell r="L27">
            <v>480</v>
          </cell>
          <cell r="M27">
            <v>-19</v>
          </cell>
          <cell r="V27">
            <v>49.97</v>
          </cell>
          <cell r="W27">
            <v>1430</v>
          </cell>
          <cell r="X27">
            <v>1445</v>
          </cell>
          <cell r="Y27">
            <v>936</v>
          </cell>
          <cell r="Z27">
            <v>920</v>
          </cell>
          <cell r="AA27">
            <v>16</v>
          </cell>
        </row>
        <row r="28">
          <cell r="H28">
            <v>50.01</v>
          </cell>
          <cell r="I28">
            <v>1041</v>
          </cell>
          <cell r="J28">
            <v>1042</v>
          </cell>
          <cell r="K28">
            <v>481</v>
          </cell>
          <cell r="L28">
            <v>480</v>
          </cell>
          <cell r="M28">
            <v>1</v>
          </cell>
          <cell r="V28">
            <v>49.98</v>
          </cell>
          <cell r="W28">
            <v>1432</v>
          </cell>
          <cell r="X28">
            <v>1414</v>
          </cell>
          <cell r="Y28">
            <v>932</v>
          </cell>
          <cell r="Z28">
            <v>950</v>
          </cell>
          <cell r="AA28">
            <v>-18</v>
          </cell>
        </row>
        <row r="29">
          <cell r="H29">
            <v>50</v>
          </cell>
          <cell r="I29">
            <v>1047</v>
          </cell>
          <cell r="J29">
            <v>1069</v>
          </cell>
          <cell r="K29">
            <v>550</v>
          </cell>
          <cell r="L29">
            <v>528</v>
          </cell>
          <cell r="M29">
            <v>22</v>
          </cell>
          <cell r="V29">
            <v>50.01</v>
          </cell>
          <cell r="W29">
            <v>1431</v>
          </cell>
          <cell r="X29">
            <v>1367</v>
          </cell>
          <cell r="Y29">
            <v>950</v>
          </cell>
          <cell r="Z29">
            <v>1014</v>
          </cell>
          <cell r="AA29">
            <v>-64</v>
          </cell>
        </row>
        <row r="30">
          <cell r="H30">
            <v>50</v>
          </cell>
          <cell r="I30">
            <v>1067</v>
          </cell>
          <cell r="J30">
            <v>1059</v>
          </cell>
          <cell r="K30">
            <v>568</v>
          </cell>
          <cell r="L30">
            <v>576</v>
          </cell>
          <cell r="M30">
            <v>-8</v>
          </cell>
          <cell r="V30">
            <v>49.95</v>
          </cell>
          <cell r="W30">
            <v>1418</v>
          </cell>
          <cell r="X30">
            <v>1378</v>
          </cell>
          <cell r="Y30">
            <v>940</v>
          </cell>
          <cell r="Z30">
            <v>980</v>
          </cell>
          <cell r="AA30">
            <v>-40</v>
          </cell>
        </row>
        <row r="31">
          <cell r="H31">
            <v>49.95</v>
          </cell>
          <cell r="I31">
            <v>1092</v>
          </cell>
          <cell r="J31">
            <v>1083</v>
          </cell>
          <cell r="K31">
            <v>573</v>
          </cell>
          <cell r="L31">
            <v>582</v>
          </cell>
          <cell r="M31">
            <v>-9</v>
          </cell>
          <cell r="V31">
            <v>49.89</v>
          </cell>
          <cell r="W31">
            <v>1409</v>
          </cell>
          <cell r="X31">
            <v>1391</v>
          </cell>
          <cell r="Y31">
            <v>918</v>
          </cell>
          <cell r="Z31">
            <v>936</v>
          </cell>
          <cell r="AA31">
            <v>-18</v>
          </cell>
        </row>
        <row r="32">
          <cell r="H32">
            <v>50</v>
          </cell>
          <cell r="I32">
            <v>1119</v>
          </cell>
          <cell r="J32">
            <v>1118</v>
          </cell>
          <cell r="K32">
            <v>592</v>
          </cell>
          <cell r="L32">
            <v>593</v>
          </cell>
          <cell r="M32">
            <v>-1</v>
          </cell>
          <cell r="V32">
            <v>49.95</v>
          </cell>
          <cell r="W32">
            <v>1432</v>
          </cell>
          <cell r="X32">
            <v>1392</v>
          </cell>
          <cell r="Y32">
            <v>888</v>
          </cell>
          <cell r="Z32">
            <v>928</v>
          </cell>
          <cell r="AA32">
            <v>-40</v>
          </cell>
        </row>
        <row r="33">
          <cell r="H33">
            <v>50.01</v>
          </cell>
          <cell r="I33">
            <v>1162</v>
          </cell>
          <cell r="J33">
            <v>1155</v>
          </cell>
          <cell r="K33">
            <v>519</v>
          </cell>
          <cell r="L33">
            <v>526</v>
          </cell>
          <cell r="M33">
            <v>-7</v>
          </cell>
          <cell r="V33">
            <v>50.02</v>
          </cell>
          <cell r="W33">
            <v>1423</v>
          </cell>
          <cell r="X33">
            <v>1380</v>
          </cell>
          <cell r="Y33">
            <v>894</v>
          </cell>
          <cell r="Z33">
            <v>937</v>
          </cell>
          <cell r="AA33">
            <v>-43</v>
          </cell>
        </row>
        <row r="34">
          <cell r="H34">
            <v>49.97</v>
          </cell>
          <cell r="I34">
            <v>1230</v>
          </cell>
          <cell r="J34">
            <v>1243</v>
          </cell>
          <cell r="K34">
            <v>573</v>
          </cell>
          <cell r="L34">
            <v>560</v>
          </cell>
          <cell r="M34">
            <v>13</v>
          </cell>
          <cell r="V34">
            <v>49.97</v>
          </cell>
          <cell r="W34">
            <v>1404</v>
          </cell>
          <cell r="X34">
            <v>1334</v>
          </cell>
          <cell r="Y34">
            <v>834</v>
          </cell>
          <cell r="Z34">
            <v>904</v>
          </cell>
          <cell r="AA34">
            <v>-70</v>
          </cell>
        </row>
        <row r="35">
          <cell r="H35">
            <v>50</v>
          </cell>
          <cell r="I35">
            <v>1330</v>
          </cell>
          <cell r="J35">
            <v>1310</v>
          </cell>
          <cell r="K35">
            <v>540</v>
          </cell>
          <cell r="L35">
            <v>561</v>
          </cell>
          <cell r="M35">
            <v>-21</v>
          </cell>
          <cell r="V35">
            <v>50.01</v>
          </cell>
          <cell r="W35">
            <v>1423</v>
          </cell>
          <cell r="X35">
            <v>1354</v>
          </cell>
          <cell r="Y35">
            <v>830</v>
          </cell>
          <cell r="Z35">
            <v>899</v>
          </cell>
          <cell r="AA35">
            <v>-69</v>
          </cell>
        </row>
        <row r="36">
          <cell r="H36">
            <v>50.01</v>
          </cell>
          <cell r="I36">
            <v>1412</v>
          </cell>
          <cell r="J36">
            <v>1425</v>
          </cell>
          <cell r="K36">
            <v>632</v>
          </cell>
          <cell r="L36">
            <v>618</v>
          </cell>
          <cell r="M36">
            <v>14</v>
          </cell>
          <cell r="V36">
            <v>50</v>
          </cell>
          <cell r="W36">
            <v>1397</v>
          </cell>
          <cell r="X36">
            <v>1388</v>
          </cell>
          <cell r="Y36">
            <v>842</v>
          </cell>
          <cell r="Z36">
            <v>850</v>
          </cell>
          <cell r="AA36">
            <v>-8</v>
          </cell>
        </row>
        <row r="37">
          <cell r="H37">
            <v>50</v>
          </cell>
          <cell r="I37">
            <v>1512</v>
          </cell>
          <cell r="J37">
            <v>1153</v>
          </cell>
          <cell r="K37">
            <v>126</v>
          </cell>
          <cell r="L37">
            <v>485</v>
          </cell>
          <cell r="M37">
            <v>-359</v>
          </cell>
          <cell r="V37">
            <v>50.05</v>
          </cell>
          <cell r="W37">
            <v>1389</v>
          </cell>
          <cell r="X37">
            <v>1336</v>
          </cell>
          <cell r="Y37">
            <v>747</v>
          </cell>
          <cell r="Z37">
            <v>800</v>
          </cell>
          <cell r="AA37">
            <v>-53</v>
          </cell>
        </row>
        <row r="38">
          <cell r="H38">
            <v>50.03</v>
          </cell>
          <cell r="I38">
            <v>1601</v>
          </cell>
          <cell r="J38">
            <v>1357</v>
          </cell>
          <cell r="K38">
            <v>248</v>
          </cell>
          <cell r="L38">
            <v>492</v>
          </cell>
          <cell r="M38">
            <v>-244</v>
          </cell>
          <cell r="V38">
            <v>50.02</v>
          </cell>
          <cell r="W38">
            <v>1390</v>
          </cell>
          <cell r="X38">
            <v>1350</v>
          </cell>
          <cell r="Y38">
            <v>740</v>
          </cell>
          <cell r="Z38">
            <v>779</v>
          </cell>
          <cell r="AA38">
            <v>-39</v>
          </cell>
        </row>
        <row r="39">
          <cell r="H39">
            <v>50.05</v>
          </cell>
          <cell r="I39">
            <v>1659</v>
          </cell>
          <cell r="J39">
            <v>1636</v>
          </cell>
          <cell r="K39">
            <v>528</v>
          </cell>
          <cell r="L39">
            <v>551</v>
          </cell>
          <cell r="M39">
            <v>-23</v>
          </cell>
          <cell r="V39">
            <v>50.04</v>
          </cell>
          <cell r="W39">
            <v>1374</v>
          </cell>
          <cell r="X39">
            <v>1326</v>
          </cell>
          <cell r="Y39">
            <v>730</v>
          </cell>
          <cell r="Z39">
            <v>778</v>
          </cell>
          <cell r="AA39">
            <v>-48</v>
          </cell>
        </row>
        <row r="40">
          <cell r="H40">
            <v>50.03</v>
          </cell>
          <cell r="I40">
            <v>1704</v>
          </cell>
          <cell r="J40">
            <v>1677</v>
          </cell>
          <cell r="K40">
            <v>568</v>
          </cell>
          <cell r="L40">
            <v>595</v>
          </cell>
          <cell r="M40">
            <v>-27</v>
          </cell>
          <cell r="V40">
            <v>50.01</v>
          </cell>
          <cell r="W40">
            <v>1414</v>
          </cell>
          <cell r="X40">
            <v>1343</v>
          </cell>
          <cell r="Y40">
            <v>727</v>
          </cell>
          <cell r="Z40">
            <v>798</v>
          </cell>
          <cell r="AA40">
            <v>-71</v>
          </cell>
        </row>
        <row r="41">
          <cell r="H41">
            <v>50.02</v>
          </cell>
          <cell r="I41">
            <v>1725</v>
          </cell>
          <cell r="J41">
            <v>1681.4220150000001</v>
          </cell>
          <cell r="K41">
            <v>570.42201499999999</v>
          </cell>
          <cell r="L41">
            <v>615</v>
          </cell>
          <cell r="M41">
            <v>-44.577985000000012</v>
          </cell>
          <cell r="V41">
            <v>50.03</v>
          </cell>
          <cell r="W41">
            <v>1430</v>
          </cell>
          <cell r="X41">
            <v>1327</v>
          </cell>
          <cell r="Y41">
            <v>682</v>
          </cell>
          <cell r="Z41">
            <v>785</v>
          </cell>
          <cell r="AA41">
            <v>-103</v>
          </cell>
        </row>
        <row r="42">
          <cell r="H42">
            <v>50.03</v>
          </cell>
          <cell r="I42">
            <v>1727</v>
          </cell>
          <cell r="J42">
            <v>1688.1981390000001</v>
          </cell>
          <cell r="K42">
            <v>632.19813899999997</v>
          </cell>
          <cell r="L42">
            <v>671</v>
          </cell>
          <cell r="M42">
            <v>-38.801861000000031</v>
          </cell>
          <cell r="V42">
            <v>50</v>
          </cell>
          <cell r="W42">
            <v>1467</v>
          </cell>
          <cell r="X42">
            <v>1361</v>
          </cell>
          <cell r="Y42">
            <v>680</v>
          </cell>
          <cell r="Z42">
            <v>786</v>
          </cell>
          <cell r="AA42">
            <v>-106</v>
          </cell>
        </row>
        <row r="43">
          <cell r="H43">
            <v>50.02</v>
          </cell>
          <cell r="I43">
            <v>1684</v>
          </cell>
          <cell r="J43">
            <v>1671.371191</v>
          </cell>
          <cell r="K43">
            <v>718.37119099999995</v>
          </cell>
          <cell r="L43">
            <v>731</v>
          </cell>
          <cell r="M43">
            <v>-12.628809000000047</v>
          </cell>
          <cell r="V43">
            <v>50.02</v>
          </cell>
          <cell r="W43">
            <v>1513</v>
          </cell>
          <cell r="X43">
            <v>1520</v>
          </cell>
          <cell r="Y43">
            <v>866</v>
          </cell>
          <cell r="Z43">
            <v>859</v>
          </cell>
          <cell r="AA43">
            <v>7</v>
          </cell>
        </row>
        <row r="44">
          <cell r="H44">
            <v>50.16</v>
          </cell>
          <cell r="I44">
            <v>1630</v>
          </cell>
          <cell r="J44">
            <v>1602.0814620000001</v>
          </cell>
          <cell r="K44">
            <v>817.08146199999999</v>
          </cell>
          <cell r="L44">
            <v>844</v>
          </cell>
          <cell r="M44">
            <v>-26.918538000000012</v>
          </cell>
          <cell r="V44">
            <v>49.99</v>
          </cell>
          <cell r="W44">
            <v>1492</v>
          </cell>
          <cell r="X44">
            <v>1461</v>
          </cell>
          <cell r="Y44">
            <v>820</v>
          </cell>
          <cell r="Z44">
            <v>851</v>
          </cell>
          <cell r="AA44">
            <v>-31</v>
          </cell>
        </row>
        <row r="45">
          <cell r="H45">
            <v>50.1</v>
          </cell>
          <cell r="I45">
            <v>1598</v>
          </cell>
          <cell r="J45">
            <v>1618.0931029999999</v>
          </cell>
          <cell r="K45">
            <v>1069.0931029999999</v>
          </cell>
          <cell r="L45">
            <v>1049</v>
          </cell>
          <cell r="M45">
            <v>20.093102999999928</v>
          </cell>
          <cell r="V45">
            <v>50.03</v>
          </cell>
          <cell r="W45">
            <v>1459</v>
          </cell>
          <cell r="X45">
            <v>1454</v>
          </cell>
          <cell r="Y45">
            <v>595</v>
          </cell>
          <cell r="Z45">
            <v>600</v>
          </cell>
          <cell r="AA45">
            <v>-5</v>
          </cell>
        </row>
        <row r="46">
          <cell r="H46">
            <v>49.97</v>
          </cell>
          <cell r="I46">
            <v>1560</v>
          </cell>
          <cell r="J46">
            <v>1540.5391610000001</v>
          </cell>
          <cell r="K46">
            <v>1019.539161</v>
          </cell>
          <cell r="L46">
            <v>1039</v>
          </cell>
          <cell r="M46">
            <v>-19.460838999999964</v>
          </cell>
          <cell r="V46">
            <v>50.05</v>
          </cell>
          <cell r="W46">
            <v>1434</v>
          </cell>
          <cell r="X46">
            <v>1458</v>
          </cell>
          <cell r="Y46">
            <v>558</v>
          </cell>
          <cell r="Z46">
            <v>535</v>
          </cell>
          <cell r="AA46">
            <v>23</v>
          </cell>
        </row>
        <row r="47">
          <cell r="H47">
            <v>49.94</v>
          </cell>
          <cell r="I47">
            <v>1564</v>
          </cell>
          <cell r="J47">
            <v>1550.9997599999999</v>
          </cell>
          <cell r="K47">
            <v>1029.9997599999999</v>
          </cell>
          <cell r="L47">
            <v>1043</v>
          </cell>
          <cell r="M47">
            <v>-13.000240000000076</v>
          </cell>
          <cell r="V47">
            <v>50.03</v>
          </cell>
          <cell r="W47">
            <v>1382</v>
          </cell>
          <cell r="X47">
            <v>1407</v>
          </cell>
          <cell r="Y47">
            <v>535</v>
          </cell>
          <cell r="Z47">
            <v>510</v>
          </cell>
          <cell r="AA47">
            <v>25</v>
          </cell>
        </row>
        <row r="48">
          <cell r="H48">
            <v>49.97</v>
          </cell>
          <cell r="I48">
            <v>1555</v>
          </cell>
          <cell r="J48">
            <v>1548.159298</v>
          </cell>
          <cell r="K48">
            <v>1026.159298</v>
          </cell>
          <cell r="L48">
            <v>1033</v>
          </cell>
          <cell r="M48">
            <v>-6.8407019999999648</v>
          </cell>
          <cell r="V48">
            <v>50.05</v>
          </cell>
          <cell r="W48">
            <v>1370</v>
          </cell>
          <cell r="X48">
            <v>1357</v>
          </cell>
          <cell r="Y48">
            <v>466</v>
          </cell>
          <cell r="Z48">
            <v>479</v>
          </cell>
          <cell r="AA48">
            <v>-13</v>
          </cell>
        </row>
        <row r="49">
          <cell r="H49">
            <v>49.91</v>
          </cell>
          <cell r="I49">
            <v>1553</v>
          </cell>
          <cell r="J49">
            <v>1519.654164</v>
          </cell>
          <cell r="K49">
            <v>983.65416400000004</v>
          </cell>
          <cell r="L49">
            <v>1017</v>
          </cell>
          <cell r="M49">
            <v>-33.345835999999963</v>
          </cell>
          <cell r="V49">
            <v>50.01</v>
          </cell>
          <cell r="W49">
            <v>1340</v>
          </cell>
          <cell r="X49">
            <v>1414</v>
          </cell>
          <cell r="Y49">
            <v>492</v>
          </cell>
          <cell r="Z49">
            <v>418</v>
          </cell>
          <cell r="AA49">
            <v>74</v>
          </cell>
        </row>
        <row r="50">
          <cell r="H50">
            <v>49.89</v>
          </cell>
          <cell r="I50">
            <v>1561</v>
          </cell>
          <cell r="J50">
            <v>1567.6401799999999</v>
          </cell>
          <cell r="K50">
            <v>985.64017999999999</v>
          </cell>
          <cell r="L50">
            <v>979</v>
          </cell>
          <cell r="M50">
            <v>6.6401799999999866</v>
          </cell>
          <cell r="V50">
            <v>50.03</v>
          </cell>
          <cell r="W50">
            <v>1306</v>
          </cell>
          <cell r="X50">
            <v>1368</v>
          </cell>
          <cell r="Y50">
            <v>451</v>
          </cell>
          <cell r="Z50">
            <v>389</v>
          </cell>
          <cell r="AA50">
            <v>62</v>
          </cell>
        </row>
        <row r="51">
          <cell r="H51">
            <v>49.92</v>
          </cell>
          <cell r="I51">
            <v>1567</v>
          </cell>
          <cell r="J51">
            <v>1566.8238609999999</v>
          </cell>
          <cell r="K51">
            <v>984.82386099999997</v>
          </cell>
          <cell r="L51">
            <v>985</v>
          </cell>
          <cell r="M51">
            <v>-0.17613900000003468</v>
          </cell>
          <cell r="V51">
            <v>50.04</v>
          </cell>
          <cell r="W51">
            <v>1305</v>
          </cell>
          <cell r="X51">
            <v>1310</v>
          </cell>
          <cell r="Y51">
            <v>395</v>
          </cell>
          <cell r="Z51">
            <v>390</v>
          </cell>
          <cell r="AA51">
            <v>5</v>
          </cell>
        </row>
        <row r="52">
          <cell r="H52">
            <v>49.93</v>
          </cell>
          <cell r="I52">
            <v>1570</v>
          </cell>
          <cell r="J52">
            <v>1547.363861</v>
          </cell>
          <cell r="K52">
            <v>966.36386100000004</v>
          </cell>
          <cell r="L52">
            <v>988</v>
          </cell>
          <cell r="M52">
            <v>-21.636138999999957</v>
          </cell>
          <cell r="V52">
            <v>50.06</v>
          </cell>
          <cell r="W52">
            <v>1270</v>
          </cell>
          <cell r="X52">
            <v>1279</v>
          </cell>
          <cell r="Y52">
            <v>382</v>
          </cell>
          <cell r="Z52">
            <v>373</v>
          </cell>
          <cell r="AA52">
            <v>9</v>
          </cell>
        </row>
        <row r="53">
          <cell r="H53">
            <v>49.95</v>
          </cell>
          <cell r="I53">
            <v>1558</v>
          </cell>
          <cell r="J53">
            <v>1509.4113710000001</v>
          </cell>
          <cell r="K53">
            <v>929.41137100000003</v>
          </cell>
          <cell r="L53">
            <v>978</v>
          </cell>
          <cell r="M53">
            <v>-48.588628999999969</v>
          </cell>
          <cell r="V53">
            <v>50.03</v>
          </cell>
          <cell r="W53">
            <v>1232</v>
          </cell>
          <cell r="X53">
            <v>1243</v>
          </cell>
          <cell r="Y53">
            <v>494</v>
          </cell>
          <cell r="Z53">
            <v>482</v>
          </cell>
          <cell r="AA53">
            <v>12</v>
          </cell>
        </row>
        <row r="54">
          <cell r="H54">
            <v>49.99</v>
          </cell>
          <cell r="I54">
            <v>1547</v>
          </cell>
          <cell r="J54">
            <v>1511.9892559999998</v>
          </cell>
          <cell r="K54">
            <v>930.98925599999995</v>
          </cell>
          <cell r="L54">
            <v>966</v>
          </cell>
          <cell r="M54">
            <v>-35.010744000000045</v>
          </cell>
          <cell r="V54">
            <v>50.02</v>
          </cell>
          <cell r="W54">
            <v>1193</v>
          </cell>
          <cell r="X54">
            <v>1221</v>
          </cell>
          <cell r="Y54">
            <v>495</v>
          </cell>
          <cell r="Z54">
            <v>466</v>
          </cell>
          <cell r="AA54">
            <v>29</v>
          </cell>
        </row>
        <row r="55">
          <cell r="H55">
            <v>49.99</v>
          </cell>
          <cell r="I55">
            <v>1547</v>
          </cell>
          <cell r="J55">
            <v>1552.19802</v>
          </cell>
          <cell r="K55">
            <v>1004.19802</v>
          </cell>
          <cell r="L55">
            <v>998</v>
          </cell>
          <cell r="M55">
            <v>6.1980200000000423</v>
          </cell>
          <cell r="V55">
            <v>50.03</v>
          </cell>
          <cell r="W55">
            <v>1179</v>
          </cell>
          <cell r="X55">
            <v>1234</v>
          </cell>
          <cell r="Y55">
            <v>482</v>
          </cell>
          <cell r="Z55">
            <v>428</v>
          </cell>
          <cell r="AA55">
            <v>54</v>
          </cell>
        </row>
        <row r="56">
          <cell r="H56">
            <v>50.01</v>
          </cell>
          <cell r="I56">
            <v>1536</v>
          </cell>
          <cell r="J56">
            <v>1537.1780199999998</v>
          </cell>
          <cell r="K56">
            <v>995.17801999999995</v>
          </cell>
          <cell r="L56">
            <v>993</v>
          </cell>
          <cell r="M56">
            <v>2.1780199999999468</v>
          </cell>
          <cell r="V56">
            <v>50.02</v>
          </cell>
          <cell r="W56">
            <v>1158</v>
          </cell>
          <cell r="X56">
            <v>1215</v>
          </cell>
          <cell r="Y56">
            <v>460</v>
          </cell>
          <cell r="Z56">
            <v>403</v>
          </cell>
          <cell r="AA56">
            <v>57</v>
          </cell>
        </row>
        <row r="57">
          <cell r="H57">
            <v>50.02</v>
          </cell>
          <cell r="I57">
            <v>1494</v>
          </cell>
          <cell r="J57">
            <v>1397.8068229999999</v>
          </cell>
          <cell r="K57">
            <v>891.80682300000001</v>
          </cell>
          <cell r="L57">
            <v>989</v>
          </cell>
          <cell r="M57">
            <v>-97.193176999999991</v>
          </cell>
          <cell r="V57">
            <v>50</v>
          </cell>
          <cell r="W57">
            <v>1157</v>
          </cell>
          <cell r="X57">
            <v>1144</v>
          </cell>
          <cell r="Y57">
            <v>308</v>
          </cell>
          <cell r="Z57">
            <v>321</v>
          </cell>
          <cell r="AA57">
            <v>-13</v>
          </cell>
        </row>
        <row r="58">
          <cell r="H58">
            <v>50.01</v>
          </cell>
          <cell r="I58">
            <v>1479</v>
          </cell>
          <cell r="J58">
            <v>1457.8611230000001</v>
          </cell>
          <cell r="K58">
            <v>958.86112300000002</v>
          </cell>
          <cell r="L58">
            <v>980</v>
          </cell>
          <cell r="M58">
            <v>-21.138876999999979</v>
          </cell>
          <cell r="V58">
            <v>50.01</v>
          </cell>
          <cell r="W58">
            <v>1135</v>
          </cell>
          <cell r="X58">
            <v>1122</v>
          </cell>
          <cell r="Y58">
            <v>273</v>
          </cell>
          <cell r="Z58">
            <v>286</v>
          </cell>
          <cell r="AA58">
            <v>-13</v>
          </cell>
        </row>
        <row r="59">
          <cell r="H59">
            <v>50.04</v>
          </cell>
          <cell r="I59">
            <v>1471</v>
          </cell>
          <cell r="J59">
            <v>1478.2743639999999</v>
          </cell>
          <cell r="K59">
            <v>1012.274364</v>
          </cell>
          <cell r="L59">
            <v>1005</v>
          </cell>
          <cell r="M59">
            <v>7.2743639999999914</v>
          </cell>
          <cell r="V59">
            <v>50.02</v>
          </cell>
          <cell r="W59">
            <v>1122</v>
          </cell>
          <cell r="X59">
            <v>1086</v>
          </cell>
          <cell r="Y59">
            <v>273</v>
          </cell>
          <cell r="Z59">
            <v>309</v>
          </cell>
          <cell r="AA59">
            <v>-36</v>
          </cell>
        </row>
        <row r="60">
          <cell r="H60">
            <v>50.02</v>
          </cell>
          <cell r="I60">
            <v>1469</v>
          </cell>
          <cell r="J60">
            <v>1468.4866040000002</v>
          </cell>
          <cell r="K60">
            <v>1012.4866040000001</v>
          </cell>
          <cell r="L60">
            <v>1014</v>
          </cell>
          <cell r="M60">
            <v>-1.5133959999999433</v>
          </cell>
          <cell r="V60">
            <v>50.02</v>
          </cell>
          <cell r="W60">
            <v>1091</v>
          </cell>
          <cell r="X60">
            <v>1016</v>
          </cell>
          <cell r="Y60">
            <v>191</v>
          </cell>
          <cell r="Z60">
            <v>264</v>
          </cell>
          <cell r="AA60">
            <v>-73</v>
          </cell>
        </row>
      </sheetData>
      <sheetData sheetId="3"/>
      <sheetData sheetId="4">
        <row r="12">
          <cell r="E12">
            <v>1086.1600000000001</v>
          </cell>
          <cell r="W12">
            <v>395.67074500000012</v>
          </cell>
          <cell r="X12">
            <v>1074.5850787940001</v>
          </cell>
          <cell r="Y12">
            <v>384.09582379400001</v>
          </cell>
          <cell r="AJ12">
            <v>1502.38</v>
          </cell>
          <cell r="BD12">
            <v>1186.2031500000001</v>
          </cell>
          <cell r="BE12">
            <v>1116.9622247940001</v>
          </cell>
          <cell r="BF12">
            <v>800.78537479399995</v>
          </cell>
        </row>
        <row r="13">
          <cell r="E13">
            <v>1085.1600000000001</v>
          </cell>
          <cell r="W13">
            <v>394.67074500000012</v>
          </cell>
          <cell r="X13">
            <v>1045.1021107939998</v>
          </cell>
          <cell r="Y13">
            <v>354.61285579399998</v>
          </cell>
          <cell r="AJ13">
            <v>1491.41</v>
          </cell>
          <cell r="BD13">
            <v>1175.23315</v>
          </cell>
          <cell r="BE13">
            <v>1107.321105794</v>
          </cell>
          <cell r="BF13">
            <v>791.14425579399995</v>
          </cell>
        </row>
        <row r="14">
          <cell r="E14">
            <v>1076.19</v>
          </cell>
          <cell r="W14">
            <v>405.7007450000001</v>
          </cell>
          <cell r="X14">
            <v>1025.1021107939998</v>
          </cell>
          <cell r="Y14">
            <v>354.61285579399998</v>
          </cell>
          <cell r="AJ14">
            <v>1469.48</v>
          </cell>
          <cell r="BD14">
            <v>1153.30315</v>
          </cell>
          <cell r="BE14">
            <v>1097.6741057940001</v>
          </cell>
          <cell r="BF14">
            <v>781.49725579400001</v>
          </cell>
        </row>
        <row r="15">
          <cell r="E15">
            <v>1081.17</v>
          </cell>
          <cell r="W15">
            <v>410.68074500000012</v>
          </cell>
          <cell r="X15">
            <v>1025.1021107939998</v>
          </cell>
          <cell r="Y15">
            <v>354.61285579399998</v>
          </cell>
          <cell r="AJ15">
            <v>1454.03</v>
          </cell>
          <cell r="BD15">
            <v>1137.8531499999999</v>
          </cell>
          <cell r="BE15">
            <v>1089.4649907940002</v>
          </cell>
          <cell r="BF15">
            <v>773.28814079400001</v>
          </cell>
        </row>
        <row r="16">
          <cell r="E16">
            <v>1064.23</v>
          </cell>
          <cell r="W16">
            <v>463.70614500000011</v>
          </cell>
          <cell r="X16">
            <v>965.59131079399992</v>
          </cell>
          <cell r="Y16">
            <v>365.0674557939999</v>
          </cell>
          <cell r="AJ16">
            <v>1410.16</v>
          </cell>
          <cell r="BD16">
            <v>1133.9545700000001</v>
          </cell>
          <cell r="BE16">
            <v>1039.9947487940001</v>
          </cell>
          <cell r="BF16">
            <v>763.78931879399988</v>
          </cell>
        </row>
        <row r="17">
          <cell r="E17">
            <v>1052.26</v>
          </cell>
          <cell r="W17">
            <v>461.73614500000008</v>
          </cell>
          <cell r="X17">
            <v>955.59131079399992</v>
          </cell>
          <cell r="Y17">
            <v>365.0674557939999</v>
          </cell>
          <cell r="AJ17">
            <v>1404.68</v>
          </cell>
          <cell r="BD17">
            <v>1128.4745700000001</v>
          </cell>
          <cell r="BE17">
            <v>1039.9947487940001</v>
          </cell>
          <cell r="BF17">
            <v>763.78931879399988</v>
          </cell>
        </row>
        <row r="18">
          <cell r="E18">
            <v>1048.77</v>
          </cell>
          <cell r="W18">
            <v>602.24614499999996</v>
          </cell>
          <cell r="X18">
            <v>811.59131079399992</v>
          </cell>
          <cell r="Y18">
            <v>365.0674557939999</v>
          </cell>
          <cell r="AJ18">
            <v>1401.69</v>
          </cell>
          <cell r="BD18">
            <v>1125.4845700000001</v>
          </cell>
          <cell r="BE18">
            <v>1038.556863794</v>
          </cell>
          <cell r="BF18">
            <v>762.35143379399995</v>
          </cell>
        </row>
        <row r="19">
          <cell r="E19">
            <v>1046.78</v>
          </cell>
          <cell r="W19">
            <v>660.25614499999995</v>
          </cell>
          <cell r="X19">
            <v>751.59131079399992</v>
          </cell>
          <cell r="Y19">
            <v>365.0674557939999</v>
          </cell>
          <cell r="AJ19">
            <v>1406.67</v>
          </cell>
          <cell r="BD19">
            <v>1130.4645700000001</v>
          </cell>
          <cell r="BE19">
            <v>1038.2868637940001</v>
          </cell>
          <cell r="BF19">
            <v>762.08143379399996</v>
          </cell>
        </row>
        <row r="20">
          <cell r="E20">
            <v>1035.31</v>
          </cell>
          <cell r="W20">
            <v>704.24551499999995</v>
          </cell>
          <cell r="X20">
            <v>677.73081379400003</v>
          </cell>
          <cell r="Y20">
            <v>346.66632879399998</v>
          </cell>
          <cell r="AJ20">
            <v>1409.16</v>
          </cell>
          <cell r="BD20">
            <v>1132.8759750000002</v>
          </cell>
          <cell r="BE20">
            <v>1038.089577794</v>
          </cell>
          <cell r="BF20">
            <v>761.80555279399994</v>
          </cell>
        </row>
        <row r="21">
          <cell r="E21">
            <v>1042.29</v>
          </cell>
          <cell r="W21">
            <v>711.22551499999997</v>
          </cell>
          <cell r="X21">
            <v>671.96803879399999</v>
          </cell>
          <cell r="Y21">
            <v>340.90355379399995</v>
          </cell>
          <cell r="AJ21">
            <v>1402.19</v>
          </cell>
          <cell r="BD21">
            <v>1125.9059750000001</v>
          </cell>
          <cell r="BE21">
            <v>1037.559577794</v>
          </cell>
          <cell r="BF21">
            <v>761.27555279399996</v>
          </cell>
        </row>
        <row r="22">
          <cell r="E22">
            <v>1055.75</v>
          </cell>
          <cell r="W22">
            <v>768.68551500000001</v>
          </cell>
          <cell r="X22">
            <v>627.96803879399988</v>
          </cell>
          <cell r="Y22">
            <v>340.90355379399995</v>
          </cell>
          <cell r="AJ22">
            <v>1412.15</v>
          </cell>
          <cell r="BD22">
            <v>1065.8659750000002</v>
          </cell>
          <cell r="BE22">
            <v>1068.061577794</v>
          </cell>
          <cell r="BF22">
            <v>721.77755279400003</v>
          </cell>
        </row>
        <row r="23">
          <cell r="E23">
            <v>1058.74</v>
          </cell>
          <cell r="W23">
            <v>789.67551500000002</v>
          </cell>
          <cell r="X23">
            <v>609.96803879399988</v>
          </cell>
          <cell r="Y23">
            <v>340.90355379399995</v>
          </cell>
          <cell r="AJ23">
            <v>1408.67</v>
          </cell>
          <cell r="BD23">
            <v>1062.3859750000001</v>
          </cell>
          <cell r="BE23">
            <v>1067.261577794</v>
          </cell>
          <cell r="BF23">
            <v>720.97755279399996</v>
          </cell>
        </row>
        <row r="24">
          <cell r="E24">
            <v>1052.26</v>
          </cell>
          <cell r="W24">
            <v>783.20980499999996</v>
          </cell>
          <cell r="X24">
            <v>609.95374879399992</v>
          </cell>
          <cell r="Y24">
            <v>340.90355379399995</v>
          </cell>
          <cell r="AJ24">
            <v>1425.61</v>
          </cell>
          <cell r="BD24">
            <v>1079.29025</v>
          </cell>
          <cell r="BE24">
            <v>1058.5581877940001</v>
          </cell>
          <cell r="BF24">
            <v>712.23843779399999</v>
          </cell>
        </row>
        <row r="25">
          <cell r="E25">
            <v>1051.27</v>
          </cell>
          <cell r="W25">
            <v>782.21980499999995</v>
          </cell>
          <cell r="X25">
            <v>609.95374879399992</v>
          </cell>
          <cell r="Y25">
            <v>340.90355379399995</v>
          </cell>
          <cell r="AJ25">
            <v>1445.05</v>
          </cell>
          <cell r="BD25">
            <v>1099.7302500000001</v>
          </cell>
          <cell r="BE25">
            <v>1026.7116657940001</v>
          </cell>
          <cell r="BF25">
            <v>681.39191579399994</v>
          </cell>
        </row>
        <row r="26">
          <cell r="E26">
            <v>1052.76</v>
          </cell>
          <cell r="W26">
            <v>783.70980499999996</v>
          </cell>
          <cell r="X26">
            <v>609.95374879399992</v>
          </cell>
          <cell r="Y26">
            <v>340.90355379399995</v>
          </cell>
          <cell r="AJ26">
            <v>1444.56</v>
          </cell>
          <cell r="BD26">
            <v>1169.2402499999998</v>
          </cell>
          <cell r="BE26">
            <v>938.51618779400007</v>
          </cell>
          <cell r="BF26">
            <v>663.19643779400008</v>
          </cell>
        </row>
        <row r="27">
          <cell r="E27">
            <v>1060.74</v>
          </cell>
          <cell r="W27">
            <v>791.68980499999998</v>
          </cell>
          <cell r="X27">
            <v>609.95374879399992</v>
          </cell>
          <cell r="Y27">
            <v>340.90355379399995</v>
          </cell>
          <cell r="AJ27">
            <v>1442.56</v>
          </cell>
          <cell r="BD27">
            <v>1167.2402499999998</v>
          </cell>
          <cell r="BE27">
            <v>935.90830279400006</v>
          </cell>
          <cell r="BF27">
            <v>660.58855279400007</v>
          </cell>
        </row>
        <row r="28">
          <cell r="E28">
            <v>1065.22</v>
          </cell>
          <cell r="W28">
            <v>793.169805</v>
          </cell>
          <cell r="X28">
            <v>627.08759179399999</v>
          </cell>
          <cell r="Y28">
            <v>355.03739679399996</v>
          </cell>
          <cell r="AJ28">
            <v>1422.12</v>
          </cell>
          <cell r="BD28">
            <v>1087.7716699999999</v>
          </cell>
          <cell r="BE28">
            <v>976.7692287939999</v>
          </cell>
          <cell r="BF28">
            <v>642.42089879399998</v>
          </cell>
        </row>
        <row r="29">
          <cell r="E29">
            <v>1075.19</v>
          </cell>
          <cell r="W29">
            <v>803.13980500000002</v>
          </cell>
          <cell r="X29">
            <v>692.75167479399988</v>
          </cell>
          <cell r="Y29">
            <v>420.70147979399997</v>
          </cell>
          <cell r="AJ29">
            <v>1421.13</v>
          </cell>
          <cell r="BD29">
            <v>1086.7816700000001</v>
          </cell>
          <cell r="BE29">
            <v>966.28222879400005</v>
          </cell>
          <cell r="BF29">
            <v>631.93389879400002</v>
          </cell>
        </row>
        <row r="30">
          <cell r="E30">
            <v>1089.6500000000001</v>
          </cell>
          <cell r="W30">
            <v>816.95890500000007</v>
          </cell>
          <cell r="X30">
            <v>693.38669379400005</v>
          </cell>
          <cell r="Y30">
            <v>420.69559879400003</v>
          </cell>
          <cell r="AJ30">
            <v>1417.64</v>
          </cell>
          <cell r="BD30">
            <v>1065.2916700000001</v>
          </cell>
          <cell r="BE30">
            <v>983.07222879400001</v>
          </cell>
          <cell r="BF30">
            <v>630.72389879399998</v>
          </cell>
        </row>
        <row r="31">
          <cell r="E31">
            <v>1099.1199999999999</v>
          </cell>
          <cell r="W31">
            <v>826.42890499999987</v>
          </cell>
          <cell r="X31">
            <v>693.38669379400005</v>
          </cell>
          <cell r="Y31">
            <v>420.69559879400003</v>
          </cell>
          <cell r="AJ31">
            <v>1423.62</v>
          </cell>
          <cell r="BD31">
            <v>1071.2716699999999</v>
          </cell>
          <cell r="BE31">
            <v>846.32548979399996</v>
          </cell>
          <cell r="BF31">
            <v>493.97715979399999</v>
          </cell>
        </row>
        <row r="32">
          <cell r="E32">
            <v>1135.01</v>
          </cell>
          <cell r="W32">
            <v>787.96357499999999</v>
          </cell>
          <cell r="X32">
            <v>773.04202379399999</v>
          </cell>
          <cell r="Y32">
            <v>425.99559879400005</v>
          </cell>
          <cell r="AJ32">
            <v>1408.37</v>
          </cell>
          <cell r="BD32">
            <v>1025.9787999999999</v>
          </cell>
          <cell r="BE32">
            <v>1035.359436794</v>
          </cell>
          <cell r="BF32">
            <v>652.96823679399995</v>
          </cell>
        </row>
        <row r="33">
          <cell r="E33">
            <v>1199.81</v>
          </cell>
          <cell r="W33">
            <v>852.76357499999995</v>
          </cell>
          <cell r="X33">
            <v>773.04202379399999</v>
          </cell>
          <cell r="Y33">
            <v>425.99559879400005</v>
          </cell>
          <cell r="AJ33">
            <v>1376.76</v>
          </cell>
          <cell r="BD33">
            <v>994.36879999999996</v>
          </cell>
          <cell r="BE33">
            <v>749.51579679399981</v>
          </cell>
          <cell r="BF33">
            <v>367.1245967939999</v>
          </cell>
        </row>
        <row r="34">
          <cell r="E34">
            <v>1306.48</v>
          </cell>
          <cell r="W34">
            <v>756.43357500000002</v>
          </cell>
          <cell r="X34">
            <v>984.20285979399989</v>
          </cell>
          <cell r="Y34">
            <v>434.15643479400001</v>
          </cell>
          <cell r="AJ34">
            <v>1362.81</v>
          </cell>
          <cell r="BD34">
            <v>981.41879999999992</v>
          </cell>
          <cell r="BE34">
            <v>833.55661779399986</v>
          </cell>
          <cell r="BF34">
            <v>452.16541779399989</v>
          </cell>
        </row>
        <row r="35">
          <cell r="E35">
            <v>1414.65</v>
          </cell>
          <cell r="W35">
            <v>846.60357500000009</v>
          </cell>
          <cell r="X35">
            <v>1007.9656347939999</v>
          </cell>
          <cell r="Y35">
            <v>439.91920979399998</v>
          </cell>
          <cell r="AJ35">
            <v>1375.27</v>
          </cell>
          <cell r="BD35">
            <v>993.87879999999996</v>
          </cell>
          <cell r="BE35">
            <v>948.81886679399975</v>
          </cell>
          <cell r="BF35">
            <v>567.42766679399983</v>
          </cell>
        </row>
        <row r="36">
          <cell r="E36">
            <v>1496.89</v>
          </cell>
          <cell r="W36">
            <v>773.3188550000001</v>
          </cell>
          <cell r="X36">
            <v>1164.4413297939998</v>
          </cell>
          <cell r="Y36">
            <v>440.87018479399995</v>
          </cell>
          <cell r="AJ36">
            <v>1358.82</v>
          </cell>
          <cell r="BD36">
            <v>972.89960999999994</v>
          </cell>
          <cell r="BE36">
            <v>987.56809979399998</v>
          </cell>
          <cell r="BF36">
            <v>601.64770979399975</v>
          </cell>
        </row>
        <row r="37">
          <cell r="E37">
            <v>1591.6</v>
          </cell>
          <cell r="W37">
            <v>849.02885499999991</v>
          </cell>
          <cell r="X37">
            <v>1214.7324947939999</v>
          </cell>
          <cell r="Y37">
            <v>472.16134979399988</v>
          </cell>
          <cell r="AJ37">
            <v>1345.36</v>
          </cell>
          <cell r="BD37">
            <v>959.4396099999999</v>
          </cell>
          <cell r="BE37">
            <v>1116.9726667939997</v>
          </cell>
          <cell r="BF37">
            <v>731.05227679399968</v>
          </cell>
        </row>
        <row r="38">
          <cell r="E38">
            <v>1641.95</v>
          </cell>
          <cell r="W38">
            <v>902.01915499999996</v>
          </cell>
          <cell r="X38">
            <v>1212.2910327939999</v>
          </cell>
          <cell r="Y38">
            <v>472.3601877939999</v>
          </cell>
          <cell r="AJ38">
            <v>1366.2</v>
          </cell>
          <cell r="BD38">
            <v>978.33201000000008</v>
          </cell>
          <cell r="BE38">
            <v>1313.8089206910001</v>
          </cell>
          <cell r="BF38">
            <v>925.94093069100018</v>
          </cell>
        </row>
        <row r="39">
          <cell r="E39">
            <v>1685.81</v>
          </cell>
          <cell r="W39">
            <v>945.87915499999986</v>
          </cell>
          <cell r="X39">
            <v>1212.7710327939999</v>
          </cell>
          <cell r="Y39">
            <v>472.84018779399992</v>
          </cell>
          <cell r="AJ39">
            <v>1409.16</v>
          </cell>
          <cell r="BD39">
            <v>1021.2920100000001</v>
          </cell>
          <cell r="BE39">
            <v>1316.1084726910001</v>
          </cell>
          <cell r="BF39">
            <v>928.24048269100001</v>
          </cell>
        </row>
        <row r="40">
          <cell r="E40">
            <v>1699.77</v>
          </cell>
          <cell r="W40">
            <v>1069.8391549999999</v>
          </cell>
          <cell r="X40">
            <v>1103.3710327939998</v>
          </cell>
          <cell r="Y40">
            <v>473.44018779399994</v>
          </cell>
          <cell r="AJ40">
            <v>1409.16</v>
          </cell>
          <cell r="BD40">
            <v>1033.8469300000002</v>
          </cell>
          <cell r="BE40">
            <v>1304.4226906910001</v>
          </cell>
          <cell r="BF40">
            <v>929.10962069099992</v>
          </cell>
        </row>
        <row r="41">
          <cell r="E41">
            <v>1711.73</v>
          </cell>
          <cell r="W41">
            <v>1153.7991550000002</v>
          </cell>
          <cell r="X41">
            <v>1033.6271557939999</v>
          </cell>
          <cell r="Y41">
            <v>475.69631079400006</v>
          </cell>
          <cell r="AJ41">
            <v>1432.59</v>
          </cell>
          <cell r="BD41">
            <v>1057.27693</v>
          </cell>
          <cell r="BE41">
            <v>1304.4168106909999</v>
          </cell>
          <cell r="BF41">
            <v>929.10374069099998</v>
          </cell>
        </row>
        <row r="42">
          <cell r="E42">
            <v>1704.26</v>
          </cell>
          <cell r="W42">
            <v>1294.4349549999999</v>
          </cell>
          <cell r="X42">
            <v>886.2795837939999</v>
          </cell>
          <cell r="Y42">
            <v>476.45453879399997</v>
          </cell>
          <cell r="AJ42">
            <v>1436.58</v>
          </cell>
          <cell r="BD42">
            <v>1029.45973</v>
          </cell>
          <cell r="BE42">
            <v>1326.736376691</v>
          </cell>
          <cell r="BF42">
            <v>919.61610669099991</v>
          </cell>
        </row>
        <row r="43">
          <cell r="E43">
            <v>1694.79</v>
          </cell>
          <cell r="W43">
            <v>1284.9649549999999</v>
          </cell>
          <cell r="X43">
            <v>1222.5345727939998</v>
          </cell>
          <cell r="Y43">
            <v>812.70952779399988</v>
          </cell>
          <cell r="AJ43">
            <v>1413.15</v>
          </cell>
          <cell r="BD43">
            <v>1006.0297300000001</v>
          </cell>
          <cell r="BE43">
            <v>1326.640871691</v>
          </cell>
          <cell r="BF43">
            <v>919.52060169099991</v>
          </cell>
        </row>
        <row r="44">
          <cell r="E44">
            <v>1678.34</v>
          </cell>
          <cell r="W44">
            <v>1289.2916449999998</v>
          </cell>
          <cell r="X44">
            <v>1206.5924127939998</v>
          </cell>
          <cell r="Y44">
            <v>817.54405779399997</v>
          </cell>
          <cell r="AJ44">
            <v>1391.22</v>
          </cell>
          <cell r="BD44">
            <v>962.860365</v>
          </cell>
          <cell r="BE44">
            <v>1347.8802366910002</v>
          </cell>
          <cell r="BF44">
            <v>919.52060169099991</v>
          </cell>
        </row>
        <row r="45">
          <cell r="E45">
            <v>1660.89</v>
          </cell>
          <cell r="W45">
            <v>1271.841645</v>
          </cell>
          <cell r="X45">
            <v>1128.0901117939998</v>
          </cell>
          <cell r="Y45">
            <v>739.04175679399987</v>
          </cell>
          <cell r="AJ45">
            <v>1370.28</v>
          </cell>
          <cell r="BD45">
            <v>943.92036499999995</v>
          </cell>
          <cell r="BE45">
            <v>1345.8802366910002</v>
          </cell>
          <cell r="BF45">
            <v>919.52060169099991</v>
          </cell>
        </row>
        <row r="46">
          <cell r="E46">
            <v>1625.5</v>
          </cell>
          <cell r="W46">
            <v>1236.4516450000001</v>
          </cell>
          <cell r="X46">
            <v>1145.7594907939999</v>
          </cell>
          <cell r="Y46">
            <v>756.71113579400003</v>
          </cell>
          <cell r="AJ46">
            <v>1341.37</v>
          </cell>
          <cell r="BD46">
            <v>903.01036499999987</v>
          </cell>
          <cell r="BE46">
            <v>1283.7140617939999</v>
          </cell>
          <cell r="BF46">
            <v>845.35442679399989</v>
          </cell>
        </row>
        <row r="47">
          <cell r="E47">
            <v>1605.06</v>
          </cell>
          <cell r="W47">
            <v>1221.011645</v>
          </cell>
          <cell r="X47">
            <v>1157.1602997939999</v>
          </cell>
          <cell r="Y47">
            <v>773.1119447939999</v>
          </cell>
          <cell r="AJ47">
            <v>1345.36</v>
          </cell>
          <cell r="BD47">
            <v>907.00036499999987</v>
          </cell>
          <cell r="BE47">
            <v>1161.2845817939999</v>
          </cell>
          <cell r="BF47">
            <v>722.92494679399988</v>
          </cell>
        </row>
        <row r="48">
          <cell r="E48">
            <v>1608.05</v>
          </cell>
          <cell r="W48">
            <v>1224.0016449999998</v>
          </cell>
          <cell r="X48">
            <v>1188.7892947939999</v>
          </cell>
          <cell r="Y48">
            <v>804.74093979399993</v>
          </cell>
          <cell r="AJ48">
            <v>1317.94</v>
          </cell>
          <cell r="BD48">
            <v>879.56607499999996</v>
          </cell>
          <cell r="BE48">
            <v>1191.1242927939998</v>
          </cell>
          <cell r="BF48">
            <v>752.75036779399977</v>
          </cell>
        </row>
        <row r="49">
          <cell r="E49">
            <v>1600.58</v>
          </cell>
          <cell r="W49">
            <v>1216.531645</v>
          </cell>
          <cell r="X49">
            <v>1121.6156127940001</v>
          </cell>
          <cell r="Y49">
            <v>737.56725779399994</v>
          </cell>
          <cell r="AJ49">
            <v>1294.52</v>
          </cell>
          <cell r="BD49">
            <v>856.14607499999988</v>
          </cell>
          <cell r="BE49">
            <v>1205.4554287939998</v>
          </cell>
          <cell r="BF49">
            <v>767.08150379399979</v>
          </cell>
        </row>
        <row r="50">
          <cell r="E50">
            <v>1595.59</v>
          </cell>
          <cell r="W50">
            <v>1229.5416449999998</v>
          </cell>
          <cell r="X50">
            <v>1191.358612794</v>
          </cell>
          <cell r="Y50">
            <v>825.31025779399988</v>
          </cell>
          <cell r="AJ50">
            <v>1280.06</v>
          </cell>
          <cell r="BD50">
            <v>841.68607499999985</v>
          </cell>
          <cell r="BE50">
            <v>1312.8861807939998</v>
          </cell>
          <cell r="BF50">
            <v>874.51225579399977</v>
          </cell>
        </row>
        <row r="51">
          <cell r="E51">
            <v>1583.63</v>
          </cell>
          <cell r="W51">
            <v>1217.5816450000002</v>
          </cell>
          <cell r="X51">
            <v>1182.6416127939999</v>
          </cell>
          <cell r="Y51">
            <v>816.5932577939999</v>
          </cell>
          <cell r="AJ51">
            <v>1250.6500000000001</v>
          </cell>
          <cell r="BD51">
            <v>812.27607499999999</v>
          </cell>
          <cell r="BE51">
            <v>1324.4129726909998</v>
          </cell>
          <cell r="BF51">
            <v>886.03904769099995</v>
          </cell>
        </row>
        <row r="52">
          <cell r="E52">
            <v>1578.14</v>
          </cell>
          <cell r="W52">
            <v>1212.1345150000002</v>
          </cell>
          <cell r="X52">
            <v>1183.3787427940001</v>
          </cell>
          <cell r="Y52">
            <v>817.37325779399998</v>
          </cell>
          <cell r="AJ52">
            <v>1225.23</v>
          </cell>
          <cell r="BD52">
            <v>786.85607499999992</v>
          </cell>
          <cell r="BE52">
            <v>1386.521571691</v>
          </cell>
          <cell r="BF52">
            <v>948.14764669100009</v>
          </cell>
        </row>
        <row r="53">
          <cell r="E53">
            <v>1586.12</v>
          </cell>
          <cell r="W53">
            <v>1220.1145149999998</v>
          </cell>
          <cell r="X53">
            <v>1185.496627794</v>
          </cell>
          <cell r="Y53">
            <v>819.49114279399998</v>
          </cell>
          <cell r="AJ53">
            <v>1203.3</v>
          </cell>
          <cell r="BD53">
            <v>694.92607499999997</v>
          </cell>
          <cell r="BE53">
            <v>1455.0781346910001</v>
          </cell>
          <cell r="BF53">
            <v>946.70420969100019</v>
          </cell>
        </row>
        <row r="54">
          <cell r="E54">
            <v>1585.12</v>
          </cell>
          <cell r="W54">
            <v>1250.9217149999999</v>
          </cell>
          <cell r="X54">
            <v>1174.4807807939999</v>
          </cell>
          <cell r="Y54">
            <v>840.28249579399994</v>
          </cell>
          <cell r="AJ54">
            <v>1177.8800000000001</v>
          </cell>
          <cell r="BD54">
            <v>623.50607500000012</v>
          </cell>
          <cell r="BE54">
            <v>1440.4129726909998</v>
          </cell>
          <cell r="BF54">
            <v>886.03904769099995</v>
          </cell>
        </row>
        <row r="55">
          <cell r="E55">
            <v>1568.67</v>
          </cell>
          <cell r="W55">
            <v>1234.4717150000001</v>
          </cell>
          <cell r="X55">
            <v>1174.9307807940002</v>
          </cell>
          <cell r="Y55">
            <v>840.73249579399999</v>
          </cell>
          <cell r="AJ55">
            <v>1154.95</v>
          </cell>
          <cell r="BD55">
            <v>430.57607500000006</v>
          </cell>
          <cell r="BE55">
            <v>1487.4864307939999</v>
          </cell>
          <cell r="BF55">
            <v>763.11250579399984</v>
          </cell>
        </row>
        <row r="56">
          <cell r="E56">
            <v>1558.7</v>
          </cell>
          <cell r="W56">
            <v>1242.516005</v>
          </cell>
          <cell r="X56">
            <v>1226.230646794</v>
          </cell>
          <cell r="Y56">
            <v>910.0466517939999</v>
          </cell>
          <cell r="AJ56">
            <v>1139.49</v>
          </cell>
          <cell r="BD56">
            <v>376.98645500000009</v>
          </cell>
          <cell r="BE56">
            <v>1380.2425967939996</v>
          </cell>
          <cell r="BF56">
            <v>617.73905179399969</v>
          </cell>
        </row>
        <row r="57">
          <cell r="E57">
            <v>1557.71</v>
          </cell>
          <cell r="W57">
            <v>1241.5260050000002</v>
          </cell>
          <cell r="X57">
            <v>1226.230646794</v>
          </cell>
          <cell r="Y57">
            <v>910.0466517939999</v>
          </cell>
          <cell r="AJ57">
            <v>1129.52</v>
          </cell>
          <cell r="BD57">
            <v>365.01645499999995</v>
          </cell>
          <cell r="BE57">
            <v>1315.9399097939997</v>
          </cell>
          <cell r="BF57">
            <v>551.4363647939997</v>
          </cell>
        </row>
        <row r="58">
          <cell r="E58">
            <v>1538.27</v>
          </cell>
          <cell r="W58">
            <v>1222.0860050000001</v>
          </cell>
          <cell r="X58">
            <v>1216.5836467940001</v>
          </cell>
          <cell r="Y58">
            <v>900.39965179399996</v>
          </cell>
          <cell r="AJ58">
            <v>1113.57</v>
          </cell>
          <cell r="BD58">
            <v>349.06645499999991</v>
          </cell>
          <cell r="BE58">
            <v>1222.5206007939998</v>
          </cell>
          <cell r="BF58">
            <v>458.01705579399987</v>
          </cell>
        </row>
        <row r="59">
          <cell r="E59">
            <v>1530.79</v>
          </cell>
          <cell r="W59">
            <v>1214.6060050000001</v>
          </cell>
          <cell r="X59">
            <v>1216.5836467940001</v>
          </cell>
          <cell r="Y59">
            <v>900.39965179399996</v>
          </cell>
          <cell r="AJ59">
            <v>1101.44</v>
          </cell>
          <cell r="BD59">
            <v>336.93645500000002</v>
          </cell>
          <cell r="BE59">
            <v>1193.037632794</v>
          </cell>
          <cell r="BF59">
            <v>428.5340877939999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2">
          <cell r="T2">
            <v>78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Sheet4"/>
      <sheetName val="Sheet3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11">
          <cell r="X11">
            <v>79.47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 (2)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Recovered_Sheet3"/>
      <sheetName val="DR-DAD-4 HP GEN."/>
    </sheetNames>
    <sheetDataSet>
      <sheetData sheetId="0"/>
      <sheetData sheetId="1"/>
      <sheetData sheetId="2"/>
      <sheetData sheetId="3">
        <row r="48">
          <cell r="I48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45">
          <cell r="I45">
            <v>0</v>
          </cell>
        </row>
      </sheetData>
      <sheetData sheetId="11"/>
      <sheetData sheetId="12">
        <row r="4">
          <cell r="J4" t="str">
            <v xml:space="preserve">Avg. RE Rate </v>
          </cell>
        </row>
      </sheetData>
      <sheetData sheetId="13"/>
      <sheetData sheetId="14">
        <row r="114">
          <cell r="AD114">
            <v>0</v>
          </cell>
        </row>
      </sheetData>
      <sheetData sheetId="15">
        <row r="101">
          <cell r="CH101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>
        <row r="2">
          <cell r="C2">
            <v>44553</v>
          </cell>
        </row>
      </sheetData>
      <sheetData sheetId="43"/>
      <sheetData sheetId="44"/>
      <sheetData sheetId="45"/>
      <sheetData sheetId="46">
        <row r="105">
          <cell r="BC105">
            <v>34.931469242499993</v>
          </cell>
        </row>
      </sheetData>
      <sheetData sheetId="47"/>
      <sheetData sheetId="48"/>
      <sheetData sheetId="49">
        <row r="5">
          <cell r="AF5">
            <v>5.83</v>
          </cell>
        </row>
      </sheetData>
      <sheetData sheetId="50"/>
      <sheetData sheetId="51"/>
      <sheetData sheetId="52"/>
      <sheetData sheetId="53">
        <row r="2">
          <cell r="K2">
            <v>3.42</v>
          </cell>
        </row>
      </sheetData>
      <sheetData sheetId="54">
        <row r="11">
          <cell r="X11">
            <v>7.87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9057D1-FC53-4342-BFB8-44749513382A}">
  <sheetPr>
    <tabColor rgb="FF00B050"/>
    <pageSetUpPr fitToPage="1"/>
  </sheetPr>
  <dimension ref="A1:AH106"/>
  <sheetViews>
    <sheetView tabSelected="1" view="pageBreakPreview" zoomScale="10" zoomScaleSheetLayoutView="10" workbookViewId="0">
      <pane xSplit="2" ySplit="13" topLeftCell="C38" activePane="bottomRight" state="frozen"/>
      <selection activeCell="A115" sqref="A115"/>
      <selection pane="topRight" activeCell="A115" sqref="A115"/>
      <selection pane="bottomLeft" activeCell="A115" sqref="A115"/>
      <selection pane="bottomRight" activeCell="AG70" sqref="AG70"/>
    </sheetView>
  </sheetViews>
  <sheetFormatPr defaultColWidth="15" defaultRowHeight="30" x14ac:dyDescent="0.25"/>
  <cols>
    <col min="1" max="1" width="42.7109375" style="6" customWidth="1"/>
    <col min="2" max="2" width="101.5703125" style="6" customWidth="1"/>
    <col min="3" max="3" width="74.85546875" style="6" customWidth="1"/>
    <col min="4" max="4" width="79" style="6" customWidth="1"/>
    <col min="5" max="7" width="52.28515625" style="6" customWidth="1"/>
    <col min="8" max="13" width="52.28515625" style="10" customWidth="1"/>
    <col min="14" max="14" width="56.7109375" style="10" customWidth="1"/>
    <col min="15" max="17" width="52.28515625" style="10" customWidth="1"/>
    <col min="18" max="18" width="58.28515625" style="6" customWidth="1"/>
    <col min="19" max="19" width="105.5703125" style="6" customWidth="1"/>
    <col min="20" max="30" width="60.85546875" style="6" customWidth="1"/>
    <col min="31" max="34" width="60.85546875" style="10" customWidth="1"/>
    <col min="35" max="16384" width="15" style="6"/>
  </cols>
  <sheetData>
    <row r="1" spans="1:34" ht="91.15" customHeight="1" x14ac:dyDescent="0.25">
      <c r="A1" s="1" t="s">
        <v>0</v>
      </c>
      <c r="B1" s="1"/>
      <c r="C1" s="2">
        <f>[1]Abstract!L1</f>
        <v>45406</v>
      </c>
      <c r="D1" s="2"/>
      <c r="E1" s="3"/>
      <c r="F1" s="2"/>
      <c r="G1" s="4"/>
      <c r="H1" s="5"/>
      <c r="I1" s="5"/>
      <c r="J1" s="5"/>
      <c r="K1" s="5"/>
      <c r="L1" s="5"/>
      <c r="M1" s="5"/>
      <c r="N1" s="5"/>
      <c r="O1" s="5"/>
      <c r="P1" s="5"/>
      <c r="Q1" s="5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E1" s="5"/>
      <c r="AF1" s="5"/>
      <c r="AG1" s="7" t="s">
        <v>1</v>
      </c>
      <c r="AH1" s="7"/>
    </row>
    <row r="2" spans="1:34" ht="91.15" customHeight="1" x14ac:dyDescent="0.25">
      <c r="A2" s="1" t="s">
        <v>2</v>
      </c>
      <c r="B2" s="1"/>
      <c r="C2" s="3"/>
      <c r="D2" s="2">
        <f>C1-1</f>
        <v>45405</v>
      </c>
      <c r="E2" s="2" t="s">
        <v>3</v>
      </c>
      <c r="F2" s="3"/>
      <c r="G2" s="4"/>
      <c r="H2" s="5"/>
      <c r="I2" s="5"/>
      <c r="J2" s="5"/>
      <c r="K2" s="5"/>
      <c r="L2" s="5"/>
      <c r="M2" s="5"/>
      <c r="N2" s="5"/>
      <c r="O2" s="5"/>
      <c r="P2" s="5"/>
      <c r="Q2" s="5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8"/>
      <c r="AD2" s="8"/>
      <c r="AE2" s="5"/>
      <c r="AF2" s="5"/>
      <c r="AG2" s="5"/>
      <c r="AH2" s="5"/>
    </row>
    <row r="3" spans="1:34" ht="91.15" customHeight="1" x14ac:dyDescent="0.25">
      <c r="A3" s="1" t="str">
        <f>"Based on Revision No." &amp; '[1]Frm-1 Anticipated Gen.'!$T$2 &amp; " of NRLDC"</f>
        <v>Based on Revision No.78 of NRLDC</v>
      </c>
      <c r="B3" s="3"/>
      <c r="C3" s="9"/>
      <c r="D3" s="3"/>
      <c r="E3" s="3"/>
      <c r="F3" s="3"/>
      <c r="K3" s="5"/>
      <c r="L3" s="5"/>
      <c r="M3" s="5"/>
      <c r="N3" s="5"/>
      <c r="O3" s="5"/>
      <c r="P3" s="5"/>
      <c r="Q3" s="5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8"/>
      <c r="AD3" s="8"/>
      <c r="AE3" s="5"/>
      <c r="AF3" s="5"/>
      <c r="AG3" s="5"/>
      <c r="AH3" s="5"/>
    </row>
    <row r="4" spans="1:34" ht="91.15" customHeight="1" x14ac:dyDescent="0.25">
      <c r="A4" s="1" t="s">
        <v>4</v>
      </c>
      <c r="B4" s="1"/>
      <c r="C4" s="3"/>
      <c r="D4" s="2">
        <f>[1]Abstract!L1</f>
        <v>45406</v>
      </c>
      <c r="E4" s="2" t="s">
        <v>5</v>
      </c>
      <c r="F4" s="2"/>
      <c r="G4" s="4"/>
      <c r="H4" s="5"/>
      <c r="I4" s="5"/>
      <c r="J4" s="5"/>
      <c r="K4" s="5"/>
      <c r="L4" s="5"/>
      <c r="M4" s="5"/>
      <c r="N4" s="5"/>
      <c r="O4" s="5"/>
      <c r="P4" s="5"/>
      <c r="Q4" s="5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8"/>
      <c r="AD4" s="8"/>
      <c r="AE4" s="5"/>
      <c r="AF4" s="5"/>
      <c r="AG4" s="5"/>
      <c r="AH4" s="5"/>
    </row>
    <row r="5" spans="1:34" ht="91.15" customHeight="1" x14ac:dyDescent="0.25">
      <c r="A5" s="1" t="str">
        <f>"Based on Implemented Revision No.    " &amp; '[1]DA HPSLDC'!W6 &amp; " of NRLDC"</f>
        <v>Based on Implemented Revision No.    280 of NRLDC</v>
      </c>
      <c r="B5" s="1"/>
      <c r="C5" s="3"/>
      <c r="D5" s="2"/>
      <c r="E5" s="2"/>
      <c r="F5" s="2"/>
      <c r="G5" s="4"/>
      <c r="H5" s="5"/>
      <c r="I5" s="5"/>
      <c r="J5" s="5"/>
      <c r="K5" s="5"/>
      <c r="L5" s="5"/>
      <c r="M5" s="5"/>
      <c r="N5" s="5"/>
      <c r="O5" s="5"/>
      <c r="P5" s="5"/>
      <c r="Q5" s="5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8"/>
      <c r="AD5" s="8"/>
      <c r="AE5" s="5"/>
      <c r="AF5" s="5"/>
      <c r="AG5" s="5"/>
      <c r="AH5" s="5"/>
    </row>
    <row r="6" spans="1:34" s="26" customFormat="1" ht="124.15" customHeight="1" x14ac:dyDescent="0.25">
      <c r="A6" s="11" t="str">
        <f>IF(A1="DER","Forcasted v/s Actual Power A2Supply Position of HPSEBL for dated : ","Forcasted v/s Actual Power Supply &amp; Demand Position of HP State for dated :" )</f>
        <v>Forcasted v/s Actual Power Supply &amp; Demand Position of HP State for dated :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3">
        <f>[1]Abstract!$L$1</f>
        <v>45406</v>
      </c>
      <c r="Q6" s="14"/>
      <c r="R6" s="15" t="str">
        <f>"Based on Revision No." &amp; '[1]Frm-1 Anticipated Gen.'!$T$2 &amp; " of NRLDC"</f>
        <v>Based on Revision No.78 of NRLDC</v>
      </c>
      <c r="S6" s="15"/>
      <c r="T6" s="15"/>
      <c r="U6" s="15"/>
      <c r="V6" s="16" t="s">
        <v>6</v>
      </c>
      <c r="W6" s="17"/>
      <c r="X6" s="17"/>
      <c r="Y6" s="18"/>
      <c r="Z6" s="19"/>
      <c r="AA6" s="20"/>
      <c r="AB6" s="21">
        <f>'[1]DA HPSLDC'!W6</f>
        <v>280</v>
      </c>
      <c r="AC6" s="22"/>
      <c r="AD6" s="23"/>
      <c r="AE6" s="24" t="s">
        <v>7</v>
      </c>
      <c r="AF6" s="25"/>
      <c r="AG6" s="25"/>
      <c r="AH6" s="25"/>
    </row>
    <row r="7" spans="1:34" s="26" customFormat="1" ht="198" customHeight="1" x14ac:dyDescent="0.25">
      <c r="A7" s="27" t="s">
        <v>8</v>
      </c>
      <c r="B7" s="27" t="s">
        <v>9</v>
      </c>
      <c r="C7" s="28" t="s">
        <v>10</v>
      </c>
      <c r="D7" s="28"/>
      <c r="E7" s="28"/>
      <c r="F7" s="28"/>
      <c r="G7" s="28"/>
      <c r="H7" s="29" t="s">
        <v>11</v>
      </c>
      <c r="I7" s="29"/>
      <c r="J7" s="29"/>
      <c r="K7" s="29"/>
      <c r="L7" s="29"/>
      <c r="M7" s="29"/>
      <c r="N7" s="24" t="s">
        <v>12</v>
      </c>
      <c r="O7" s="25"/>
      <c r="P7" s="25"/>
      <c r="Q7" s="25"/>
      <c r="R7" s="27" t="s">
        <v>8</v>
      </c>
      <c r="S7" s="27" t="s">
        <v>9</v>
      </c>
      <c r="T7" s="28" t="s">
        <v>10</v>
      </c>
      <c r="U7" s="28"/>
      <c r="V7" s="28"/>
      <c r="W7" s="28"/>
      <c r="X7" s="28"/>
      <c r="Y7" s="29" t="s">
        <v>11</v>
      </c>
      <c r="Z7" s="29"/>
      <c r="AA7" s="29"/>
      <c r="AB7" s="29"/>
      <c r="AC7" s="29"/>
      <c r="AD7" s="29"/>
      <c r="AE7" s="24" t="s">
        <v>12</v>
      </c>
      <c r="AF7" s="25"/>
      <c r="AG7" s="25"/>
      <c r="AH7" s="25"/>
    </row>
    <row r="8" spans="1:34" s="26" customFormat="1" ht="40.5" customHeight="1" x14ac:dyDescent="0.25">
      <c r="A8" s="30"/>
      <c r="B8" s="30"/>
      <c r="C8" s="31" t="s">
        <v>13</v>
      </c>
      <c r="D8" s="32" t="s">
        <v>14</v>
      </c>
      <c r="E8" s="33" t="s">
        <v>15</v>
      </c>
      <c r="F8" s="34" t="s">
        <v>16</v>
      </c>
      <c r="G8" s="35" t="s">
        <v>17</v>
      </c>
      <c r="H8" s="36" t="s">
        <v>18</v>
      </c>
      <c r="I8" s="34" t="s">
        <v>13</v>
      </c>
      <c r="J8" s="37" t="s">
        <v>19</v>
      </c>
      <c r="K8" s="38" t="s">
        <v>15</v>
      </c>
      <c r="L8" s="39" t="s">
        <v>16</v>
      </c>
      <c r="M8" s="40" t="s">
        <v>20</v>
      </c>
      <c r="N8" s="41" t="s">
        <v>21</v>
      </c>
      <c r="O8" s="32" t="s">
        <v>22</v>
      </c>
      <c r="P8" s="41" t="s">
        <v>23</v>
      </c>
      <c r="Q8" s="34" t="s">
        <v>24</v>
      </c>
      <c r="R8" s="30"/>
      <c r="S8" s="30"/>
      <c r="T8" s="41" t="s">
        <v>13</v>
      </c>
      <c r="U8" s="32" t="s">
        <v>14</v>
      </c>
      <c r="V8" s="33" t="s">
        <v>15</v>
      </c>
      <c r="W8" s="34" t="s">
        <v>16</v>
      </c>
      <c r="X8" s="35" t="s">
        <v>25</v>
      </c>
      <c r="Y8" s="36" t="s">
        <v>18</v>
      </c>
      <c r="Z8" s="42" t="s">
        <v>13</v>
      </c>
      <c r="AA8" s="37" t="s">
        <v>26</v>
      </c>
      <c r="AB8" s="38" t="s">
        <v>15</v>
      </c>
      <c r="AC8" s="39" t="s">
        <v>16</v>
      </c>
      <c r="AD8" s="40" t="s">
        <v>27</v>
      </c>
      <c r="AE8" s="41" t="s">
        <v>21</v>
      </c>
      <c r="AF8" s="32" t="s">
        <v>22</v>
      </c>
      <c r="AG8" s="41" t="s">
        <v>23</v>
      </c>
      <c r="AH8" s="34" t="s">
        <v>24</v>
      </c>
    </row>
    <row r="9" spans="1:34" s="26" customFormat="1" ht="161.25" customHeight="1" x14ac:dyDescent="0.25">
      <c r="A9" s="30"/>
      <c r="B9" s="30"/>
      <c r="C9" s="43"/>
      <c r="D9" s="44"/>
      <c r="E9" s="45"/>
      <c r="F9" s="46"/>
      <c r="G9" s="47"/>
      <c r="H9" s="48"/>
      <c r="I9" s="46"/>
      <c r="J9" s="49"/>
      <c r="K9" s="50"/>
      <c r="L9" s="51"/>
      <c r="M9" s="52"/>
      <c r="N9" s="53"/>
      <c r="O9" s="44"/>
      <c r="P9" s="53"/>
      <c r="Q9" s="46"/>
      <c r="R9" s="30"/>
      <c r="S9" s="30"/>
      <c r="T9" s="53"/>
      <c r="U9" s="44"/>
      <c r="V9" s="45"/>
      <c r="W9" s="46"/>
      <c r="X9" s="47"/>
      <c r="Y9" s="48"/>
      <c r="Z9" s="54"/>
      <c r="AA9" s="49"/>
      <c r="AB9" s="50"/>
      <c r="AC9" s="51"/>
      <c r="AD9" s="52"/>
      <c r="AE9" s="53"/>
      <c r="AF9" s="44"/>
      <c r="AG9" s="53"/>
      <c r="AH9" s="46"/>
    </row>
    <row r="10" spans="1:34" s="26" customFormat="1" ht="409.15" customHeight="1" x14ac:dyDescent="0.25">
      <c r="A10" s="30"/>
      <c r="B10" s="30"/>
      <c r="C10" s="55"/>
      <c r="D10" s="56"/>
      <c r="E10" s="57"/>
      <c r="F10" s="58"/>
      <c r="G10" s="59"/>
      <c r="H10" s="60"/>
      <c r="I10" s="58"/>
      <c r="J10" s="61"/>
      <c r="K10" s="62"/>
      <c r="L10" s="63"/>
      <c r="M10" s="64"/>
      <c r="N10" s="65"/>
      <c r="O10" s="56"/>
      <c r="P10" s="65"/>
      <c r="Q10" s="58"/>
      <c r="R10" s="30"/>
      <c r="S10" s="30"/>
      <c r="T10" s="65"/>
      <c r="U10" s="56"/>
      <c r="V10" s="57"/>
      <c r="W10" s="58"/>
      <c r="X10" s="59"/>
      <c r="Y10" s="60"/>
      <c r="Z10" s="66"/>
      <c r="AA10" s="61"/>
      <c r="AB10" s="62"/>
      <c r="AC10" s="63"/>
      <c r="AD10" s="64"/>
      <c r="AE10" s="65"/>
      <c r="AF10" s="56"/>
      <c r="AG10" s="65"/>
      <c r="AH10" s="58"/>
    </row>
    <row r="11" spans="1:34" s="26" customFormat="1" ht="60.6" customHeight="1" x14ac:dyDescent="0.25">
      <c r="A11" s="67" t="s">
        <v>28</v>
      </c>
      <c r="B11" s="67" t="s">
        <v>29</v>
      </c>
      <c r="C11" s="67" t="s">
        <v>30</v>
      </c>
      <c r="D11" s="67" t="s">
        <v>31</v>
      </c>
      <c r="E11" s="68" t="s">
        <v>32</v>
      </c>
      <c r="F11" s="69" t="s">
        <v>33</v>
      </c>
      <c r="G11" s="67" t="s">
        <v>34</v>
      </c>
      <c r="H11" s="67" t="s">
        <v>35</v>
      </c>
      <c r="I11" s="67" t="s">
        <v>36</v>
      </c>
      <c r="J11" s="67" t="s">
        <v>37</v>
      </c>
      <c r="K11" s="67" t="s">
        <v>38</v>
      </c>
      <c r="L11" s="67" t="s">
        <v>39</v>
      </c>
      <c r="M11" s="67" t="s">
        <v>40</v>
      </c>
      <c r="N11" s="67" t="s">
        <v>41</v>
      </c>
      <c r="O11" s="67" t="s">
        <v>42</v>
      </c>
      <c r="P11" s="67" t="s">
        <v>43</v>
      </c>
      <c r="Q11" s="67" t="s">
        <v>44</v>
      </c>
      <c r="R11" s="67" t="s">
        <v>45</v>
      </c>
      <c r="S11" s="67" t="s">
        <v>46</v>
      </c>
      <c r="T11" s="67" t="s">
        <v>47</v>
      </c>
      <c r="U11" s="67" t="s">
        <v>48</v>
      </c>
      <c r="V11" s="68" t="s">
        <v>49</v>
      </c>
      <c r="W11" s="69" t="s">
        <v>50</v>
      </c>
      <c r="X11" s="67" t="s">
        <v>51</v>
      </c>
      <c r="Y11" s="67" t="s">
        <v>52</v>
      </c>
      <c r="Z11" s="67" t="s">
        <v>53</v>
      </c>
      <c r="AA11" s="67" t="s">
        <v>54</v>
      </c>
      <c r="AB11" s="67" t="s">
        <v>55</v>
      </c>
      <c r="AC11" s="67" t="s">
        <v>56</v>
      </c>
      <c r="AD11" s="67" t="s">
        <v>57</v>
      </c>
      <c r="AE11" s="67" t="s">
        <v>58</v>
      </c>
      <c r="AF11" s="67" t="s">
        <v>59</v>
      </c>
      <c r="AG11" s="67" t="s">
        <v>60</v>
      </c>
      <c r="AH11" s="67" t="s">
        <v>61</v>
      </c>
    </row>
    <row r="12" spans="1:34" ht="11.25" customHeight="1" x14ac:dyDescent="0.25">
      <c r="A12" s="70" t="s">
        <v>62</v>
      </c>
      <c r="B12" s="70" t="s">
        <v>62</v>
      </c>
      <c r="C12" s="71"/>
      <c r="D12" s="72"/>
      <c r="E12" s="73"/>
      <c r="F12" s="74"/>
      <c r="G12" s="75"/>
      <c r="H12" s="76"/>
      <c r="I12" s="77"/>
      <c r="J12" s="78"/>
      <c r="K12" s="79"/>
      <c r="L12" s="80"/>
      <c r="M12" s="81"/>
      <c r="N12" s="82"/>
      <c r="O12" s="83"/>
      <c r="P12" s="84"/>
      <c r="Q12" s="85"/>
      <c r="R12" s="70"/>
      <c r="S12" s="70"/>
      <c r="T12" s="71"/>
      <c r="U12" s="72"/>
      <c r="V12" s="73"/>
      <c r="W12" s="74"/>
      <c r="X12" s="75"/>
      <c r="Y12" s="70"/>
      <c r="Z12" s="86"/>
      <c r="AA12" s="87"/>
      <c r="AB12" s="88"/>
      <c r="AC12" s="89"/>
      <c r="AD12" s="90"/>
      <c r="AE12" s="82"/>
      <c r="AF12" s="83"/>
      <c r="AG12" s="84"/>
      <c r="AH12" s="85"/>
    </row>
    <row r="13" spans="1:34" s="101" customFormat="1" ht="127.5" customHeight="1" x14ac:dyDescent="0.25">
      <c r="A13" s="91">
        <v>1</v>
      </c>
      <c r="B13" s="92" t="s">
        <v>63</v>
      </c>
      <c r="C13" s="93">
        <f>'[1]Annx-A (DA) '!E12</f>
        <v>1086.1600000000001</v>
      </c>
      <c r="D13" s="94">
        <f>'[1]Annx-A (DA) '!X12</f>
        <v>1074.5850787940001</v>
      </c>
      <c r="E13" s="95">
        <f>'[1]Annx-A (DA) '!Y12</f>
        <v>384.09582379400001</v>
      </c>
      <c r="F13" s="96">
        <f>'[1]Annx-A (DA) '!W12</f>
        <v>395.67074500000012</v>
      </c>
      <c r="G13" s="97">
        <f t="shared" ref="G13:G60" si="0">E13-F13</f>
        <v>-11.574921206000113</v>
      </c>
      <c r="H13" s="98">
        <f>'[1]DA HPSLDC'!H13</f>
        <v>49.97</v>
      </c>
      <c r="I13" s="99">
        <f>'[1]DA HPSLDC'!I13</f>
        <v>1042</v>
      </c>
      <c r="J13" s="99">
        <f>'[1]DA HPSLDC'!J13</f>
        <v>1090</v>
      </c>
      <c r="K13" s="99">
        <f>'[1]DA HPSLDC'!K13</f>
        <v>349</v>
      </c>
      <c r="L13" s="99">
        <f>'[1]DA HPSLDC'!L13</f>
        <v>300</v>
      </c>
      <c r="M13" s="99">
        <f>'[1]DA HPSLDC'!M13</f>
        <v>49</v>
      </c>
      <c r="N13" s="100">
        <f>(I13-C13)/C13</f>
        <v>-4.0656993444796417E-2</v>
      </c>
      <c r="O13" s="100">
        <f>(J13-D13)/D13</f>
        <v>1.4344998372115853E-2</v>
      </c>
      <c r="P13" s="100">
        <f>(K13-E13)/E13</f>
        <v>-9.1372573248343261E-2</v>
      </c>
      <c r="Q13" s="100">
        <f>(L13-F13)/F13</f>
        <v>-0.24179383037277646</v>
      </c>
      <c r="R13" s="92">
        <v>49</v>
      </c>
      <c r="S13" s="92" t="s">
        <v>64</v>
      </c>
      <c r="T13" s="93">
        <f>'[1]Annx-A (DA) '!AJ12</f>
        <v>1502.38</v>
      </c>
      <c r="U13" s="94">
        <f>'[1]Annx-A (DA) '!BE12</f>
        <v>1116.9622247940001</v>
      </c>
      <c r="V13" s="95">
        <f>'[1]Annx-A (DA) '!BF12</f>
        <v>800.78537479399995</v>
      </c>
      <c r="W13" s="96">
        <f>'[1]Annx-A (DA) '!BD12</f>
        <v>1186.2031500000001</v>
      </c>
      <c r="X13" s="97">
        <f t="shared" ref="X13:X60" si="1">V13-W13</f>
        <v>-385.4177752060001</v>
      </c>
      <c r="Y13" s="98">
        <f>'[1]DA HPSLDC'!V13</f>
        <v>50.02</v>
      </c>
      <c r="Z13" s="99">
        <f>'[1]DA HPSLDC'!W13</f>
        <v>1462</v>
      </c>
      <c r="AA13" s="99">
        <f>'[1]DA HPSLDC'!X13</f>
        <v>1448.8466039999998</v>
      </c>
      <c r="AB13" s="99">
        <f>'[1]DA HPSLDC'!Y13</f>
        <v>1021.846604</v>
      </c>
      <c r="AC13" s="99">
        <f>'[1]DA HPSLDC'!Z13</f>
        <v>1035</v>
      </c>
      <c r="AD13" s="99">
        <f>'[1]DA HPSLDC'!AA13</f>
        <v>-13.153396000000043</v>
      </c>
      <c r="AE13" s="100">
        <f>(Z13-T13)/T13</f>
        <v>-2.6877354597372241E-2</v>
      </c>
      <c r="AF13" s="100">
        <f>(AA13-U13)/U13</f>
        <v>0.29713124744859543</v>
      </c>
      <c r="AG13" s="100">
        <f>(AB13-V13)/V13</f>
        <v>0.27605552769100894</v>
      </c>
      <c r="AH13" s="100">
        <f>(AC13-W13)/W13</f>
        <v>-0.12746817440166133</v>
      </c>
    </row>
    <row r="14" spans="1:34" s="101" customFormat="1" ht="127.5" customHeight="1" x14ac:dyDescent="0.25">
      <c r="A14" s="91">
        <v>2</v>
      </c>
      <c r="B14" s="92" t="s">
        <v>65</v>
      </c>
      <c r="C14" s="93">
        <f>'[1]Annx-A (DA) '!E13</f>
        <v>1085.1600000000001</v>
      </c>
      <c r="D14" s="94">
        <f>'[1]Annx-A (DA) '!X13</f>
        <v>1045.1021107939998</v>
      </c>
      <c r="E14" s="95">
        <f>'[1]Annx-A (DA) '!Y13</f>
        <v>354.61285579399998</v>
      </c>
      <c r="F14" s="96">
        <f>'[1]Annx-A (DA) '!W13</f>
        <v>394.67074500000012</v>
      </c>
      <c r="G14" s="97">
        <f t="shared" si="0"/>
        <v>-40.057889206000141</v>
      </c>
      <c r="H14" s="98">
        <f>'[1]DA HPSLDC'!H14</f>
        <v>49.95</v>
      </c>
      <c r="I14" s="99">
        <f>'[1]DA HPSLDC'!I14</f>
        <v>1026</v>
      </c>
      <c r="J14" s="99">
        <f>'[1]DA HPSLDC'!J14</f>
        <v>1046</v>
      </c>
      <c r="K14" s="99">
        <f>'[1]DA HPSLDC'!K14</f>
        <v>344</v>
      </c>
      <c r="L14" s="99">
        <f>'[1]DA HPSLDC'!L14</f>
        <v>325</v>
      </c>
      <c r="M14" s="99">
        <f>'[1]DA HPSLDC'!M14</f>
        <v>19</v>
      </c>
      <c r="N14" s="100">
        <f t="shared" ref="N14:Q60" si="2">(I14-C14)/C14</f>
        <v>-5.4517306203693536E-2</v>
      </c>
      <c r="O14" s="100">
        <f t="shared" si="2"/>
        <v>8.5914017082791604E-4</v>
      </c>
      <c r="P14" s="100">
        <f t="shared" si="2"/>
        <v>-2.99280063330957E-2</v>
      </c>
      <c r="Q14" s="100">
        <f t="shared" si="2"/>
        <v>-0.17652877970471337</v>
      </c>
      <c r="R14" s="92">
        <v>50</v>
      </c>
      <c r="S14" s="92" t="s">
        <v>66</v>
      </c>
      <c r="T14" s="93">
        <f>'[1]Annx-A (DA) '!AJ13</f>
        <v>1491.41</v>
      </c>
      <c r="U14" s="94">
        <f>'[1]Annx-A (DA) '!BE13</f>
        <v>1107.321105794</v>
      </c>
      <c r="V14" s="95">
        <f>'[1]Annx-A (DA) '!BF13</f>
        <v>791.14425579399995</v>
      </c>
      <c r="W14" s="96">
        <f>'[1]Annx-A (DA) '!BD13</f>
        <v>1175.23315</v>
      </c>
      <c r="X14" s="97">
        <f t="shared" si="1"/>
        <v>-384.08889420600008</v>
      </c>
      <c r="Y14" s="98">
        <f>'[1]DA HPSLDC'!V14</f>
        <v>50</v>
      </c>
      <c r="Z14" s="99">
        <f>'[1]DA HPSLDC'!W14</f>
        <v>1431</v>
      </c>
      <c r="AA14" s="99">
        <f>'[1]DA HPSLDC'!X14</f>
        <v>1436.1124850000001</v>
      </c>
      <c r="AB14" s="99">
        <f>'[1]DA HPSLDC'!Y14</f>
        <v>1012.112485</v>
      </c>
      <c r="AC14" s="99">
        <f>'[1]DA HPSLDC'!Z14</f>
        <v>1006</v>
      </c>
      <c r="AD14" s="99">
        <f>'[1]DA HPSLDC'!AA14</f>
        <v>6.1124849999999924</v>
      </c>
      <c r="AE14" s="100">
        <f t="shared" ref="AE14:AH60" si="3">(Z14-T14)/T14</f>
        <v>-4.0505293648292605E-2</v>
      </c>
      <c r="AF14" s="100">
        <f t="shared" si="3"/>
        <v>0.29692505406572345</v>
      </c>
      <c r="AG14" s="100">
        <f t="shared" si="3"/>
        <v>0.27930207113016858</v>
      </c>
      <c r="AH14" s="100">
        <f t="shared" si="3"/>
        <v>-0.14399963956088205</v>
      </c>
    </row>
    <row r="15" spans="1:34" s="101" customFormat="1" ht="127.5" customHeight="1" x14ac:dyDescent="0.25">
      <c r="A15" s="91">
        <v>3</v>
      </c>
      <c r="B15" s="92" t="s">
        <v>67</v>
      </c>
      <c r="C15" s="93">
        <f>'[1]Annx-A (DA) '!E14</f>
        <v>1076.19</v>
      </c>
      <c r="D15" s="94">
        <f>'[1]Annx-A (DA) '!X14</f>
        <v>1025.1021107939998</v>
      </c>
      <c r="E15" s="95">
        <f>'[1]Annx-A (DA) '!Y14</f>
        <v>354.61285579399998</v>
      </c>
      <c r="F15" s="96">
        <f>'[1]Annx-A (DA) '!W14</f>
        <v>405.7007450000001</v>
      </c>
      <c r="G15" s="97">
        <f t="shared" si="0"/>
        <v>-51.087889206000114</v>
      </c>
      <c r="H15" s="98">
        <f>'[1]DA HPSLDC'!H15</f>
        <v>49.96</v>
      </c>
      <c r="I15" s="99">
        <f>'[1]DA HPSLDC'!I15</f>
        <v>1046</v>
      </c>
      <c r="J15" s="99">
        <f>'[1]DA HPSLDC'!J15</f>
        <v>1068</v>
      </c>
      <c r="K15" s="99">
        <f>'[1]DA HPSLDC'!K15</f>
        <v>358</v>
      </c>
      <c r="L15" s="99">
        <f>'[1]DA HPSLDC'!L15</f>
        <v>336</v>
      </c>
      <c r="M15" s="99">
        <f>'[1]DA HPSLDC'!M15</f>
        <v>22</v>
      </c>
      <c r="N15" s="100">
        <f t="shared" si="2"/>
        <v>-2.8052667279941323E-2</v>
      </c>
      <c r="O15" s="100">
        <f t="shared" si="2"/>
        <v>4.1847430372349267E-2</v>
      </c>
      <c r="P15" s="100">
        <f t="shared" si="2"/>
        <v>9.5516678277666849E-3</v>
      </c>
      <c r="Q15" s="100">
        <f t="shared" si="2"/>
        <v>-0.17180334485212759</v>
      </c>
      <c r="R15" s="92">
        <v>51</v>
      </c>
      <c r="S15" s="92" t="s">
        <v>68</v>
      </c>
      <c r="T15" s="93">
        <f>'[1]Annx-A (DA) '!AJ14</f>
        <v>1469.48</v>
      </c>
      <c r="U15" s="94">
        <f>'[1]Annx-A (DA) '!BE14</f>
        <v>1097.6741057940001</v>
      </c>
      <c r="V15" s="95">
        <f>'[1]Annx-A (DA) '!BF14</f>
        <v>781.49725579400001</v>
      </c>
      <c r="W15" s="96">
        <f>'[1]Annx-A (DA) '!BD14</f>
        <v>1153.30315</v>
      </c>
      <c r="X15" s="97">
        <f t="shared" si="1"/>
        <v>-371.80589420599995</v>
      </c>
      <c r="Y15" s="98">
        <f>'[1]DA HPSLDC'!V15</f>
        <v>49.97</v>
      </c>
      <c r="Z15" s="99">
        <f>'[1]DA HPSLDC'!W15</f>
        <v>1432</v>
      </c>
      <c r="AA15" s="99">
        <f>'[1]DA HPSLDC'!X15</f>
        <v>1372.1659070000001</v>
      </c>
      <c r="AB15" s="99">
        <f>'[1]DA HPSLDC'!Y15</f>
        <v>948.16590699999995</v>
      </c>
      <c r="AC15" s="99">
        <f>'[1]DA HPSLDC'!Z15</f>
        <v>1008</v>
      </c>
      <c r="AD15" s="99">
        <f>'[1]DA HPSLDC'!AA15</f>
        <v>-59.834093000000053</v>
      </c>
      <c r="AE15" s="100">
        <f t="shared" si="3"/>
        <v>-2.5505621036012751E-2</v>
      </c>
      <c r="AF15" s="100">
        <f t="shared" si="3"/>
        <v>0.25006675456505095</v>
      </c>
      <c r="AG15" s="100">
        <f t="shared" si="3"/>
        <v>0.21326837678612812</v>
      </c>
      <c r="AH15" s="100">
        <f t="shared" si="3"/>
        <v>-0.12598868736290192</v>
      </c>
    </row>
    <row r="16" spans="1:34" s="101" customFormat="1" ht="127.5" customHeight="1" x14ac:dyDescent="0.25">
      <c r="A16" s="91">
        <v>4</v>
      </c>
      <c r="B16" s="92" t="s">
        <v>69</v>
      </c>
      <c r="C16" s="93">
        <f>'[1]Annx-A (DA) '!E15</f>
        <v>1081.17</v>
      </c>
      <c r="D16" s="94">
        <f>'[1]Annx-A (DA) '!X15</f>
        <v>1025.1021107939998</v>
      </c>
      <c r="E16" s="95">
        <f>'[1]Annx-A (DA) '!Y15</f>
        <v>354.61285579399998</v>
      </c>
      <c r="F16" s="96">
        <f>'[1]Annx-A (DA) '!W15</f>
        <v>410.68074500000012</v>
      </c>
      <c r="G16" s="97">
        <f t="shared" si="0"/>
        <v>-56.067889206000132</v>
      </c>
      <c r="H16" s="98">
        <f>'[1]DA HPSLDC'!H16</f>
        <v>50</v>
      </c>
      <c r="I16" s="99">
        <f>'[1]DA HPSLDC'!I16</f>
        <v>1033</v>
      </c>
      <c r="J16" s="99">
        <f>'[1]DA HPSLDC'!J16</f>
        <v>1076</v>
      </c>
      <c r="K16" s="99">
        <f>'[1]DA HPSLDC'!K16</f>
        <v>366</v>
      </c>
      <c r="L16" s="99">
        <f>'[1]DA HPSLDC'!L16</f>
        <v>323</v>
      </c>
      <c r="M16" s="99">
        <f>'[1]DA HPSLDC'!M16</f>
        <v>43</v>
      </c>
      <c r="N16" s="100">
        <f t="shared" si="2"/>
        <v>-4.4553585467595358E-2</v>
      </c>
      <c r="O16" s="100">
        <f t="shared" si="2"/>
        <v>4.9651530974389339E-2</v>
      </c>
      <c r="P16" s="100">
        <f t="shared" si="2"/>
        <v>3.211148163397376E-2</v>
      </c>
      <c r="Q16" s="100">
        <f t="shared" si="2"/>
        <v>-0.21350098846246149</v>
      </c>
      <c r="R16" s="92">
        <v>52</v>
      </c>
      <c r="S16" s="92" t="s">
        <v>70</v>
      </c>
      <c r="T16" s="93">
        <f>'[1]Annx-A (DA) '!AJ15</f>
        <v>1454.03</v>
      </c>
      <c r="U16" s="94">
        <f>'[1]Annx-A (DA) '!BE15</f>
        <v>1089.4649907940002</v>
      </c>
      <c r="V16" s="95">
        <f>'[1]Annx-A (DA) '!BF15</f>
        <v>773.28814079400001</v>
      </c>
      <c r="W16" s="96">
        <f>'[1]Annx-A (DA) '!BD15</f>
        <v>1137.8531499999999</v>
      </c>
      <c r="X16" s="97">
        <f t="shared" si="1"/>
        <v>-364.5650092059999</v>
      </c>
      <c r="Y16" s="98">
        <f>'[1]DA HPSLDC'!V16</f>
        <v>49.98</v>
      </c>
      <c r="Z16" s="99">
        <f>'[1]DA HPSLDC'!W16</f>
        <v>1409</v>
      </c>
      <c r="AA16" s="99">
        <f>'[1]DA HPSLDC'!X16</f>
        <v>1357.862922</v>
      </c>
      <c r="AB16" s="99">
        <f>'[1]DA HPSLDC'!Y16</f>
        <v>933.86292200000003</v>
      </c>
      <c r="AC16" s="99">
        <f>'[1]DA HPSLDC'!Z16</f>
        <v>985</v>
      </c>
      <c r="AD16" s="99">
        <f>'[1]DA HPSLDC'!AA16</f>
        <v>-51.137077999999974</v>
      </c>
      <c r="AE16" s="100">
        <f t="shared" si="3"/>
        <v>-3.0969099674697204E-2</v>
      </c>
      <c r="AF16" s="100">
        <f t="shared" si="3"/>
        <v>0.24635755483101104</v>
      </c>
      <c r="AG16" s="100">
        <f t="shared" si="3"/>
        <v>0.20765193817808245</v>
      </c>
      <c r="AH16" s="100">
        <f t="shared" si="3"/>
        <v>-0.13433468984991598</v>
      </c>
    </row>
    <row r="17" spans="1:34" s="101" customFormat="1" ht="127.5" customHeight="1" x14ac:dyDescent="0.25">
      <c r="A17" s="91">
        <v>5</v>
      </c>
      <c r="B17" s="92" t="s">
        <v>71</v>
      </c>
      <c r="C17" s="93">
        <f>'[1]Annx-A (DA) '!E16</f>
        <v>1064.23</v>
      </c>
      <c r="D17" s="94">
        <f>'[1]Annx-A (DA) '!X16</f>
        <v>965.59131079399992</v>
      </c>
      <c r="E17" s="95">
        <f>'[1]Annx-A (DA) '!Y16</f>
        <v>365.0674557939999</v>
      </c>
      <c r="F17" s="96">
        <f>'[1]Annx-A (DA) '!W16</f>
        <v>463.70614500000011</v>
      </c>
      <c r="G17" s="97">
        <f t="shared" si="0"/>
        <v>-98.638689206000208</v>
      </c>
      <c r="H17" s="98">
        <f>'[1]DA HPSLDC'!H17</f>
        <v>49.98</v>
      </c>
      <c r="I17" s="99">
        <f>'[1]DA HPSLDC'!I17</f>
        <v>1041</v>
      </c>
      <c r="J17" s="99">
        <f>'[1]DA HPSLDC'!J17</f>
        <v>1028</v>
      </c>
      <c r="K17" s="99">
        <f>'[1]DA HPSLDC'!K17</f>
        <v>367</v>
      </c>
      <c r="L17" s="99">
        <f>'[1]DA HPSLDC'!L17</f>
        <v>379</v>
      </c>
      <c r="M17" s="99">
        <f>'[1]DA HPSLDC'!M17</f>
        <v>-12</v>
      </c>
      <c r="N17" s="100">
        <f t="shared" si="2"/>
        <v>-2.1827988310797495E-2</v>
      </c>
      <c r="O17" s="100">
        <f t="shared" si="2"/>
        <v>6.4632612688572955E-2</v>
      </c>
      <c r="P17" s="100">
        <f t="shared" si="2"/>
        <v>5.2936633362646209E-3</v>
      </c>
      <c r="Q17" s="100">
        <f t="shared" si="2"/>
        <v>-0.18267203467834159</v>
      </c>
      <c r="R17" s="92">
        <v>53</v>
      </c>
      <c r="S17" s="92" t="s">
        <v>72</v>
      </c>
      <c r="T17" s="93">
        <f>'[1]Annx-A (DA) '!AJ16</f>
        <v>1410.16</v>
      </c>
      <c r="U17" s="94">
        <f>'[1]Annx-A (DA) '!BE16</f>
        <v>1039.9947487940001</v>
      </c>
      <c r="V17" s="95">
        <f>'[1]Annx-A (DA) '!BF16</f>
        <v>763.78931879399988</v>
      </c>
      <c r="W17" s="96">
        <f>'[1]Annx-A (DA) '!BD16</f>
        <v>1133.9545700000001</v>
      </c>
      <c r="X17" s="97">
        <f t="shared" si="1"/>
        <v>-370.16525120600022</v>
      </c>
      <c r="Y17" s="98">
        <f>'[1]DA HPSLDC'!V17</f>
        <v>49.98</v>
      </c>
      <c r="Z17" s="99">
        <f>'[1]DA HPSLDC'!W17</f>
        <v>1370</v>
      </c>
      <c r="AA17" s="99">
        <f>'[1]DA HPSLDC'!X17</f>
        <v>1316</v>
      </c>
      <c r="AB17" s="99">
        <f>'[1]DA HPSLDC'!Y17</f>
        <v>887</v>
      </c>
      <c r="AC17" s="99">
        <f>'[1]DA HPSLDC'!Z17</f>
        <v>941</v>
      </c>
      <c r="AD17" s="99">
        <f>'[1]DA HPSLDC'!AA17</f>
        <v>-54</v>
      </c>
      <c r="AE17" s="100">
        <f t="shared" si="3"/>
        <v>-2.8479037839677823E-2</v>
      </c>
      <c r="AF17" s="100">
        <f t="shared" si="3"/>
        <v>0.26539100464311138</v>
      </c>
      <c r="AG17" s="100">
        <f t="shared" si="3"/>
        <v>0.16131500948526753</v>
      </c>
      <c r="AH17" s="100">
        <f t="shared" si="3"/>
        <v>-0.17016075873304173</v>
      </c>
    </row>
    <row r="18" spans="1:34" s="101" customFormat="1" ht="127.5" customHeight="1" x14ac:dyDescent="0.25">
      <c r="A18" s="91">
        <v>6</v>
      </c>
      <c r="B18" s="92" t="s">
        <v>73</v>
      </c>
      <c r="C18" s="93">
        <f>'[1]Annx-A (DA) '!E17</f>
        <v>1052.26</v>
      </c>
      <c r="D18" s="94">
        <f>'[1]Annx-A (DA) '!X17</f>
        <v>955.59131079399992</v>
      </c>
      <c r="E18" s="95">
        <f>'[1]Annx-A (DA) '!Y17</f>
        <v>365.0674557939999</v>
      </c>
      <c r="F18" s="96">
        <f>'[1]Annx-A (DA) '!W17</f>
        <v>461.73614500000008</v>
      </c>
      <c r="G18" s="97">
        <f t="shared" si="0"/>
        <v>-96.668689206000181</v>
      </c>
      <c r="H18" s="98">
        <f>'[1]DA HPSLDC'!H18</f>
        <v>49.99</v>
      </c>
      <c r="I18" s="99">
        <f>'[1]DA HPSLDC'!I18</f>
        <v>1042</v>
      </c>
      <c r="J18" s="99">
        <f>'[1]DA HPSLDC'!J18</f>
        <v>1044</v>
      </c>
      <c r="K18" s="99">
        <f>'[1]DA HPSLDC'!K18</f>
        <v>395</v>
      </c>
      <c r="L18" s="99">
        <f>'[1]DA HPSLDC'!L18</f>
        <v>393</v>
      </c>
      <c r="M18" s="99">
        <f>'[1]DA HPSLDC'!M18</f>
        <v>2</v>
      </c>
      <c r="N18" s="100">
        <f t="shared" si="2"/>
        <v>-9.7504419059928071E-3</v>
      </c>
      <c r="O18" s="100">
        <f t="shared" si="2"/>
        <v>9.2517259426042053E-2</v>
      </c>
      <c r="P18" s="100">
        <f t="shared" si="2"/>
        <v>8.1991817487260282E-2</v>
      </c>
      <c r="Q18" s="100">
        <f t="shared" si="2"/>
        <v>-0.14886455336954413</v>
      </c>
      <c r="R18" s="92">
        <v>54</v>
      </c>
      <c r="S18" s="92" t="s">
        <v>74</v>
      </c>
      <c r="T18" s="93">
        <f>'[1]Annx-A (DA) '!AJ17</f>
        <v>1404.68</v>
      </c>
      <c r="U18" s="94">
        <f>'[1]Annx-A (DA) '!BE17</f>
        <v>1039.9947487940001</v>
      </c>
      <c r="V18" s="95">
        <f>'[1]Annx-A (DA) '!BF17</f>
        <v>763.78931879399988</v>
      </c>
      <c r="W18" s="96">
        <f>'[1]Annx-A (DA) '!BD17</f>
        <v>1128.4745700000001</v>
      </c>
      <c r="X18" s="97">
        <f t="shared" si="1"/>
        <v>-364.6852512060002</v>
      </c>
      <c r="Y18" s="98">
        <f>'[1]DA HPSLDC'!V18</f>
        <v>49.96</v>
      </c>
      <c r="Z18" s="99">
        <f>'[1]DA HPSLDC'!W18</f>
        <v>1352</v>
      </c>
      <c r="AA18" s="99">
        <f>'[1]DA HPSLDC'!X18</f>
        <v>1283</v>
      </c>
      <c r="AB18" s="99">
        <f>'[1]DA HPSLDC'!Y18</f>
        <v>849</v>
      </c>
      <c r="AC18" s="99">
        <f>'[1]DA HPSLDC'!Z18</f>
        <v>919</v>
      </c>
      <c r="AD18" s="99">
        <f>'[1]DA HPSLDC'!AA18</f>
        <v>-70</v>
      </c>
      <c r="AE18" s="100">
        <f t="shared" si="3"/>
        <v>-3.7503203576615358E-2</v>
      </c>
      <c r="AF18" s="100">
        <f t="shared" si="3"/>
        <v>0.23366007519537377</v>
      </c>
      <c r="AG18" s="100">
        <f t="shared" si="3"/>
        <v>0.11156306995827749</v>
      </c>
      <c r="AH18" s="100">
        <f t="shared" si="3"/>
        <v>-0.18562630968281374</v>
      </c>
    </row>
    <row r="19" spans="1:34" s="101" customFormat="1" ht="127.5" customHeight="1" x14ac:dyDescent="0.25">
      <c r="A19" s="91">
        <v>7</v>
      </c>
      <c r="B19" s="92" t="s">
        <v>75</v>
      </c>
      <c r="C19" s="93">
        <f>'[1]Annx-A (DA) '!E18</f>
        <v>1048.77</v>
      </c>
      <c r="D19" s="94">
        <f>'[1]Annx-A (DA) '!X18</f>
        <v>811.59131079399992</v>
      </c>
      <c r="E19" s="95">
        <f>'[1]Annx-A (DA) '!Y18</f>
        <v>365.0674557939999</v>
      </c>
      <c r="F19" s="96">
        <f>'[1]Annx-A (DA) '!W18</f>
        <v>602.24614499999996</v>
      </c>
      <c r="G19" s="97">
        <f t="shared" si="0"/>
        <v>-237.17868920600006</v>
      </c>
      <c r="H19" s="98">
        <f>'[1]DA HPSLDC'!H19</f>
        <v>50</v>
      </c>
      <c r="I19" s="99">
        <f>'[1]DA HPSLDC'!I19</f>
        <v>1037</v>
      </c>
      <c r="J19" s="99">
        <f>'[1]DA HPSLDC'!J19</f>
        <v>980</v>
      </c>
      <c r="K19" s="99">
        <f>'[1]DA HPSLDC'!K19</f>
        <v>293</v>
      </c>
      <c r="L19" s="99">
        <f>'[1]DA HPSLDC'!L19</f>
        <v>351</v>
      </c>
      <c r="M19" s="99">
        <f>'[1]DA HPSLDC'!M19</f>
        <v>-58</v>
      </c>
      <c r="N19" s="100">
        <f t="shared" si="2"/>
        <v>-1.122267036623853E-2</v>
      </c>
      <c r="O19" s="100">
        <f t="shared" si="2"/>
        <v>0.2075043029246354</v>
      </c>
      <c r="P19" s="100">
        <f t="shared" si="2"/>
        <v>-0.19740860120565248</v>
      </c>
      <c r="Q19" s="100">
        <f t="shared" si="2"/>
        <v>-0.41718182355488548</v>
      </c>
      <c r="R19" s="92">
        <v>55</v>
      </c>
      <c r="S19" s="92" t="s">
        <v>76</v>
      </c>
      <c r="T19" s="93">
        <f>'[1]Annx-A (DA) '!AJ18</f>
        <v>1401.69</v>
      </c>
      <c r="U19" s="94">
        <f>'[1]Annx-A (DA) '!BE18</f>
        <v>1038.556863794</v>
      </c>
      <c r="V19" s="95">
        <f>'[1]Annx-A (DA) '!BF18</f>
        <v>762.35143379399995</v>
      </c>
      <c r="W19" s="96">
        <f>'[1]Annx-A (DA) '!BD18</f>
        <v>1125.4845700000001</v>
      </c>
      <c r="X19" s="97">
        <f t="shared" si="1"/>
        <v>-363.13313620600013</v>
      </c>
      <c r="Y19" s="98">
        <f>'[1]DA HPSLDC'!V19</f>
        <v>49.95</v>
      </c>
      <c r="Z19" s="99">
        <f>'[1]DA HPSLDC'!W19</f>
        <v>1357</v>
      </c>
      <c r="AA19" s="99">
        <f>'[1]DA HPSLDC'!X19</f>
        <v>1342</v>
      </c>
      <c r="AB19" s="99">
        <f>'[1]DA HPSLDC'!Y19</f>
        <v>909</v>
      </c>
      <c r="AC19" s="99">
        <f>'[1]DA HPSLDC'!Z19</f>
        <v>924</v>
      </c>
      <c r="AD19" s="99">
        <f>'[1]DA HPSLDC'!AA19</f>
        <v>-15</v>
      </c>
      <c r="AE19" s="100">
        <f t="shared" si="3"/>
        <v>-3.1882941306565681E-2</v>
      </c>
      <c r="AF19" s="100">
        <f t="shared" si="3"/>
        <v>0.29217768115024328</v>
      </c>
      <c r="AG19" s="100">
        <f t="shared" si="3"/>
        <v>0.19236346874324492</v>
      </c>
      <c r="AH19" s="100">
        <f t="shared" si="3"/>
        <v>-0.179020286346529</v>
      </c>
    </row>
    <row r="20" spans="1:34" s="101" customFormat="1" ht="127.5" customHeight="1" x14ac:dyDescent="0.25">
      <c r="A20" s="91">
        <v>8</v>
      </c>
      <c r="B20" s="92" t="s">
        <v>77</v>
      </c>
      <c r="C20" s="93">
        <f>'[1]Annx-A (DA) '!E19</f>
        <v>1046.78</v>
      </c>
      <c r="D20" s="94">
        <f>'[1]Annx-A (DA) '!X19</f>
        <v>751.59131079399992</v>
      </c>
      <c r="E20" s="95">
        <f>'[1]Annx-A (DA) '!Y19</f>
        <v>365.0674557939999</v>
      </c>
      <c r="F20" s="96">
        <f>'[1]Annx-A (DA) '!W19</f>
        <v>660.25614499999995</v>
      </c>
      <c r="G20" s="97">
        <f t="shared" si="0"/>
        <v>-295.18868920600005</v>
      </c>
      <c r="H20" s="98">
        <f>'[1]DA HPSLDC'!H20</f>
        <v>50.01</v>
      </c>
      <c r="I20" s="99">
        <f>'[1]DA HPSLDC'!I20</f>
        <v>1041</v>
      </c>
      <c r="J20" s="99">
        <f>'[1]DA HPSLDC'!J20</f>
        <v>972</v>
      </c>
      <c r="K20" s="99">
        <f>'[1]DA HPSLDC'!K20</f>
        <v>281</v>
      </c>
      <c r="L20" s="99">
        <f>'[1]DA HPSLDC'!L20</f>
        <v>350</v>
      </c>
      <c r="M20" s="99">
        <f>'[1]DA HPSLDC'!M20</f>
        <v>-69</v>
      </c>
      <c r="N20" s="100">
        <f t="shared" si="2"/>
        <v>-5.5216951030779846E-3</v>
      </c>
      <c r="O20" s="100">
        <f t="shared" si="2"/>
        <v>0.29325603694533775</v>
      </c>
      <c r="P20" s="100">
        <f t="shared" si="2"/>
        <v>-0.23027923869893635</v>
      </c>
      <c r="Q20" s="100">
        <f t="shared" si="2"/>
        <v>-0.46990269965605541</v>
      </c>
      <c r="R20" s="92">
        <v>56</v>
      </c>
      <c r="S20" s="92" t="s">
        <v>78</v>
      </c>
      <c r="T20" s="93">
        <f>'[1]Annx-A (DA) '!AJ19</f>
        <v>1406.67</v>
      </c>
      <c r="U20" s="94">
        <f>'[1]Annx-A (DA) '!BE19</f>
        <v>1038.2868637940001</v>
      </c>
      <c r="V20" s="95">
        <f>'[1]Annx-A (DA) '!BF19</f>
        <v>762.08143379399996</v>
      </c>
      <c r="W20" s="96">
        <f>'[1]Annx-A (DA) '!BD19</f>
        <v>1130.4645700000001</v>
      </c>
      <c r="X20" s="97">
        <f t="shared" si="1"/>
        <v>-368.38313620600013</v>
      </c>
      <c r="Y20" s="98">
        <f>'[1]DA HPSLDC'!V20</f>
        <v>49.97</v>
      </c>
      <c r="Z20" s="99">
        <f>'[1]DA HPSLDC'!W20</f>
        <v>1351</v>
      </c>
      <c r="AA20" s="99">
        <f>'[1]DA HPSLDC'!X20</f>
        <v>1321</v>
      </c>
      <c r="AB20" s="99">
        <f>'[1]DA HPSLDC'!Y20</f>
        <v>899</v>
      </c>
      <c r="AC20" s="99">
        <f>'[1]DA HPSLDC'!Z20</f>
        <v>929</v>
      </c>
      <c r="AD20" s="99">
        <f>'[1]DA HPSLDC'!AA20</f>
        <v>-30</v>
      </c>
      <c r="AE20" s="100">
        <f t="shared" si="3"/>
        <v>-3.9575735602522318E-2</v>
      </c>
      <c r="AF20" s="100">
        <f t="shared" si="3"/>
        <v>0.2722880795900075</v>
      </c>
      <c r="AG20" s="100">
        <f t="shared" si="3"/>
        <v>0.17966395733373924</v>
      </c>
      <c r="AH20" s="100">
        <f t="shared" si="3"/>
        <v>-0.17821396207047877</v>
      </c>
    </row>
    <row r="21" spans="1:34" s="101" customFormat="1" ht="127.5" customHeight="1" x14ac:dyDescent="0.25">
      <c r="A21" s="91">
        <v>9</v>
      </c>
      <c r="B21" s="92" t="s">
        <v>79</v>
      </c>
      <c r="C21" s="93">
        <f>'[1]Annx-A (DA) '!E20</f>
        <v>1035.31</v>
      </c>
      <c r="D21" s="94">
        <f>'[1]Annx-A (DA) '!X20</f>
        <v>677.73081379400003</v>
      </c>
      <c r="E21" s="95">
        <f>'[1]Annx-A (DA) '!Y20</f>
        <v>346.66632879399998</v>
      </c>
      <c r="F21" s="96">
        <f>'[1]Annx-A (DA) '!W20</f>
        <v>704.24551499999995</v>
      </c>
      <c r="G21" s="97">
        <f t="shared" si="0"/>
        <v>-357.57918620599997</v>
      </c>
      <c r="H21" s="98">
        <f>'[1]DA HPSLDC'!H21</f>
        <v>50</v>
      </c>
      <c r="I21" s="99">
        <f>'[1]DA HPSLDC'!I21</f>
        <v>1030</v>
      </c>
      <c r="J21" s="99">
        <f>'[1]DA HPSLDC'!J21</f>
        <v>1012</v>
      </c>
      <c r="K21" s="99">
        <f>'[1]DA HPSLDC'!K21</f>
        <v>343</v>
      </c>
      <c r="L21" s="99">
        <f>'[1]DA HPSLDC'!L21</f>
        <v>361</v>
      </c>
      <c r="M21" s="99">
        <f>'[1]DA HPSLDC'!M21</f>
        <v>-18</v>
      </c>
      <c r="N21" s="100">
        <f t="shared" si="2"/>
        <v>-5.1288985907602027E-3</v>
      </c>
      <c r="O21" s="100">
        <f t="shared" si="2"/>
        <v>0.49321822086667422</v>
      </c>
      <c r="P21" s="100">
        <f t="shared" si="2"/>
        <v>-1.0575958751905866E-2</v>
      </c>
      <c r="Q21" s="100">
        <f t="shared" si="2"/>
        <v>-0.48739467655679708</v>
      </c>
      <c r="R21" s="92">
        <v>57</v>
      </c>
      <c r="S21" s="92" t="s">
        <v>80</v>
      </c>
      <c r="T21" s="93">
        <f>'[1]Annx-A (DA) '!AJ20</f>
        <v>1409.16</v>
      </c>
      <c r="U21" s="94">
        <f>'[1]Annx-A (DA) '!BE20</f>
        <v>1038.089577794</v>
      </c>
      <c r="V21" s="95">
        <f>'[1]Annx-A (DA) '!BF20</f>
        <v>761.80555279399994</v>
      </c>
      <c r="W21" s="96">
        <f>'[1]Annx-A (DA) '!BD20</f>
        <v>1132.8759750000002</v>
      </c>
      <c r="X21" s="97">
        <f t="shared" si="1"/>
        <v>-371.07042220600022</v>
      </c>
      <c r="Y21" s="98">
        <f>'[1]DA HPSLDC'!V21</f>
        <v>49.97</v>
      </c>
      <c r="Z21" s="99">
        <f>'[1]DA HPSLDC'!W21</f>
        <v>1353</v>
      </c>
      <c r="AA21" s="99">
        <f>'[1]DA HPSLDC'!X21</f>
        <v>1346</v>
      </c>
      <c r="AB21" s="99">
        <f>'[1]DA HPSLDC'!Y21</f>
        <v>933</v>
      </c>
      <c r="AC21" s="99">
        <f>'[1]DA HPSLDC'!Z21</f>
        <v>940</v>
      </c>
      <c r="AD21" s="99">
        <f>'[1]DA HPSLDC'!AA21</f>
        <v>-7</v>
      </c>
      <c r="AE21" s="100">
        <f t="shared" si="3"/>
        <v>-3.9853529762411702E-2</v>
      </c>
      <c r="AF21" s="100">
        <f t="shared" si="3"/>
        <v>0.29661257447582451</v>
      </c>
      <c r="AG21" s="100">
        <f t="shared" si="3"/>
        <v>0.22472197344601505</v>
      </c>
      <c r="AH21" s="100">
        <f t="shared" si="3"/>
        <v>-0.1702533898293678</v>
      </c>
    </row>
    <row r="22" spans="1:34" s="101" customFormat="1" ht="127.5" customHeight="1" x14ac:dyDescent="0.25">
      <c r="A22" s="91">
        <v>10</v>
      </c>
      <c r="B22" s="92" t="s">
        <v>81</v>
      </c>
      <c r="C22" s="93">
        <f>'[1]Annx-A (DA) '!E21</f>
        <v>1042.29</v>
      </c>
      <c r="D22" s="94">
        <f>'[1]Annx-A (DA) '!X21</f>
        <v>671.96803879399999</v>
      </c>
      <c r="E22" s="95">
        <f>'[1]Annx-A (DA) '!Y21</f>
        <v>340.90355379399995</v>
      </c>
      <c r="F22" s="96">
        <f>'[1]Annx-A (DA) '!W21</f>
        <v>711.22551499999997</v>
      </c>
      <c r="G22" s="97">
        <f t="shared" si="0"/>
        <v>-370.32196120600003</v>
      </c>
      <c r="H22" s="98">
        <f>'[1]DA HPSLDC'!H22</f>
        <v>50</v>
      </c>
      <c r="I22" s="99">
        <f>'[1]DA HPSLDC'!I22</f>
        <v>1063</v>
      </c>
      <c r="J22" s="99">
        <f>'[1]DA HPSLDC'!J22</f>
        <v>1015</v>
      </c>
      <c r="K22" s="99">
        <f>'[1]DA HPSLDC'!K22</f>
        <v>355</v>
      </c>
      <c r="L22" s="99">
        <f>'[1]DA HPSLDC'!L22</f>
        <v>403</v>
      </c>
      <c r="M22" s="99">
        <f>'[1]DA HPSLDC'!M22</f>
        <v>-48</v>
      </c>
      <c r="N22" s="100">
        <f t="shared" si="2"/>
        <v>1.9869709965556648E-2</v>
      </c>
      <c r="O22" s="100">
        <f t="shared" si="2"/>
        <v>0.51048850749159014</v>
      </c>
      <c r="P22" s="100">
        <f t="shared" si="2"/>
        <v>4.1350247156760958E-2</v>
      </c>
      <c r="Q22" s="100">
        <f t="shared" si="2"/>
        <v>-0.43337240931239646</v>
      </c>
      <c r="R22" s="92">
        <v>58</v>
      </c>
      <c r="S22" s="92" t="s">
        <v>82</v>
      </c>
      <c r="T22" s="93">
        <f>'[1]Annx-A (DA) '!AJ21</f>
        <v>1402.19</v>
      </c>
      <c r="U22" s="94">
        <f>'[1]Annx-A (DA) '!BE21</f>
        <v>1037.559577794</v>
      </c>
      <c r="V22" s="95">
        <f>'[1]Annx-A (DA) '!BF21</f>
        <v>761.27555279399996</v>
      </c>
      <c r="W22" s="96">
        <f>'[1]Annx-A (DA) '!BD21</f>
        <v>1125.9059750000001</v>
      </c>
      <c r="X22" s="97">
        <f t="shared" si="1"/>
        <v>-364.63042220600016</v>
      </c>
      <c r="Y22" s="98">
        <f>'[1]DA HPSLDC'!V22</f>
        <v>49.97</v>
      </c>
      <c r="Z22" s="99">
        <f>'[1]DA HPSLDC'!W22</f>
        <v>1364</v>
      </c>
      <c r="AA22" s="99">
        <f>'[1]DA HPSLDC'!X22</f>
        <v>1343</v>
      </c>
      <c r="AB22" s="99">
        <f>'[1]DA HPSLDC'!Y22</f>
        <v>929</v>
      </c>
      <c r="AC22" s="99">
        <f>'[1]DA HPSLDC'!Z22</f>
        <v>950</v>
      </c>
      <c r="AD22" s="99">
        <f>'[1]DA HPSLDC'!AA22</f>
        <v>-21</v>
      </c>
      <c r="AE22" s="100">
        <f t="shared" si="3"/>
        <v>-2.723596659511197E-2</v>
      </c>
      <c r="AF22" s="100">
        <f t="shared" si="3"/>
        <v>0.29438350215551956</v>
      </c>
      <c r="AG22" s="100">
        <f t="shared" si="3"/>
        <v>0.22032028559228675</v>
      </c>
      <c r="AH22" s="100">
        <f t="shared" si="3"/>
        <v>-0.15623504884588618</v>
      </c>
    </row>
    <row r="23" spans="1:34" s="101" customFormat="1" ht="127.5" customHeight="1" x14ac:dyDescent="0.25">
      <c r="A23" s="91">
        <v>11</v>
      </c>
      <c r="B23" s="92" t="s">
        <v>83</v>
      </c>
      <c r="C23" s="93">
        <f>'[1]Annx-A (DA) '!E22</f>
        <v>1055.75</v>
      </c>
      <c r="D23" s="94">
        <f>'[1]Annx-A (DA) '!X22</f>
        <v>627.96803879399988</v>
      </c>
      <c r="E23" s="95">
        <f>'[1]Annx-A (DA) '!Y22</f>
        <v>340.90355379399995</v>
      </c>
      <c r="F23" s="96">
        <f>'[1]Annx-A (DA) '!W22</f>
        <v>768.68551500000001</v>
      </c>
      <c r="G23" s="97">
        <f t="shared" si="0"/>
        <v>-427.78196120600006</v>
      </c>
      <c r="H23" s="98">
        <f>'[1]DA HPSLDC'!H23</f>
        <v>49.98</v>
      </c>
      <c r="I23" s="99">
        <f>'[1]DA HPSLDC'!I23</f>
        <v>1056</v>
      </c>
      <c r="J23" s="99">
        <f>'[1]DA HPSLDC'!J23</f>
        <v>997</v>
      </c>
      <c r="K23" s="99">
        <f>'[1]DA HPSLDC'!K23</f>
        <v>372</v>
      </c>
      <c r="L23" s="99">
        <f>'[1]DA HPSLDC'!L23</f>
        <v>432</v>
      </c>
      <c r="M23" s="99">
        <f>'[1]DA HPSLDC'!M23</f>
        <v>-60</v>
      </c>
      <c r="N23" s="100">
        <f t="shared" si="2"/>
        <v>2.3679848448969926E-4</v>
      </c>
      <c r="O23" s="100">
        <f t="shared" si="2"/>
        <v>0.58766041965243754</v>
      </c>
      <c r="P23" s="100">
        <f t="shared" si="2"/>
        <v>9.1217723781169227E-2</v>
      </c>
      <c r="Q23" s="100">
        <f t="shared" si="2"/>
        <v>-0.43800163842036233</v>
      </c>
      <c r="R23" s="92">
        <v>59</v>
      </c>
      <c r="S23" s="92" t="s">
        <v>84</v>
      </c>
      <c r="T23" s="93">
        <f>'[1]Annx-A (DA) '!AJ22</f>
        <v>1412.15</v>
      </c>
      <c r="U23" s="94">
        <f>'[1]Annx-A (DA) '!BE22</f>
        <v>1068.061577794</v>
      </c>
      <c r="V23" s="95">
        <f>'[1]Annx-A (DA) '!BF22</f>
        <v>721.77755279400003</v>
      </c>
      <c r="W23" s="96">
        <f>'[1]Annx-A (DA) '!BD22</f>
        <v>1065.8659750000002</v>
      </c>
      <c r="X23" s="97">
        <f t="shared" si="1"/>
        <v>-344.08842220600013</v>
      </c>
      <c r="Y23" s="98">
        <f>'[1]DA HPSLDC'!V23</f>
        <v>49.96</v>
      </c>
      <c r="Z23" s="99">
        <f>'[1]DA HPSLDC'!W23</f>
        <v>1371</v>
      </c>
      <c r="AA23" s="99">
        <f>'[1]DA HPSLDC'!X23</f>
        <v>1360</v>
      </c>
      <c r="AB23" s="99">
        <f>'[1]DA HPSLDC'!Y23</f>
        <v>880</v>
      </c>
      <c r="AC23" s="99">
        <f>'[1]DA HPSLDC'!Z23</f>
        <v>891</v>
      </c>
      <c r="AD23" s="99">
        <f>'[1]DA HPSLDC'!AA23</f>
        <v>-11</v>
      </c>
      <c r="AE23" s="100">
        <f t="shared" si="3"/>
        <v>-2.9139963884856488E-2</v>
      </c>
      <c r="AF23" s="100">
        <f t="shared" si="3"/>
        <v>0.27333482289380417</v>
      </c>
      <c r="AG23" s="100">
        <f t="shared" si="3"/>
        <v>0.21921220269807654</v>
      </c>
      <c r="AH23" s="100">
        <f t="shared" si="3"/>
        <v>-0.1640600029473688</v>
      </c>
    </row>
    <row r="24" spans="1:34" s="101" customFormat="1" ht="127.5" customHeight="1" x14ac:dyDescent="0.25">
      <c r="A24" s="91">
        <v>12</v>
      </c>
      <c r="B24" s="92" t="s">
        <v>85</v>
      </c>
      <c r="C24" s="93">
        <f>'[1]Annx-A (DA) '!E23</f>
        <v>1058.74</v>
      </c>
      <c r="D24" s="94">
        <f>'[1]Annx-A (DA) '!X23</f>
        <v>609.96803879399988</v>
      </c>
      <c r="E24" s="95">
        <f>'[1]Annx-A (DA) '!Y23</f>
        <v>340.90355379399995</v>
      </c>
      <c r="F24" s="96">
        <f>'[1]Annx-A (DA) '!W23</f>
        <v>789.67551500000002</v>
      </c>
      <c r="G24" s="97">
        <f t="shared" si="0"/>
        <v>-448.77196120600007</v>
      </c>
      <c r="H24" s="98">
        <f>'[1]DA HPSLDC'!H24</f>
        <v>50</v>
      </c>
      <c r="I24" s="99">
        <f>'[1]DA HPSLDC'!I24</f>
        <v>1055</v>
      </c>
      <c r="J24" s="99">
        <f>'[1]DA HPSLDC'!J24</f>
        <v>981</v>
      </c>
      <c r="K24" s="99">
        <f>'[1]DA HPSLDC'!K24</f>
        <v>373</v>
      </c>
      <c r="L24" s="99">
        <f>'[1]DA HPSLDC'!L24</f>
        <v>446</v>
      </c>
      <c r="M24" s="99">
        <f>'[1]DA HPSLDC'!M24</f>
        <v>-73</v>
      </c>
      <c r="N24" s="100">
        <f t="shared" si="2"/>
        <v>-3.5325008972930173E-3</v>
      </c>
      <c r="O24" s="100">
        <f t="shared" si="2"/>
        <v>0.60828098786878582</v>
      </c>
      <c r="P24" s="100">
        <f t="shared" si="2"/>
        <v>9.4151104759075593E-2</v>
      </c>
      <c r="Q24" s="100">
        <f t="shared" si="2"/>
        <v>-0.43521105627797008</v>
      </c>
      <c r="R24" s="92">
        <v>60</v>
      </c>
      <c r="S24" s="92" t="s">
        <v>86</v>
      </c>
      <c r="T24" s="93">
        <f>'[1]Annx-A (DA) '!AJ23</f>
        <v>1408.67</v>
      </c>
      <c r="U24" s="94">
        <f>'[1]Annx-A (DA) '!BE23</f>
        <v>1067.261577794</v>
      </c>
      <c r="V24" s="95">
        <f>'[1]Annx-A (DA) '!BF23</f>
        <v>720.97755279399996</v>
      </c>
      <c r="W24" s="96">
        <f>'[1]Annx-A (DA) '!BD23</f>
        <v>1062.3859750000001</v>
      </c>
      <c r="X24" s="97">
        <f t="shared" si="1"/>
        <v>-341.40842220600018</v>
      </c>
      <c r="Y24" s="98">
        <f>'[1]DA HPSLDC'!V24</f>
        <v>49.91</v>
      </c>
      <c r="Z24" s="99">
        <f>'[1]DA HPSLDC'!W24</f>
        <v>1411</v>
      </c>
      <c r="AA24" s="99">
        <f>'[1]DA HPSLDC'!X24</f>
        <v>1365</v>
      </c>
      <c r="AB24" s="99">
        <f>'[1]DA HPSLDC'!Y24</f>
        <v>868</v>
      </c>
      <c r="AC24" s="99">
        <f>'[1]DA HPSLDC'!Z24</f>
        <v>914</v>
      </c>
      <c r="AD24" s="99">
        <f>'[1]DA HPSLDC'!AA24</f>
        <v>-46</v>
      </c>
      <c r="AE24" s="100">
        <f t="shared" si="3"/>
        <v>1.6540424655880563E-3</v>
      </c>
      <c r="AF24" s="100">
        <f t="shared" si="3"/>
        <v>0.27897417877763109</v>
      </c>
      <c r="AG24" s="100">
        <f t="shared" si="3"/>
        <v>0.20392097734006395</v>
      </c>
      <c r="AH24" s="100">
        <f t="shared" si="3"/>
        <v>-0.13967237754621162</v>
      </c>
    </row>
    <row r="25" spans="1:34" s="101" customFormat="1" ht="127.5" customHeight="1" x14ac:dyDescent="0.25">
      <c r="A25" s="91">
        <v>13</v>
      </c>
      <c r="B25" s="92" t="s">
        <v>87</v>
      </c>
      <c r="C25" s="93">
        <f>'[1]Annx-A (DA) '!E24</f>
        <v>1052.26</v>
      </c>
      <c r="D25" s="94">
        <f>'[1]Annx-A (DA) '!X24</f>
        <v>609.95374879399992</v>
      </c>
      <c r="E25" s="95">
        <f>'[1]Annx-A (DA) '!Y24</f>
        <v>340.90355379399995</v>
      </c>
      <c r="F25" s="96">
        <f>'[1]Annx-A (DA) '!W24</f>
        <v>783.20980499999996</v>
      </c>
      <c r="G25" s="97">
        <f t="shared" si="0"/>
        <v>-442.30625120600001</v>
      </c>
      <c r="H25" s="98">
        <f>'[1]DA HPSLDC'!H25</f>
        <v>50.01</v>
      </c>
      <c r="I25" s="99">
        <f>'[1]DA HPSLDC'!I25</f>
        <v>1060</v>
      </c>
      <c r="J25" s="99">
        <f>'[1]DA HPSLDC'!J25</f>
        <v>1004</v>
      </c>
      <c r="K25" s="99">
        <f>'[1]DA HPSLDC'!K25</f>
        <v>415</v>
      </c>
      <c r="L25" s="99">
        <f>'[1]DA HPSLDC'!L25</f>
        <v>471</v>
      </c>
      <c r="M25" s="99">
        <f>'[1]DA HPSLDC'!M25</f>
        <v>-56</v>
      </c>
      <c r="N25" s="100">
        <f t="shared" si="2"/>
        <v>7.3555965255735359E-3</v>
      </c>
      <c r="O25" s="100">
        <f t="shared" si="2"/>
        <v>0.64602644378382468</v>
      </c>
      <c r="P25" s="100">
        <f t="shared" si="2"/>
        <v>0.21735310583114309</v>
      </c>
      <c r="Q25" s="100">
        <f t="shared" si="2"/>
        <v>-0.39862857053992062</v>
      </c>
      <c r="R25" s="92">
        <v>61</v>
      </c>
      <c r="S25" s="92" t="s">
        <v>88</v>
      </c>
      <c r="T25" s="93">
        <f>'[1]Annx-A (DA) '!AJ24</f>
        <v>1425.61</v>
      </c>
      <c r="U25" s="94">
        <f>'[1]Annx-A (DA) '!BE24</f>
        <v>1058.5581877940001</v>
      </c>
      <c r="V25" s="95">
        <f>'[1]Annx-A (DA) '!BF24</f>
        <v>712.23843779399999</v>
      </c>
      <c r="W25" s="96">
        <f>'[1]Annx-A (DA) '!BD24</f>
        <v>1079.29025</v>
      </c>
      <c r="X25" s="97">
        <f t="shared" si="1"/>
        <v>-367.05181220600002</v>
      </c>
      <c r="Y25" s="98">
        <f>'[1]DA HPSLDC'!V25</f>
        <v>49.89</v>
      </c>
      <c r="Z25" s="99">
        <f>'[1]DA HPSLDC'!W25</f>
        <v>1403</v>
      </c>
      <c r="AA25" s="99">
        <f>'[1]DA HPSLDC'!X25</f>
        <v>1354</v>
      </c>
      <c r="AB25" s="99">
        <f>'[1]DA HPSLDC'!Y25</f>
        <v>875</v>
      </c>
      <c r="AC25" s="99">
        <f>'[1]DA HPSLDC'!Z25</f>
        <v>924</v>
      </c>
      <c r="AD25" s="99">
        <f>'[1]DA HPSLDC'!AA25</f>
        <v>-49</v>
      </c>
      <c r="AE25" s="100">
        <f t="shared" si="3"/>
        <v>-1.5859877526111562E-2</v>
      </c>
      <c r="AF25" s="100">
        <f t="shared" si="3"/>
        <v>0.27909832034995713</v>
      </c>
      <c r="AG25" s="100">
        <f t="shared" si="3"/>
        <v>0.22852117151963564</v>
      </c>
      <c r="AH25" s="100">
        <f t="shared" si="3"/>
        <v>-0.14388182418955422</v>
      </c>
    </row>
    <row r="26" spans="1:34" s="101" customFormat="1" ht="127.5" customHeight="1" x14ac:dyDescent="0.25">
      <c r="A26" s="91">
        <v>14</v>
      </c>
      <c r="B26" s="92" t="s">
        <v>89</v>
      </c>
      <c r="C26" s="93">
        <f>'[1]Annx-A (DA) '!E25</f>
        <v>1051.27</v>
      </c>
      <c r="D26" s="94">
        <f>'[1]Annx-A (DA) '!X25</f>
        <v>609.95374879399992</v>
      </c>
      <c r="E26" s="95">
        <f>'[1]Annx-A (DA) '!Y25</f>
        <v>340.90355379399995</v>
      </c>
      <c r="F26" s="96">
        <f>'[1]Annx-A (DA) '!W25</f>
        <v>782.21980499999995</v>
      </c>
      <c r="G26" s="97">
        <f t="shared" si="0"/>
        <v>-441.316251206</v>
      </c>
      <c r="H26" s="98">
        <f>'[1]DA HPSLDC'!H26</f>
        <v>49.99</v>
      </c>
      <c r="I26" s="99">
        <f>'[1]DA HPSLDC'!I26</f>
        <v>1059</v>
      </c>
      <c r="J26" s="99">
        <f>'[1]DA HPSLDC'!J26</f>
        <v>991</v>
      </c>
      <c r="K26" s="99">
        <f>'[1]DA HPSLDC'!K26</f>
        <v>411</v>
      </c>
      <c r="L26" s="99">
        <f>'[1]DA HPSLDC'!L26</f>
        <v>479</v>
      </c>
      <c r="M26" s="99">
        <f>'[1]DA HPSLDC'!M26</f>
        <v>-68</v>
      </c>
      <c r="N26" s="100">
        <f t="shared" si="2"/>
        <v>7.353011119883587E-3</v>
      </c>
      <c r="O26" s="100">
        <f t="shared" si="2"/>
        <v>0.62471335238024917</v>
      </c>
      <c r="P26" s="100">
        <f t="shared" si="2"/>
        <v>0.20561958191951762</v>
      </c>
      <c r="Q26" s="100">
        <f t="shared" si="2"/>
        <v>-0.38764015314084249</v>
      </c>
      <c r="R26" s="92">
        <v>62</v>
      </c>
      <c r="S26" s="92" t="s">
        <v>90</v>
      </c>
      <c r="T26" s="93">
        <f>'[1]Annx-A (DA) '!AJ25</f>
        <v>1445.05</v>
      </c>
      <c r="U26" s="94">
        <f>'[1]Annx-A (DA) '!BE25</f>
        <v>1026.7116657940001</v>
      </c>
      <c r="V26" s="95">
        <f>'[1]Annx-A (DA) '!BF25</f>
        <v>681.39191579399994</v>
      </c>
      <c r="W26" s="96">
        <f>'[1]Annx-A (DA) '!BD25</f>
        <v>1099.7302500000001</v>
      </c>
      <c r="X26" s="97">
        <f t="shared" si="1"/>
        <v>-418.33833420600013</v>
      </c>
      <c r="Y26" s="98">
        <f>'[1]DA HPSLDC'!V26</f>
        <v>49.95</v>
      </c>
      <c r="Z26" s="99">
        <f>'[1]DA HPSLDC'!W26</f>
        <v>1419</v>
      </c>
      <c r="AA26" s="99">
        <f>'[1]DA HPSLDC'!X26</f>
        <v>1395</v>
      </c>
      <c r="AB26" s="99">
        <f>'[1]DA HPSLDC'!Y26</f>
        <v>900</v>
      </c>
      <c r="AC26" s="99">
        <f>'[1]DA HPSLDC'!Z26</f>
        <v>924</v>
      </c>
      <c r="AD26" s="99">
        <f>'[1]DA HPSLDC'!AA26</f>
        <v>-24</v>
      </c>
      <c r="AE26" s="100">
        <f t="shared" si="3"/>
        <v>-1.8027057887270305E-2</v>
      </c>
      <c r="AF26" s="100">
        <f t="shared" si="3"/>
        <v>0.3587066812191978</v>
      </c>
      <c r="AG26" s="100">
        <f t="shared" si="3"/>
        <v>0.32082576728440404</v>
      </c>
      <c r="AH26" s="100">
        <f t="shared" si="3"/>
        <v>-0.15979395856392969</v>
      </c>
    </row>
    <row r="27" spans="1:34" s="101" customFormat="1" ht="127.5" customHeight="1" x14ac:dyDescent="0.25">
      <c r="A27" s="91">
        <v>15</v>
      </c>
      <c r="B27" s="92" t="s">
        <v>91</v>
      </c>
      <c r="C27" s="93">
        <f>'[1]Annx-A (DA) '!E26</f>
        <v>1052.76</v>
      </c>
      <c r="D27" s="94">
        <f>'[1]Annx-A (DA) '!X26</f>
        <v>609.95374879399992</v>
      </c>
      <c r="E27" s="95">
        <f>'[1]Annx-A (DA) '!Y26</f>
        <v>340.90355379399995</v>
      </c>
      <c r="F27" s="96">
        <f>'[1]Annx-A (DA) '!W26</f>
        <v>783.70980499999996</v>
      </c>
      <c r="G27" s="97">
        <f t="shared" si="0"/>
        <v>-442.80625120600001</v>
      </c>
      <c r="H27" s="98">
        <f>'[1]DA HPSLDC'!H27</f>
        <v>49.99</v>
      </c>
      <c r="I27" s="99">
        <f>'[1]DA HPSLDC'!I27</f>
        <v>1052</v>
      </c>
      <c r="J27" s="99">
        <f>'[1]DA HPSLDC'!J27</f>
        <v>1033</v>
      </c>
      <c r="K27" s="99">
        <f>'[1]DA HPSLDC'!K27</f>
        <v>461</v>
      </c>
      <c r="L27" s="99">
        <f>'[1]DA HPSLDC'!L27</f>
        <v>480</v>
      </c>
      <c r="M27" s="99">
        <f>'[1]DA HPSLDC'!M27</f>
        <v>-19</v>
      </c>
      <c r="N27" s="100">
        <f t="shared" si="2"/>
        <v>-7.2191192674492851E-4</v>
      </c>
      <c r="O27" s="100">
        <f t="shared" si="2"/>
        <v>0.69357103229949291</v>
      </c>
      <c r="P27" s="100">
        <f t="shared" si="2"/>
        <v>0.35228863081483608</v>
      </c>
      <c r="Q27" s="100">
        <f t="shared" si="2"/>
        <v>-0.38752839770838388</v>
      </c>
      <c r="R27" s="92">
        <v>63</v>
      </c>
      <c r="S27" s="92" t="s">
        <v>92</v>
      </c>
      <c r="T27" s="93">
        <f>'[1]Annx-A (DA) '!AJ26</f>
        <v>1444.56</v>
      </c>
      <c r="U27" s="94">
        <f>'[1]Annx-A (DA) '!BE26</f>
        <v>938.51618779400007</v>
      </c>
      <c r="V27" s="95">
        <f>'[1]Annx-A (DA) '!BF26</f>
        <v>663.19643779400008</v>
      </c>
      <c r="W27" s="96">
        <f>'[1]Annx-A (DA) '!BD26</f>
        <v>1169.2402499999998</v>
      </c>
      <c r="X27" s="97">
        <f t="shared" si="1"/>
        <v>-506.04381220599976</v>
      </c>
      <c r="Y27" s="98">
        <f>'[1]DA HPSLDC'!V27</f>
        <v>49.97</v>
      </c>
      <c r="Z27" s="99">
        <f>'[1]DA HPSLDC'!W27</f>
        <v>1430</v>
      </c>
      <c r="AA27" s="99">
        <f>'[1]DA HPSLDC'!X27</f>
        <v>1445</v>
      </c>
      <c r="AB27" s="99">
        <f>'[1]DA HPSLDC'!Y27</f>
        <v>936</v>
      </c>
      <c r="AC27" s="99">
        <f>'[1]DA HPSLDC'!Z27</f>
        <v>920</v>
      </c>
      <c r="AD27" s="99">
        <f>'[1]DA HPSLDC'!AA27</f>
        <v>16</v>
      </c>
      <c r="AE27" s="100">
        <f t="shared" si="3"/>
        <v>-1.0079193664506802E-2</v>
      </c>
      <c r="AF27" s="100">
        <f t="shared" si="3"/>
        <v>0.53966443924265139</v>
      </c>
      <c r="AG27" s="100">
        <f t="shared" si="3"/>
        <v>0.41134654328577269</v>
      </c>
      <c r="AH27" s="100">
        <f t="shared" si="3"/>
        <v>-0.21316427483573189</v>
      </c>
    </row>
    <row r="28" spans="1:34" s="101" customFormat="1" ht="127.5" customHeight="1" x14ac:dyDescent="0.25">
      <c r="A28" s="91">
        <v>16</v>
      </c>
      <c r="B28" s="92" t="s">
        <v>93</v>
      </c>
      <c r="C28" s="93">
        <f>'[1]Annx-A (DA) '!E27</f>
        <v>1060.74</v>
      </c>
      <c r="D28" s="94">
        <f>'[1]Annx-A (DA) '!X27</f>
        <v>609.95374879399992</v>
      </c>
      <c r="E28" s="95">
        <f>'[1]Annx-A (DA) '!Y27</f>
        <v>340.90355379399995</v>
      </c>
      <c r="F28" s="96">
        <f>'[1]Annx-A (DA) '!W27</f>
        <v>791.68980499999998</v>
      </c>
      <c r="G28" s="97">
        <f t="shared" si="0"/>
        <v>-450.78625120600003</v>
      </c>
      <c r="H28" s="98">
        <f>'[1]DA HPSLDC'!H28</f>
        <v>50.01</v>
      </c>
      <c r="I28" s="99">
        <f>'[1]DA HPSLDC'!I28</f>
        <v>1041</v>
      </c>
      <c r="J28" s="99">
        <f>'[1]DA HPSLDC'!J28</f>
        <v>1042</v>
      </c>
      <c r="K28" s="99">
        <f>'[1]DA HPSLDC'!K28</f>
        <v>481</v>
      </c>
      <c r="L28" s="99">
        <f>'[1]DA HPSLDC'!L28</f>
        <v>480</v>
      </c>
      <c r="M28" s="99">
        <f>'[1]DA HPSLDC'!M28</f>
        <v>1</v>
      </c>
      <c r="N28" s="100">
        <f t="shared" si="2"/>
        <v>-1.8609649867073939E-2</v>
      </c>
      <c r="O28" s="100">
        <f t="shared" si="2"/>
        <v>0.70832624942504507</v>
      </c>
      <c r="P28" s="100">
        <f t="shared" si="2"/>
        <v>0.41095625037296346</v>
      </c>
      <c r="Q28" s="100">
        <f t="shared" si="2"/>
        <v>-0.39370193102335072</v>
      </c>
      <c r="R28" s="92">
        <v>64</v>
      </c>
      <c r="S28" s="92" t="s">
        <v>94</v>
      </c>
      <c r="T28" s="93">
        <f>'[1]Annx-A (DA) '!AJ27</f>
        <v>1442.56</v>
      </c>
      <c r="U28" s="94">
        <f>'[1]Annx-A (DA) '!BE27</f>
        <v>935.90830279400006</v>
      </c>
      <c r="V28" s="95">
        <f>'[1]Annx-A (DA) '!BF27</f>
        <v>660.58855279400007</v>
      </c>
      <c r="W28" s="96">
        <f>'[1]Annx-A (DA) '!BD27</f>
        <v>1167.2402499999998</v>
      </c>
      <c r="X28" s="97">
        <f t="shared" si="1"/>
        <v>-506.65169720599977</v>
      </c>
      <c r="Y28" s="98">
        <f>'[1]DA HPSLDC'!V28</f>
        <v>49.98</v>
      </c>
      <c r="Z28" s="99">
        <f>'[1]DA HPSLDC'!W28</f>
        <v>1432</v>
      </c>
      <c r="AA28" s="99">
        <f>'[1]DA HPSLDC'!X28</f>
        <v>1414</v>
      </c>
      <c r="AB28" s="99">
        <f>'[1]DA HPSLDC'!Y28</f>
        <v>932</v>
      </c>
      <c r="AC28" s="99">
        <f>'[1]DA HPSLDC'!Z28</f>
        <v>950</v>
      </c>
      <c r="AD28" s="99">
        <f>'[1]DA HPSLDC'!AA28</f>
        <v>-18</v>
      </c>
      <c r="AE28" s="100">
        <f t="shared" si="3"/>
        <v>-7.3203194321206366E-3</v>
      </c>
      <c r="AF28" s="100">
        <f t="shared" si="3"/>
        <v>0.51083177249174516</v>
      </c>
      <c r="AG28" s="100">
        <f t="shared" si="3"/>
        <v>0.41086307968560531</v>
      </c>
      <c r="AH28" s="100">
        <f t="shared" si="3"/>
        <v>-0.18611442674290907</v>
      </c>
    </row>
    <row r="29" spans="1:34" s="101" customFormat="1" ht="127.5" customHeight="1" x14ac:dyDescent="0.25">
      <c r="A29" s="91">
        <v>17</v>
      </c>
      <c r="B29" s="92" t="s">
        <v>95</v>
      </c>
      <c r="C29" s="93">
        <f>'[1]Annx-A (DA) '!E28</f>
        <v>1065.22</v>
      </c>
      <c r="D29" s="94">
        <f>'[1]Annx-A (DA) '!X28</f>
        <v>627.08759179399999</v>
      </c>
      <c r="E29" s="95">
        <f>'[1]Annx-A (DA) '!Y28</f>
        <v>355.03739679399996</v>
      </c>
      <c r="F29" s="96">
        <f>'[1]Annx-A (DA) '!W28</f>
        <v>793.169805</v>
      </c>
      <c r="G29" s="97">
        <f t="shared" si="0"/>
        <v>-438.13240820600004</v>
      </c>
      <c r="H29" s="98">
        <f>'[1]DA HPSLDC'!H29</f>
        <v>50</v>
      </c>
      <c r="I29" s="99">
        <f>'[1]DA HPSLDC'!I29</f>
        <v>1047</v>
      </c>
      <c r="J29" s="99">
        <f>'[1]DA HPSLDC'!J29</f>
        <v>1069</v>
      </c>
      <c r="K29" s="99">
        <f>'[1]DA HPSLDC'!K29</f>
        <v>550</v>
      </c>
      <c r="L29" s="99">
        <f>'[1]DA HPSLDC'!L29</f>
        <v>528</v>
      </c>
      <c r="M29" s="99">
        <f>'[1]DA HPSLDC'!M29</f>
        <v>22</v>
      </c>
      <c r="N29" s="100">
        <f t="shared" si="2"/>
        <v>-1.7104447907474538E-2</v>
      </c>
      <c r="O29" s="100">
        <f t="shared" si="2"/>
        <v>0.70470603148398681</v>
      </c>
      <c r="P29" s="100">
        <f t="shared" si="2"/>
        <v>0.54913258424751621</v>
      </c>
      <c r="Q29" s="100">
        <f t="shared" si="2"/>
        <v>-0.33431656541690968</v>
      </c>
      <c r="R29" s="92">
        <v>65</v>
      </c>
      <c r="S29" s="92" t="s">
        <v>96</v>
      </c>
      <c r="T29" s="93">
        <f>'[1]Annx-A (DA) '!AJ28</f>
        <v>1422.12</v>
      </c>
      <c r="U29" s="94">
        <f>'[1]Annx-A (DA) '!BE28</f>
        <v>976.7692287939999</v>
      </c>
      <c r="V29" s="95">
        <f>'[1]Annx-A (DA) '!BF28</f>
        <v>642.42089879399998</v>
      </c>
      <c r="W29" s="96">
        <f>'[1]Annx-A (DA) '!BD28</f>
        <v>1087.7716699999999</v>
      </c>
      <c r="X29" s="97">
        <f t="shared" si="1"/>
        <v>-445.35077120599988</v>
      </c>
      <c r="Y29" s="98">
        <f>'[1]DA HPSLDC'!V29</f>
        <v>50.01</v>
      </c>
      <c r="Z29" s="99">
        <f>'[1]DA HPSLDC'!W29</f>
        <v>1431</v>
      </c>
      <c r="AA29" s="99">
        <f>'[1]DA HPSLDC'!X29</f>
        <v>1367</v>
      </c>
      <c r="AB29" s="99">
        <f>'[1]DA HPSLDC'!Y29</f>
        <v>950</v>
      </c>
      <c r="AC29" s="99">
        <f>'[1]DA HPSLDC'!Z29</f>
        <v>1014</v>
      </c>
      <c r="AD29" s="99">
        <f>'[1]DA HPSLDC'!AA29</f>
        <v>-64</v>
      </c>
      <c r="AE29" s="100">
        <f t="shared" si="3"/>
        <v>6.2441988017889558E-3</v>
      </c>
      <c r="AF29" s="100">
        <f t="shared" si="3"/>
        <v>0.39951173696146353</v>
      </c>
      <c r="AG29" s="100">
        <f t="shared" si="3"/>
        <v>0.47878128152961752</v>
      </c>
      <c r="AH29" s="100">
        <f t="shared" si="3"/>
        <v>-6.7819076405988651E-2</v>
      </c>
    </row>
    <row r="30" spans="1:34" s="101" customFormat="1" ht="127.5" customHeight="1" x14ac:dyDescent="0.25">
      <c r="A30" s="91">
        <v>18</v>
      </c>
      <c r="B30" s="92" t="s">
        <v>97</v>
      </c>
      <c r="C30" s="93">
        <f>'[1]Annx-A (DA) '!E29</f>
        <v>1075.19</v>
      </c>
      <c r="D30" s="94">
        <f>'[1]Annx-A (DA) '!X29</f>
        <v>692.75167479399988</v>
      </c>
      <c r="E30" s="95">
        <f>'[1]Annx-A (DA) '!Y29</f>
        <v>420.70147979399997</v>
      </c>
      <c r="F30" s="96">
        <f>'[1]Annx-A (DA) '!W29</f>
        <v>803.13980500000002</v>
      </c>
      <c r="G30" s="97">
        <f t="shared" si="0"/>
        <v>-382.43832520600006</v>
      </c>
      <c r="H30" s="98">
        <f>'[1]DA HPSLDC'!H30</f>
        <v>50</v>
      </c>
      <c r="I30" s="99">
        <f>'[1]DA HPSLDC'!I30</f>
        <v>1067</v>
      </c>
      <c r="J30" s="99">
        <f>'[1]DA HPSLDC'!J30</f>
        <v>1059</v>
      </c>
      <c r="K30" s="99">
        <f>'[1]DA HPSLDC'!K30</f>
        <v>568</v>
      </c>
      <c r="L30" s="99">
        <f>'[1]DA HPSLDC'!L30</f>
        <v>576</v>
      </c>
      <c r="M30" s="99">
        <f>'[1]DA HPSLDC'!M30</f>
        <v>-8</v>
      </c>
      <c r="N30" s="100">
        <f t="shared" si="2"/>
        <v>-7.6172583450367414E-3</v>
      </c>
      <c r="O30" s="100">
        <f t="shared" si="2"/>
        <v>0.52868630785325721</v>
      </c>
      <c r="P30" s="100">
        <f t="shared" si="2"/>
        <v>0.35012598548055024</v>
      </c>
      <c r="Q30" s="100">
        <f t="shared" si="2"/>
        <v>-0.28281477718564829</v>
      </c>
      <c r="R30" s="92">
        <v>66</v>
      </c>
      <c r="S30" s="92" t="s">
        <v>98</v>
      </c>
      <c r="T30" s="93">
        <f>'[1]Annx-A (DA) '!AJ29</f>
        <v>1421.13</v>
      </c>
      <c r="U30" s="94">
        <f>'[1]Annx-A (DA) '!BE29</f>
        <v>966.28222879400005</v>
      </c>
      <c r="V30" s="95">
        <f>'[1]Annx-A (DA) '!BF29</f>
        <v>631.93389879400002</v>
      </c>
      <c r="W30" s="96">
        <f>'[1]Annx-A (DA) '!BD29</f>
        <v>1086.7816700000001</v>
      </c>
      <c r="X30" s="97">
        <f t="shared" si="1"/>
        <v>-454.84777120600006</v>
      </c>
      <c r="Y30" s="98">
        <f>'[1]DA HPSLDC'!V30</f>
        <v>49.95</v>
      </c>
      <c r="Z30" s="99">
        <f>'[1]DA HPSLDC'!W30</f>
        <v>1418</v>
      </c>
      <c r="AA30" s="99">
        <f>'[1]DA HPSLDC'!X30</f>
        <v>1378</v>
      </c>
      <c r="AB30" s="99">
        <f>'[1]DA HPSLDC'!Y30</f>
        <v>940</v>
      </c>
      <c r="AC30" s="99">
        <f>'[1]DA HPSLDC'!Z30</f>
        <v>980</v>
      </c>
      <c r="AD30" s="99">
        <f>'[1]DA HPSLDC'!AA30</f>
        <v>-40</v>
      </c>
      <c r="AE30" s="100">
        <f t="shared" si="3"/>
        <v>-2.202472680191192E-3</v>
      </c>
      <c r="AF30" s="100">
        <f t="shared" si="3"/>
        <v>0.42608438708415214</v>
      </c>
      <c r="AG30" s="100">
        <f t="shared" si="3"/>
        <v>0.48749735026704816</v>
      </c>
      <c r="AH30" s="100">
        <f t="shared" si="3"/>
        <v>-9.8254942043695004E-2</v>
      </c>
    </row>
    <row r="31" spans="1:34" s="101" customFormat="1" ht="127.5" customHeight="1" x14ac:dyDescent="0.25">
      <c r="A31" s="91">
        <v>19</v>
      </c>
      <c r="B31" s="92" t="s">
        <v>99</v>
      </c>
      <c r="C31" s="93">
        <f>'[1]Annx-A (DA) '!E30</f>
        <v>1089.6500000000001</v>
      </c>
      <c r="D31" s="94">
        <f>'[1]Annx-A (DA) '!X30</f>
        <v>693.38669379400005</v>
      </c>
      <c r="E31" s="95">
        <f>'[1]Annx-A (DA) '!Y30</f>
        <v>420.69559879400003</v>
      </c>
      <c r="F31" s="96">
        <f>'[1]Annx-A (DA) '!W30</f>
        <v>816.95890500000007</v>
      </c>
      <c r="G31" s="97">
        <f t="shared" si="0"/>
        <v>-396.26330620600004</v>
      </c>
      <c r="H31" s="98">
        <f>'[1]DA HPSLDC'!H31</f>
        <v>49.95</v>
      </c>
      <c r="I31" s="99">
        <f>'[1]DA HPSLDC'!I31</f>
        <v>1092</v>
      </c>
      <c r="J31" s="99">
        <f>'[1]DA HPSLDC'!J31</f>
        <v>1083</v>
      </c>
      <c r="K31" s="99">
        <f>'[1]DA HPSLDC'!K31</f>
        <v>573</v>
      </c>
      <c r="L31" s="99">
        <f>'[1]DA HPSLDC'!L31</f>
        <v>582</v>
      </c>
      <c r="M31" s="99">
        <f>'[1]DA HPSLDC'!M31</f>
        <v>-9</v>
      </c>
      <c r="N31" s="100">
        <f t="shared" si="2"/>
        <v>2.1566558069103922E-3</v>
      </c>
      <c r="O31" s="100">
        <f t="shared" si="2"/>
        <v>0.56189902357969268</v>
      </c>
      <c r="P31" s="100">
        <f t="shared" si="2"/>
        <v>0.36202993718643139</v>
      </c>
      <c r="Q31" s="100">
        <f t="shared" si="2"/>
        <v>-0.28760186535943327</v>
      </c>
      <c r="R31" s="92">
        <v>67</v>
      </c>
      <c r="S31" s="92" t="s">
        <v>100</v>
      </c>
      <c r="T31" s="93">
        <f>'[1]Annx-A (DA) '!AJ30</f>
        <v>1417.64</v>
      </c>
      <c r="U31" s="94">
        <f>'[1]Annx-A (DA) '!BE30</f>
        <v>983.07222879400001</v>
      </c>
      <c r="V31" s="95">
        <f>'[1]Annx-A (DA) '!BF30</f>
        <v>630.72389879399998</v>
      </c>
      <c r="W31" s="96">
        <f>'[1]Annx-A (DA) '!BD30</f>
        <v>1065.2916700000001</v>
      </c>
      <c r="X31" s="97">
        <f t="shared" si="1"/>
        <v>-434.56777120600009</v>
      </c>
      <c r="Y31" s="98">
        <f>'[1]DA HPSLDC'!V31</f>
        <v>49.89</v>
      </c>
      <c r="Z31" s="99">
        <f>'[1]DA HPSLDC'!W31</f>
        <v>1409</v>
      </c>
      <c r="AA31" s="99">
        <f>'[1]DA HPSLDC'!X31</f>
        <v>1391</v>
      </c>
      <c r="AB31" s="99">
        <f>'[1]DA HPSLDC'!Y31</f>
        <v>918</v>
      </c>
      <c r="AC31" s="99">
        <f>'[1]DA HPSLDC'!Z31</f>
        <v>936</v>
      </c>
      <c r="AD31" s="99">
        <f>'[1]DA HPSLDC'!AA31</f>
        <v>-18</v>
      </c>
      <c r="AE31" s="100">
        <f t="shared" si="3"/>
        <v>-6.094636155864747E-3</v>
      </c>
      <c r="AF31" s="100">
        <f t="shared" si="3"/>
        <v>0.41495198344320239</v>
      </c>
      <c r="AG31" s="100">
        <f t="shared" si="3"/>
        <v>0.45547045506805339</v>
      </c>
      <c r="AH31" s="100">
        <f t="shared" si="3"/>
        <v>-0.12136739039741112</v>
      </c>
    </row>
    <row r="32" spans="1:34" s="101" customFormat="1" ht="127.5" customHeight="1" x14ac:dyDescent="0.25">
      <c r="A32" s="91">
        <v>20</v>
      </c>
      <c r="B32" s="92" t="s">
        <v>101</v>
      </c>
      <c r="C32" s="93">
        <f>'[1]Annx-A (DA) '!E31</f>
        <v>1099.1199999999999</v>
      </c>
      <c r="D32" s="94">
        <f>'[1]Annx-A (DA) '!X31</f>
        <v>693.38669379400005</v>
      </c>
      <c r="E32" s="95">
        <f>'[1]Annx-A (DA) '!Y31</f>
        <v>420.69559879400003</v>
      </c>
      <c r="F32" s="96">
        <f>'[1]Annx-A (DA) '!W31</f>
        <v>826.42890499999987</v>
      </c>
      <c r="G32" s="97">
        <f t="shared" si="0"/>
        <v>-405.73330620599984</v>
      </c>
      <c r="H32" s="98">
        <f>'[1]DA HPSLDC'!H32</f>
        <v>50</v>
      </c>
      <c r="I32" s="99">
        <f>'[1]DA HPSLDC'!I32</f>
        <v>1119</v>
      </c>
      <c r="J32" s="99">
        <f>'[1]DA HPSLDC'!J32</f>
        <v>1118</v>
      </c>
      <c r="K32" s="99">
        <f>'[1]DA HPSLDC'!K32</f>
        <v>592</v>
      </c>
      <c r="L32" s="99">
        <f>'[1]DA HPSLDC'!L32</f>
        <v>593</v>
      </c>
      <c r="M32" s="99">
        <f>'[1]DA HPSLDC'!M32</f>
        <v>-1</v>
      </c>
      <c r="N32" s="100">
        <f t="shared" si="2"/>
        <v>1.8087197030351655E-2</v>
      </c>
      <c r="O32" s="100">
        <f t="shared" si="2"/>
        <v>0.61237590799824226</v>
      </c>
      <c r="P32" s="100">
        <f t="shared" si="2"/>
        <v>0.40719323353292736</v>
      </c>
      <c r="Q32" s="100">
        <f t="shared" si="2"/>
        <v>-0.28245491365043662</v>
      </c>
      <c r="R32" s="92">
        <v>68</v>
      </c>
      <c r="S32" s="92" t="s">
        <v>102</v>
      </c>
      <c r="T32" s="93">
        <f>'[1]Annx-A (DA) '!AJ31</f>
        <v>1423.62</v>
      </c>
      <c r="U32" s="94">
        <f>'[1]Annx-A (DA) '!BE31</f>
        <v>846.32548979399996</v>
      </c>
      <c r="V32" s="95">
        <f>'[1]Annx-A (DA) '!BF31</f>
        <v>493.97715979399999</v>
      </c>
      <c r="W32" s="96">
        <f>'[1]Annx-A (DA) '!BD31</f>
        <v>1071.2716699999999</v>
      </c>
      <c r="X32" s="97">
        <f t="shared" si="1"/>
        <v>-577.29451020599981</v>
      </c>
      <c r="Y32" s="98">
        <f>'[1]DA HPSLDC'!V32</f>
        <v>49.95</v>
      </c>
      <c r="Z32" s="99">
        <f>'[1]DA HPSLDC'!W32</f>
        <v>1432</v>
      </c>
      <c r="AA32" s="99">
        <f>'[1]DA HPSLDC'!X32</f>
        <v>1392</v>
      </c>
      <c r="AB32" s="99">
        <f>'[1]DA HPSLDC'!Y32</f>
        <v>888</v>
      </c>
      <c r="AC32" s="99">
        <f>'[1]DA HPSLDC'!Z32</f>
        <v>928</v>
      </c>
      <c r="AD32" s="99">
        <f>'[1]DA HPSLDC'!AA32</f>
        <v>-40</v>
      </c>
      <c r="AE32" s="100">
        <f t="shared" si="3"/>
        <v>5.8864022702688288E-3</v>
      </c>
      <c r="AF32" s="100">
        <f t="shared" si="3"/>
        <v>0.64475726748915485</v>
      </c>
      <c r="AG32" s="100">
        <f t="shared" si="3"/>
        <v>0.79765396515562936</v>
      </c>
      <c r="AH32" s="100">
        <f t="shared" si="3"/>
        <v>-0.13373981036948349</v>
      </c>
    </row>
    <row r="33" spans="1:34" s="101" customFormat="1" ht="127.5" customHeight="1" x14ac:dyDescent="0.25">
      <c r="A33" s="91">
        <v>21</v>
      </c>
      <c r="B33" s="92" t="s">
        <v>103</v>
      </c>
      <c r="C33" s="93">
        <f>'[1]Annx-A (DA) '!E32</f>
        <v>1135.01</v>
      </c>
      <c r="D33" s="94">
        <f>'[1]Annx-A (DA) '!X32</f>
        <v>773.04202379399999</v>
      </c>
      <c r="E33" s="95">
        <f>'[1]Annx-A (DA) '!Y32</f>
        <v>425.99559879400005</v>
      </c>
      <c r="F33" s="96">
        <f>'[1]Annx-A (DA) '!W32</f>
        <v>787.96357499999999</v>
      </c>
      <c r="G33" s="97">
        <f t="shared" si="0"/>
        <v>-361.96797620599995</v>
      </c>
      <c r="H33" s="98">
        <f>'[1]DA HPSLDC'!H33</f>
        <v>50.01</v>
      </c>
      <c r="I33" s="99">
        <f>'[1]DA HPSLDC'!I33</f>
        <v>1162</v>
      </c>
      <c r="J33" s="99">
        <f>'[1]DA HPSLDC'!J33</f>
        <v>1155</v>
      </c>
      <c r="K33" s="99">
        <f>'[1]DA HPSLDC'!K33</f>
        <v>519</v>
      </c>
      <c r="L33" s="99">
        <f>'[1]DA HPSLDC'!L33</f>
        <v>526</v>
      </c>
      <c r="M33" s="99">
        <f>'[1]DA HPSLDC'!M33</f>
        <v>-7</v>
      </c>
      <c r="N33" s="100">
        <f t="shared" si="2"/>
        <v>2.3779526171575589E-2</v>
      </c>
      <c r="O33" s="100">
        <f t="shared" si="2"/>
        <v>0.49409729930514629</v>
      </c>
      <c r="P33" s="100">
        <f t="shared" si="2"/>
        <v>0.21832244621610367</v>
      </c>
      <c r="Q33" s="100">
        <f t="shared" si="2"/>
        <v>-0.33245645269833696</v>
      </c>
      <c r="R33" s="92">
        <v>69</v>
      </c>
      <c r="S33" s="92" t="s">
        <v>104</v>
      </c>
      <c r="T33" s="93">
        <f>'[1]Annx-A (DA) '!AJ32</f>
        <v>1408.37</v>
      </c>
      <c r="U33" s="94">
        <f>'[1]Annx-A (DA) '!BE32</f>
        <v>1035.359436794</v>
      </c>
      <c r="V33" s="95">
        <f>'[1]Annx-A (DA) '!BF32</f>
        <v>652.96823679399995</v>
      </c>
      <c r="W33" s="96">
        <f>'[1]Annx-A (DA) '!BD32</f>
        <v>1025.9787999999999</v>
      </c>
      <c r="X33" s="97">
        <f t="shared" si="1"/>
        <v>-373.01056320599992</v>
      </c>
      <c r="Y33" s="98">
        <f>'[1]DA HPSLDC'!V33</f>
        <v>50.02</v>
      </c>
      <c r="Z33" s="99">
        <f>'[1]DA HPSLDC'!W33</f>
        <v>1423</v>
      </c>
      <c r="AA33" s="99">
        <f>'[1]DA HPSLDC'!X33</f>
        <v>1380</v>
      </c>
      <c r="AB33" s="99">
        <f>'[1]DA HPSLDC'!Y33</f>
        <v>894</v>
      </c>
      <c r="AC33" s="99">
        <f>'[1]DA HPSLDC'!Z33</f>
        <v>937</v>
      </c>
      <c r="AD33" s="99">
        <f>'[1]DA HPSLDC'!AA33</f>
        <v>-43</v>
      </c>
      <c r="AE33" s="100">
        <f t="shared" si="3"/>
        <v>1.038789522639655E-2</v>
      </c>
      <c r="AF33" s="100">
        <f t="shared" si="3"/>
        <v>0.33287045151506295</v>
      </c>
      <c r="AG33" s="100">
        <f t="shared" si="3"/>
        <v>0.36913244722199456</v>
      </c>
      <c r="AH33" s="100">
        <f t="shared" si="3"/>
        <v>-8.6725768602625972E-2</v>
      </c>
    </row>
    <row r="34" spans="1:34" s="101" customFormat="1" ht="127.5" customHeight="1" x14ac:dyDescent="0.25">
      <c r="A34" s="91">
        <v>22</v>
      </c>
      <c r="B34" s="92" t="s">
        <v>105</v>
      </c>
      <c r="C34" s="93">
        <f>'[1]Annx-A (DA) '!E33</f>
        <v>1199.81</v>
      </c>
      <c r="D34" s="94">
        <f>'[1]Annx-A (DA) '!X33</f>
        <v>773.04202379399999</v>
      </c>
      <c r="E34" s="95">
        <f>'[1]Annx-A (DA) '!Y33</f>
        <v>425.99559879400005</v>
      </c>
      <c r="F34" s="96">
        <f>'[1]Annx-A (DA) '!W33</f>
        <v>852.76357499999995</v>
      </c>
      <c r="G34" s="97">
        <f t="shared" si="0"/>
        <v>-426.7679762059999</v>
      </c>
      <c r="H34" s="98">
        <f>'[1]DA HPSLDC'!H34</f>
        <v>49.97</v>
      </c>
      <c r="I34" s="99">
        <f>'[1]DA HPSLDC'!I34</f>
        <v>1230</v>
      </c>
      <c r="J34" s="99">
        <f>'[1]DA HPSLDC'!J34</f>
        <v>1243</v>
      </c>
      <c r="K34" s="99">
        <f>'[1]DA HPSLDC'!K34</f>
        <v>573</v>
      </c>
      <c r="L34" s="99">
        <f>'[1]DA HPSLDC'!L34</f>
        <v>560</v>
      </c>
      <c r="M34" s="99">
        <f>'[1]DA HPSLDC'!M34</f>
        <v>13</v>
      </c>
      <c r="N34" s="100">
        <f t="shared" si="2"/>
        <v>2.5162317366916476E-2</v>
      </c>
      <c r="O34" s="100">
        <f t="shared" si="2"/>
        <v>0.60793328401410984</v>
      </c>
      <c r="P34" s="100">
        <f t="shared" si="2"/>
        <v>0.34508431923280808</v>
      </c>
      <c r="Q34" s="100">
        <f t="shared" si="2"/>
        <v>-0.34331153860552727</v>
      </c>
      <c r="R34" s="92">
        <v>70</v>
      </c>
      <c r="S34" s="92" t="s">
        <v>106</v>
      </c>
      <c r="T34" s="93">
        <f>'[1]Annx-A (DA) '!AJ33</f>
        <v>1376.76</v>
      </c>
      <c r="U34" s="94">
        <f>'[1]Annx-A (DA) '!BE33</f>
        <v>749.51579679399981</v>
      </c>
      <c r="V34" s="95">
        <f>'[1]Annx-A (DA) '!BF33</f>
        <v>367.1245967939999</v>
      </c>
      <c r="W34" s="96">
        <f>'[1]Annx-A (DA) '!BD33</f>
        <v>994.36879999999996</v>
      </c>
      <c r="X34" s="97">
        <f t="shared" si="1"/>
        <v>-627.24420320600007</v>
      </c>
      <c r="Y34" s="98">
        <f>'[1]DA HPSLDC'!V34</f>
        <v>49.97</v>
      </c>
      <c r="Z34" s="99">
        <f>'[1]DA HPSLDC'!W34</f>
        <v>1404</v>
      </c>
      <c r="AA34" s="99">
        <f>'[1]DA HPSLDC'!X34</f>
        <v>1334</v>
      </c>
      <c r="AB34" s="99">
        <f>'[1]DA HPSLDC'!Y34</f>
        <v>834</v>
      </c>
      <c r="AC34" s="99">
        <f>'[1]DA HPSLDC'!Z34</f>
        <v>904</v>
      </c>
      <c r="AD34" s="99">
        <f>'[1]DA HPSLDC'!AA34</f>
        <v>-70</v>
      </c>
      <c r="AE34" s="100">
        <f t="shared" si="3"/>
        <v>1.9785583543972814E-2</v>
      </c>
      <c r="AF34" s="100">
        <f t="shared" si="3"/>
        <v>0.77981572330575222</v>
      </c>
      <c r="AG34" s="100">
        <f t="shared" si="3"/>
        <v>1.2717083172391528</v>
      </c>
      <c r="AH34" s="100">
        <f t="shared" si="3"/>
        <v>-9.0880566646902E-2</v>
      </c>
    </row>
    <row r="35" spans="1:34" s="101" customFormat="1" ht="127.5" customHeight="1" x14ac:dyDescent="0.25">
      <c r="A35" s="91">
        <v>23</v>
      </c>
      <c r="B35" s="92" t="s">
        <v>107</v>
      </c>
      <c r="C35" s="93">
        <f>'[1]Annx-A (DA) '!E34</f>
        <v>1306.48</v>
      </c>
      <c r="D35" s="94">
        <f>'[1]Annx-A (DA) '!X34</f>
        <v>984.20285979399989</v>
      </c>
      <c r="E35" s="95">
        <f>'[1]Annx-A (DA) '!Y34</f>
        <v>434.15643479400001</v>
      </c>
      <c r="F35" s="96">
        <f>'[1]Annx-A (DA) '!W34</f>
        <v>756.43357500000002</v>
      </c>
      <c r="G35" s="97">
        <f t="shared" si="0"/>
        <v>-322.27714020600001</v>
      </c>
      <c r="H35" s="98">
        <f>'[1]DA HPSLDC'!H35</f>
        <v>50</v>
      </c>
      <c r="I35" s="99">
        <f>'[1]DA HPSLDC'!I35</f>
        <v>1330</v>
      </c>
      <c r="J35" s="99">
        <f>'[1]DA HPSLDC'!J35</f>
        <v>1310</v>
      </c>
      <c r="K35" s="99">
        <f>'[1]DA HPSLDC'!K35</f>
        <v>540</v>
      </c>
      <c r="L35" s="99">
        <f>'[1]DA HPSLDC'!L35</f>
        <v>561</v>
      </c>
      <c r="M35" s="99">
        <f>'[1]DA HPSLDC'!M35</f>
        <v>-21</v>
      </c>
      <c r="N35" s="100">
        <f t="shared" si="2"/>
        <v>1.800257179597084E-2</v>
      </c>
      <c r="O35" s="100">
        <f t="shared" si="2"/>
        <v>0.33102641082976692</v>
      </c>
      <c r="P35" s="100">
        <f t="shared" si="2"/>
        <v>0.24379130820949596</v>
      </c>
      <c r="Q35" s="100">
        <f t="shared" si="2"/>
        <v>-0.2583618462467111</v>
      </c>
      <c r="R35" s="92">
        <v>71</v>
      </c>
      <c r="S35" s="92" t="s">
        <v>108</v>
      </c>
      <c r="T35" s="93">
        <f>'[1]Annx-A (DA) '!AJ34</f>
        <v>1362.81</v>
      </c>
      <c r="U35" s="94">
        <f>'[1]Annx-A (DA) '!BE34</f>
        <v>833.55661779399986</v>
      </c>
      <c r="V35" s="95">
        <f>'[1]Annx-A (DA) '!BF34</f>
        <v>452.16541779399989</v>
      </c>
      <c r="W35" s="96">
        <f>'[1]Annx-A (DA) '!BD34</f>
        <v>981.41879999999992</v>
      </c>
      <c r="X35" s="97">
        <f t="shared" si="1"/>
        <v>-529.25338220599997</v>
      </c>
      <c r="Y35" s="98">
        <f>'[1]DA HPSLDC'!V35</f>
        <v>50.01</v>
      </c>
      <c r="Z35" s="99">
        <f>'[1]DA HPSLDC'!W35</f>
        <v>1423</v>
      </c>
      <c r="AA35" s="99">
        <f>'[1]DA HPSLDC'!X35</f>
        <v>1354</v>
      </c>
      <c r="AB35" s="99">
        <f>'[1]DA HPSLDC'!Y35</f>
        <v>830</v>
      </c>
      <c r="AC35" s="99">
        <f>'[1]DA HPSLDC'!Z35</f>
        <v>899</v>
      </c>
      <c r="AD35" s="99">
        <f>'[1]DA HPSLDC'!AA35</f>
        <v>-69</v>
      </c>
      <c r="AE35" s="100">
        <f t="shared" si="3"/>
        <v>4.4166097988714535E-2</v>
      </c>
      <c r="AF35" s="100">
        <f t="shared" si="3"/>
        <v>0.62436476550728959</v>
      </c>
      <c r="AG35" s="100">
        <f t="shared" si="3"/>
        <v>0.83561140975654213</v>
      </c>
      <c r="AH35" s="100">
        <f t="shared" si="3"/>
        <v>-8.3979234960650767E-2</v>
      </c>
    </row>
    <row r="36" spans="1:34" s="101" customFormat="1" ht="127.5" customHeight="1" x14ac:dyDescent="0.25">
      <c r="A36" s="91">
        <v>24</v>
      </c>
      <c r="B36" s="92" t="s">
        <v>109</v>
      </c>
      <c r="C36" s="93">
        <f>'[1]Annx-A (DA) '!E35</f>
        <v>1414.65</v>
      </c>
      <c r="D36" s="94">
        <f>'[1]Annx-A (DA) '!X35</f>
        <v>1007.9656347939999</v>
      </c>
      <c r="E36" s="95">
        <f>'[1]Annx-A (DA) '!Y35</f>
        <v>439.91920979399998</v>
      </c>
      <c r="F36" s="96">
        <f>'[1]Annx-A (DA) '!W35</f>
        <v>846.60357500000009</v>
      </c>
      <c r="G36" s="97">
        <f t="shared" si="0"/>
        <v>-406.68436520600011</v>
      </c>
      <c r="H36" s="98">
        <f>'[1]DA HPSLDC'!H36</f>
        <v>50.01</v>
      </c>
      <c r="I36" s="99">
        <f>'[1]DA HPSLDC'!I36</f>
        <v>1412</v>
      </c>
      <c r="J36" s="99">
        <f>'[1]DA HPSLDC'!J36</f>
        <v>1425</v>
      </c>
      <c r="K36" s="99">
        <f>'[1]DA HPSLDC'!K36</f>
        <v>632</v>
      </c>
      <c r="L36" s="99">
        <f>'[1]DA HPSLDC'!L36</f>
        <v>618</v>
      </c>
      <c r="M36" s="99">
        <f>'[1]DA HPSLDC'!M36</f>
        <v>14</v>
      </c>
      <c r="N36" s="100">
        <f t="shared" si="2"/>
        <v>-1.8732548686955011E-3</v>
      </c>
      <c r="O36" s="100">
        <f t="shared" si="2"/>
        <v>0.41373867402853498</v>
      </c>
      <c r="P36" s="100">
        <f t="shared" si="2"/>
        <v>0.4366274214211861</v>
      </c>
      <c r="Q36" s="100">
        <f t="shared" si="2"/>
        <v>-0.2700243440384717</v>
      </c>
      <c r="R36" s="92">
        <v>72</v>
      </c>
      <c r="S36" s="92" t="s">
        <v>110</v>
      </c>
      <c r="T36" s="93">
        <f>'[1]Annx-A (DA) '!AJ35</f>
        <v>1375.27</v>
      </c>
      <c r="U36" s="94">
        <f>'[1]Annx-A (DA) '!BE35</f>
        <v>948.81886679399975</v>
      </c>
      <c r="V36" s="95">
        <f>'[1]Annx-A (DA) '!BF35</f>
        <v>567.42766679399983</v>
      </c>
      <c r="W36" s="96">
        <f>'[1]Annx-A (DA) '!BD35</f>
        <v>993.87879999999996</v>
      </c>
      <c r="X36" s="97">
        <f t="shared" si="1"/>
        <v>-426.45113320600012</v>
      </c>
      <c r="Y36" s="98">
        <f>'[1]DA HPSLDC'!V36</f>
        <v>50</v>
      </c>
      <c r="Z36" s="99">
        <f>'[1]DA HPSLDC'!W36</f>
        <v>1397</v>
      </c>
      <c r="AA36" s="99">
        <f>'[1]DA HPSLDC'!X36</f>
        <v>1388</v>
      </c>
      <c r="AB36" s="99">
        <f>'[1]DA HPSLDC'!Y36</f>
        <v>842</v>
      </c>
      <c r="AC36" s="99">
        <f>'[1]DA HPSLDC'!Z36</f>
        <v>850</v>
      </c>
      <c r="AD36" s="99">
        <f>'[1]DA HPSLDC'!AA36</f>
        <v>-8</v>
      </c>
      <c r="AE36" s="100">
        <f t="shared" si="3"/>
        <v>1.580053371337993E-2</v>
      </c>
      <c r="AF36" s="100">
        <f t="shared" si="3"/>
        <v>0.46287141684899896</v>
      </c>
      <c r="AG36" s="100">
        <f t="shared" si="3"/>
        <v>0.48388957619453105</v>
      </c>
      <c r="AH36" s="100">
        <f t="shared" si="3"/>
        <v>-0.14476493512086178</v>
      </c>
    </row>
    <row r="37" spans="1:34" s="101" customFormat="1" ht="127.5" customHeight="1" x14ac:dyDescent="0.25">
      <c r="A37" s="91">
        <v>25</v>
      </c>
      <c r="B37" s="92" t="s">
        <v>111</v>
      </c>
      <c r="C37" s="93">
        <f>'[1]Annx-A (DA) '!E36</f>
        <v>1496.89</v>
      </c>
      <c r="D37" s="94">
        <f>'[1]Annx-A (DA) '!X36</f>
        <v>1164.4413297939998</v>
      </c>
      <c r="E37" s="95">
        <f>'[1]Annx-A (DA) '!Y36</f>
        <v>440.87018479399995</v>
      </c>
      <c r="F37" s="96">
        <f>'[1]Annx-A (DA) '!W36</f>
        <v>773.3188550000001</v>
      </c>
      <c r="G37" s="97">
        <f t="shared" si="0"/>
        <v>-332.44867020600014</v>
      </c>
      <c r="H37" s="98">
        <f>'[1]DA HPSLDC'!H37</f>
        <v>50</v>
      </c>
      <c r="I37" s="99">
        <f>'[1]DA HPSLDC'!I37</f>
        <v>1512</v>
      </c>
      <c r="J37" s="99">
        <f>'[1]DA HPSLDC'!J37</f>
        <v>1153</v>
      </c>
      <c r="K37" s="99">
        <f>'[1]DA HPSLDC'!K37</f>
        <v>126</v>
      </c>
      <c r="L37" s="99">
        <f>'[1]DA HPSLDC'!L37</f>
        <v>485</v>
      </c>
      <c r="M37" s="99">
        <f>'[1]DA HPSLDC'!M37</f>
        <v>-359</v>
      </c>
      <c r="N37" s="100">
        <f t="shared" si="2"/>
        <v>1.0094262103427705E-2</v>
      </c>
      <c r="O37" s="100">
        <f t="shared" si="2"/>
        <v>-9.8255957610366325E-3</v>
      </c>
      <c r="P37" s="100">
        <f t="shared" si="2"/>
        <v>-0.71420158507912146</v>
      </c>
      <c r="Q37" s="100">
        <f t="shared" si="2"/>
        <v>-0.37283308577805213</v>
      </c>
      <c r="R37" s="92">
        <v>73</v>
      </c>
      <c r="S37" s="92" t="s">
        <v>112</v>
      </c>
      <c r="T37" s="93">
        <f>'[1]Annx-A (DA) '!AJ36</f>
        <v>1358.82</v>
      </c>
      <c r="U37" s="94">
        <f>'[1]Annx-A (DA) '!BE36</f>
        <v>987.56809979399998</v>
      </c>
      <c r="V37" s="95">
        <f>'[1]Annx-A (DA) '!BF36</f>
        <v>601.64770979399975</v>
      </c>
      <c r="W37" s="96">
        <f>'[1]Annx-A (DA) '!BD36</f>
        <v>972.89960999999994</v>
      </c>
      <c r="X37" s="97">
        <f t="shared" si="1"/>
        <v>-371.25190020600019</v>
      </c>
      <c r="Y37" s="98">
        <f>'[1]DA HPSLDC'!V37</f>
        <v>50.05</v>
      </c>
      <c r="Z37" s="99">
        <f>'[1]DA HPSLDC'!W37</f>
        <v>1389</v>
      </c>
      <c r="AA37" s="99">
        <f>'[1]DA HPSLDC'!X37</f>
        <v>1336</v>
      </c>
      <c r="AB37" s="99">
        <f>'[1]DA HPSLDC'!Y37</f>
        <v>747</v>
      </c>
      <c r="AC37" s="99">
        <f>'[1]DA HPSLDC'!Z37</f>
        <v>800</v>
      </c>
      <c r="AD37" s="99">
        <f>'[1]DA HPSLDC'!AA37</f>
        <v>-53</v>
      </c>
      <c r="AE37" s="100">
        <f t="shared" si="3"/>
        <v>2.2210447299863163E-2</v>
      </c>
      <c r="AF37" s="100">
        <f t="shared" si="3"/>
        <v>0.3528180996112375</v>
      </c>
      <c r="AG37" s="100">
        <f t="shared" si="3"/>
        <v>0.24159036565728459</v>
      </c>
      <c r="AH37" s="100">
        <f t="shared" si="3"/>
        <v>-0.17771577686211629</v>
      </c>
    </row>
    <row r="38" spans="1:34" s="101" customFormat="1" ht="127.5" customHeight="1" x14ac:dyDescent="0.25">
      <c r="A38" s="91">
        <v>26</v>
      </c>
      <c r="B38" s="92" t="s">
        <v>113</v>
      </c>
      <c r="C38" s="93">
        <f>'[1]Annx-A (DA) '!E37</f>
        <v>1591.6</v>
      </c>
      <c r="D38" s="94">
        <f>'[1]Annx-A (DA) '!X37</f>
        <v>1214.7324947939999</v>
      </c>
      <c r="E38" s="95">
        <f>'[1]Annx-A (DA) '!Y37</f>
        <v>472.16134979399988</v>
      </c>
      <c r="F38" s="96">
        <f>'[1]Annx-A (DA) '!W37</f>
        <v>849.02885499999991</v>
      </c>
      <c r="G38" s="97">
        <f t="shared" si="0"/>
        <v>-376.86750520600003</v>
      </c>
      <c r="H38" s="98">
        <f>'[1]DA HPSLDC'!H38</f>
        <v>50.03</v>
      </c>
      <c r="I38" s="99">
        <f>'[1]DA HPSLDC'!I38</f>
        <v>1601</v>
      </c>
      <c r="J38" s="99">
        <f>'[1]DA HPSLDC'!J38</f>
        <v>1357</v>
      </c>
      <c r="K38" s="99">
        <f>'[1]DA HPSLDC'!K38</f>
        <v>248</v>
      </c>
      <c r="L38" s="99">
        <f>'[1]DA HPSLDC'!L38</f>
        <v>492</v>
      </c>
      <c r="M38" s="99">
        <f>'[1]DA HPSLDC'!M38</f>
        <v>-244</v>
      </c>
      <c r="N38" s="100">
        <f t="shared" si="2"/>
        <v>5.9060065343051592E-3</v>
      </c>
      <c r="O38" s="100">
        <f t="shared" si="2"/>
        <v>0.11711838270213272</v>
      </c>
      <c r="P38" s="100">
        <f t="shared" si="2"/>
        <v>-0.47475582211843392</v>
      </c>
      <c r="Q38" s="100">
        <f t="shared" si="2"/>
        <v>-0.42051439464916646</v>
      </c>
      <c r="R38" s="92">
        <v>74</v>
      </c>
      <c r="S38" s="92" t="s">
        <v>114</v>
      </c>
      <c r="T38" s="93">
        <f>'[1]Annx-A (DA) '!AJ37</f>
        <v>1345.36</v>
      </c>
      <c r="U38" s="94">
        <f>'[1]Annx-A (DA) '!BE37</f>
        <v>1116.9726667939997</v>
      </c>
      <c r="V38" s="95">
        <f>'[1]Annx-A (DA) '!BF37</f>
        <v>731.05227679399968</v>
      </c>
      <c r="W38" s="96">
        <f>'[1]Annx-A (DA) '!BD37</f>
        <v>959.4396099999999</v>
      </c>
      <c r="X38" s="97">
        <f t="shared" si="1"/>
        <v>-228.38733320600022</v>
      </c>
      <c r="Y38" s="98">
        <f>'[1]DA HPSLDC'!V38</f>
        <v>50.02</v>
      </c>
      <c r="Z38" s="99">
        <f>'[1]DA HPSLDC'!W38</f>
        <v>1390</v>
      </c>
      <c r="AA38" s="99">
        <f>'[1]DA HPSLDC'!X38</f>
        <v>1350</v>
      </c>
      <c r="AB38" s="99">
        <f>'[1]DA HPSLDC'!Y38</f>
        <v>740</v>
      </c>
      <c r="AC38" s="99">
        <f>'[1]DA HPSLDC'!Z38</f>
        <v>779</v>
      </c>
      <c r="AD38" s="99">
        <f>'[1]DA HPSLDC'!AA38</f>
        <v>-39</v>
      </c>
      <c r="AE38" s="100">
        <f t="shared" si="3"/>
        <v>3.3180709995837623E-2</v>
      </c>
      <c r="AF38" s="100">
        <f t="shared" si="3"/>
        <v>0.20862402468168628</v>
      </c>
      <c r="AG38" s="100">
        <f t="shared" si="3"/>
        <v>1.2239512125234326E-2</v>
      </c>
      <c r="AH38" s="100">
        <f t="shared" si="3"/>
        <v>-0.18806770964980268</v>
      </c>
    </row>
    <row r="39" spans="1:34" s="101" customFormat="1" ht="127.5" customHeight="1" x14ac:dyDescent="0.25">
      <c r="A39" s="91">
        <v>27</v>
      </c>
      <c r="B39" s="92" t="s">
        <v>115</v>
      </c>
      <c r="C39" s="93">
        <f>'[1]Annx-A (DA) '!E38</f>
        <v>1641.95</v>
      </c>
      <c r="D39" s="94">
        <f>'[1]Annx-A (DA) '!X38</f>
        <v>1212.2910327939999</v>
      </c>
      <c r="E39" s="95">
        <f>'[1]Annx-A (DA) '!Y38</f>
        <v>472.3601877939999</v>
      </c>
      <c r="F39" s="96">
        <f>'[1]Annx-A (DA) '!W38</f>
        <v>902.01915499999996</v>
      </c>
      <c r="G39" s="97">
        <f t="shared" si="0"/>
        <v>-429.65896720600006</v>
      </c>
      <c r="H39" s="98">
        <f>'[1]DA HPSLDC'!H39</f>
        <v>50.05</v>
      </c>
      <c r="I39" s="99">
        <f>'[1]DA HPSLDC'!I39</f>
        <v>1659</v>
      </c>
      <c r="J39" s="99">
        <f>'[1]DA HPSLDC'!J39</f>
        <v>1636</v>
      </c>
      <c r="K39" s="99">
        <f>'[1]DA HPSLDC'!K39</f>
        <v>528</v>
      </c>
      <c r="L39" s="99">
        <f>'[1]DA HPSLDC'!L39</f>
        <v>551</v>
      </c>
      <c r="M39" s="99">
        <f>'[1]DA HPSLDC'!M39</f>
        <v>-23</v>
      </c>
      <c r="N39" s="100">
        <f t="shared" si="2"/>
        <v>1.0383994640518868E-2</v>
      </c>
      <c r="O39" s="100">
        <f t="shared" si="2"/>
        <v>0.34951093074529027</v>
      </c>
      <c r="P39" s="100">
        <f t="shared" si="2"/>
        <v>0.11779107055115549</v>
      </c>
      <c r="Q39" s="100">
        <f t="shared" si="2"/>
        <v>-0.38914822712384634</v>
      </c>
      <c r="R39" s="92">
        <v>75</v>
      </c>
      <c r="S39" s="92" t="s">
        <v>116</v>
      </c>
      <c r="T39" s="93">
        <f>'[1]Annx-A (DA) '!AJ38</f>
        <v>1366.2</v>
      </c>
      <c r="U39" s="94">
        <f>'[1]Annx-A (DA) '!BE38</f>
        <v>1313.8089206910001</v>
      </c>
      <c r="V39" s="95">
        <f>'[1]Annx-A (DA) '!BF38</f>
        <v>925.94093069100018</v>
      </c>
      <c r="W39" s="96">
        <f>'[1]Annx-A (DA) '!BD38</f>
        <v>978.33201000000008</v>
      </c>
      <c r="X39" s="97">
        <f t="shared" si="1"/>
        <v>-52.391079308999906</v>
      </c>
      <c r="Y39" s="98">
        <f>'[1]DA HPSLDC'!V39</f>
        <v>50.04</v>
      </c>
      <c r="Z39" s="99">
        <f>'[1]DA HPSLDC'!W39</f>
        <v>1374</v>
      </c>
      <c r="AA39" s="99">
        <f>'[1]DA HPSLDC'!X39</f>
        <v>1326</v>
      </c>
      <c r="AB39" s="99">
        <f>'[1]DA HPSLDC'!Y39</f>
        <v>730</v>
      </c>
      <c r="AC39" s="99">
        <f>'[1]DA HPSLDC'!Z39</f>
        <v>778</v>
      </c>
      <c r="AD39" s="99">
        <f>'[1]DA HPSLDC'!AA39</f>
        <v>-48</v>
      </c>
      <c r="AE39" s="100">
        <f t="shared" si="3"/>
        <v>5.7092665788317631E-3</v>
      </c>
      <c r="AF39" s="100">
        <f t="shared" si="3"/>
        <v>9.2791874959929042E-3</v>
      </c>
      <c r="AG39" s="100">
        <f t="shared" si="3"/>
        <v>-0.21161277593029149</v>
      </c>
      <c r="AH39" s="100">
        <f t="shared" si="3"/>
        <v>-0.20476894137400253</v>
      </c>
    </row>
    <row r="40" spans="1:34" s="101" customFormat="1" ht="127.5" customHeight="1" x14ac:dyDescent="0.25">
      <c r="A40" s="91">
        <v>28</v>
      </c>
      <c r="B40" s="92" t="s">
        <v>117</v>
      </c>
      <c r="C40" s="93">
        <f>'[1]Annx-A (DA) '!E39</f>
        <v>1685.81</v>
      </c>
      <c r="D40" s="94">
        <f>'[1]Annx-A (DA) '!X39</f>
        <v>1212.7710327939999</v>
      </c>
      <c r="E40" s="95">
        <f>'[1]Annx-A (DA) '!Y39</f>
        <v>472.84018779399992</v>
      </c>
      <c r="F40" s="96">
        <f>'[1]Annx-A (DA) '!W39</f>
        <v>945.87915499999986</v>
      </c>
      <c r="G40" s="97">
        <f t="shared" si="0"/>
        <v>-473.03896720599994</v>
      </c>
      <c r="H40" s="98">
        <f>'[1]DA HPSLDC'!H40</f>
        <v>50.03</v>
      </c>
      <c r="I40" s="99">
        <f>'[1]DA HPSLDC'!I40</f>
        <v>1704</v>
      </c>
      <c r="J40" s="99">
        <f>'[1]DA HPSLDC'!J40</f>
        <v>1677</v>
      </c>
      <c r="K40" s="99">
        <f>'[1]DA HPSLDC'!K40</f>
        <v>568</v>
      </c>
      <c r="L40" s="99">
        <f>'[1]DA HPSLDC'!L40</f>
        <v>595</v>
      </c>
      <c r="M40" s="99">
        <f>'[1]DA HPSLDC'!M40</f>
        <v>-27</v>
      </c>
      <c r="N40" s="100">
        <f t="shared" si="2"/>
        <v>1.0790065309851084E-2</v>
      </c>
      <c r="O40" s="100">
        <f t="shared" si="2"/>
        <v>0.38278368682380426</v>
      </c>
      <c r="P40" s="100">
        <f t="shared" si="2"/>
        <v>0.20125153204502558</v>
      </c>
      <c r="Q40" s="100">
        <f t="shared" si="2"/>
        <v>-0.37095558470151496</v>
      </c>
      <c r="R40" s="92">
        <v>76</v>
      </c>
      <c r="S40" s="92" t="s">
        <v>118</v>
      </c>
      <c r="T40" s="93">
        <f>'[1]Annx-A (DA) '!AJ39</f>
        <v>1409.16</v>
      </c>
      <c r="U40" s="94">
        <f>'[1]Annx-A (DA) '!BE39</f>
        <v>1316.1084726910001</v>
      </c>
      <c r="V40" s="95">
        <f>'[1]Annx-A (DA) '!BF39</f>
        <v>928.24048269100001</v>
      </c>
      <c r="W40" s="96">
        <f>'[1]Annx-A (DA) '!BD39</f>
        <v>1021.2920100000001</v>
      </c>
      <c r="X40" s="97">
        <f t="shared" si="1"/>
        <v>-93.051527309000107</v>
      </c>
      <c r="Y40" s="98">
        <f>'[1]DA HPSLDC'!V40</f>
        <v>50.01</v>
      </c>
      <c r="Z40" s="99">
        <f>'[1]DA HPSLDC'!W40</f>
        <v>1414</v>
      </c>
      <c r="AA40" s="99">
        <f>'[1]DA HPSLDC'!X40</f>
        <v>1343</v>
      </c>
      <c r="AB40" s="99">
        <f>'[1]DA HPSLDC'!Y40</f>
        <v>727</v>
      </c>
      <c r="AC40" s="99">
        <f>'[1]DA HPSLDC'!Z40</f>
        <v>798</v>
      </c>
      <c r="AD40" s="99">
        <f>'[1]DA HPSLDC'!AA40</f>
        <v>-71</v>
      </c>
      <c r="AE40" s="100">
        <f t="shared" si="3"/>
        <v>3.4346703000368429E-3</v>
      </c>
      <c r="AF40" s="100">
        <f t="shared" si="3"/>
        <v>2.0432607089000625E-2</v>
      </c>
      <c r="AG40" s="100">
        <f t="shared" si="3"/>
        <v>-0.21679778725831603</v>
      </c>
      <c r="AH40" s="100">
        <f t="shared" si="3"/>
        <v>-0.21863679321255053</v>
      </c>
    </row>
    <row r="41" spans="1:34" s="101" customFormat="1" ht="127.5" customHeight="1" x14ac:dyDescent="0.25">
      <c r="A41" s="91">
        <v>29</v>
      </c>
      <c r="B41" s="92" t="s">
        <v>119</v>
      </c>
      <c r="C41" s="93">
        <f>'[1]Annx-A (DA) '!E40</f>
        <v>1699.77</v>
      </c>
      <c r="D41" s="94">
        <f>'[1]Annx-A (DA) '!X40</f>
        <v>1103.3710327939998</v>
      </c>
      <c r="E41" s="95">
        <f>'[1]Annx-A (DA) '!Y40</f>
        <v>473.44018779399994</v>
      </c>
      <c r="F41" s="96">
        <f>'[1]Annx-A (DA) '!W40</f>
        <v>1069.8391549999999</v>
      </c>
      <c r="G41" s="97">
        <f t="shared" si="0"/>
        <v>-596.39896720599995</v>
      </c>
      <c r="H41" s="98">
        <f>'[1]DA HPSLDC'!H41</f>
        <v>50.02</v>
      </c>
      <c r="I41" s="99">
        <f>'[1]DA HPSLDC'!I41</f>
        <v>1725</v>
      </c>
      <c r="J41" s="99">
        <f>'[1]DA HPSLDC'!J41</f>
        <v>1681.4220150000001</v>
      </c>
      <c r="K41" s="99">
        <f>'[1]DA HPSLDC'!K41</f>
        <v>570.42201499999999</v>
      </c>
      <c r="L41" s="99">
        <f>'[1]DA HPSLDC'!L41</f>
        <v>615</v>
      </c>
      <c r="M41" s="99">
        <f>'[1]DA HPSLDC'!M41</f>
        <v>-44.577985000000012</v>
      </c>
      <c r="N41" s="100">
        <f t="shared" si="2"/>
        <v>1.4843184666160726E-2</v>
      </c>
      <c r="O41" s="100">
        <f t="shared" si="2"/>
        <v>0.52389537610230419</v>
      </c>
      <c r="P41" s="100">
        <f t="shared" si="2"/>
        <v>0.20484494072606721</v>
      </c>
      <c r="Q41" s="100">
        <f t="shared" si="2"/>
        <v>-0.42514723159482787</v>
      </c>
      <c r="R41" s="92">
        <v>77</v>
      </c>
      <c r="S41" s="92" t="s">
        <v>120</v>
      </c>
      <c r="T41" s="93">
        <f>'[1]Annx-A (DA) '!AJ40</f>
        <v>1409.16</v>
      </c>
      <c r="U41" s="94">
        <f>'[1]Annx-A (DA) '!BE40</f>
        <v>1304.4226906910001</v>
      </c>
      <c r="V41" s="95">
        <f>'[1]Annx-A (DA) '!BF40</f>
        <v>929.10962069099992</v>
      </c>
      <c r="W41" s="96">
        <f>'[1]Annx-A (DA) '!BD40</f>
        <v>1033.8469300000002</v>
      </c>
      <c r="X41" s="97">
        <f t="shared" si="1"/>
        <v>-104.73730930900024</v>
      </c>
      <c r="Y41" s="98">
        <f>'[1]DA HPSLDC'!V41</f>
        <v>50.03</v>
      </c>
      <c r="Z41" s="99">
        <f>'[1]DA HPSLDC'!W41</f>
        <v>1430</v>
      </c>
      <c r="AA41" s="99">
        <f>'[1]DA HPSLDC'!X41</f>
        <v>1327</v>
      </c>
      <c r="AB41" s="99">
        <f>'[1]DA HPSLDC'!Y41</f>
        <v>682</v>
      </c>
      <c r="AC41" s="99">
        <f>'[1]DA HPSLDC'!Z41</f>
        <v>785</v>
      </c>
      <c r="AD41" s="99">
        <f>'[1]DA HPSLDC'!AA41</f>
        <v>-103</v>
      </c>
      <c r="AE41" s="100">
        <f t="shared" si="3"/>
        <v>1.4788952283629905E-2</v>
      </c>
      <c r="AF41" s="100">
        <f t="shared" si="3"/>
        <v>1.7308277040964312E-2</v>
      </c>
      <c r="AG41" s="100">
        <f t="shared" si="3"/>
        <v>-0.26596390263101449</v>
      </c>
      <c r="AH41" s="100">
        <f t="shared" si="3"/>
        <v>-0.24069997480187916</v>
      </c>
    </row>
    <row r="42" spans="1:34" s="101" customFormat="1" ht="127.5" customHeight="1" x14ac:dyDescent="0.25">
      <c r="A42" s="91">
        <v>30</v>
      </c>
      <c r="B42" s="92" t="s">
        <v>121</v>
      </c>
      <c r="C42" s="93">
        <f>'[1]Annx-A (DA) '!E41</f>
        <v>1711.73</v>
      </c>
      <c r="D42" s="94">
        <f>'[1]Annx-A (DA) '!X41</f>
        <v>1033.6271557939999</v>
      </c>
      <c r="E42" s="95">
        <f>'[1]Annx-A (DA) '!Y41</f>
        <v>475.69631079400006</v>
      </c>
      <c r="F42" s="96">
        <f>'[1]Annx-A (DA) '!W41</f>
        <v>1153.7991550000002</v>
      </c>
      <c r="G42" s="97">
        <f t="shared" si="0"/>
        <v>-678.1028442060001</v>
      </c>
      <c r="H42" s="98">
        <f>'[1]DA HPSLDC'!H42</f>
        <v>50.03</v>
      </c>
      <c r="I42" s="99">
        <f>'[1]DA HPSLDC'!I42</f>
        <v>1727</v>
      </c>
      <c r="J42" s="99">
        <f>'[1]DA HPSLDC'!J42</f>
        <v>1688.1981390000001</v>
      </c>
      <c r="K42" s="99">
        <f>'[1]DA HPSLDC'!K42</f>
        <v>632.19813899999997</v>
      </c>
      <c r="L42" s="99">
        <f>'[1]DA HPSLDC'!L42</f>
        <v>671</v>
      </c>
      <c r="M42" s="99">
        <f>'[1]DA HPSLDC'!M42</f>
        <v>-38.801861000000031</v>
      </c>
      <c r="N42" s="100">
        <f t="shared" si="2"/>
        <v>8.920799425142973E-3</v>
      </c>
      <c r="O42" s="100">
        <f t="shared" si="2"/>
        <v>0.63327572184689684</v>
      </c>
      <c r="P42" s="100">
        <f t="shared" si="2"/>
        <v>0.32899525317902439</v>
      </c>
      <c r="Q42" s="100">
        <f t="shared" si="2"/>
        <v>-0.41844297849221435</v>
      </c>
      <c r="R42" s="92">
        <v>78</v>
      </c>
      <c r="S42" s="92" t="s">
        <v>122</v>
      </c>
      <c r="T42" s="93">
        <f>'[1]Annx-A (DA) '!AJ41</f>
        <v>1432.59</v>
      </c>
      <c r="U42" s="94">
        <f>'[1]Annx-A (DA) '!BE41</f>
        <v>1304.4168106909999</v>
      </c>
      <c r="V42" s="95">
        <f>'[1]Annx-A (DA) '!BF41</f>
        <v>929.10374069099998</v>
      </c>
      <c r="W42" s="96">
        <f>'[1]Annx-A (DA) '!BD41</f>
        <v>1057.27693</v>
      </c>
      <c r="X42" s="97">
        <f t="shared" si="1"/>
        <v>-128.17318930900001</v>
      </c>
      <c r="Y42" s="98">
        <f>'[1]DA HPSLDC'!V42</f>
        <v>50</v>
      </c>
      <c r="Z42" s="99">
        <f>'[1]DA HPSLDC'!W42</f>
        <v>1467</v>
      </c>
      <c r="AA42" s="99">
        <f>'[1]DA HPSLDC'!X42</f>
        <v>1361</v>
      </c>
      <c r="AB42" s="99">
        <f>'[1]DA HPSLDC'!Y42</f>
        <v>680</v>
      </c>
      <c r="AC42" s="99">
        <f>'[1]DA HPSLDC'!Z42</f>
        <v>786</v>
      </c>
      <c r="AD42" s="99">
        <f>'[1]DA HPSLDC'!AA42</f>
        <v>-106</v>
      </c>
      <c r="AE42" s="100">
        <f t="shared" si="3"/>
        <v>2.4019433334031427E-2</v>
      </c>
      <c r="AF42" s="100">
        <f t="shared" si="3"/>
        <v>4.3378150944731991E-2</v>
      </c>
      <c r="AG42" s="100">
        <f t="shared" si="3"/>
        <v>-0.26811186930076797</v>
      </c>
      <c r="AH42" s="100">
        <f t="shared" si="3"/>
        <v>-0.25658077113249789</v>
      </c>
    </row>
    <row r="43" spans="1:34" s="101" customFormat="1" ht="127.5" customHeight="1" x14ac:dyDescent="0.25">
      <c r="A43" s="91">
        <v>31</v>
      </c>
      <c r="B43" s="92" t="s">
        <v>123</v>
      </c>
      <c r="C43" s="93">
        <f>'[1]Annx-A (DA) '!E42</f>
        <v>1704.26</v>
      </c>
      <c r="D43" s="94">
        <f>'[1]Annx-A (DA) '!X42</f>
        <v>886.2795837939999</v>
      </c>
      <c r="E43" s="95">
        <f>'[1]Annx-A (DA) '!Y42</f>
        <v>476.45453879399997</v>
      </c>
      <c r="F43" s="96">
        <f>'[1]Annx-A (DA) '!W42</f>
        <v>1294.4349549999999</v>
      </c>
      <c r="G43" s="97">
        <f t="shared" si="0"/>
        <v>-817.98041620599997</v>
      </c>
      <c r="H43" s="98">
        <f>'[1]DA HPSLDC'!H43</f>
        <v>50.02</v>
      </c>
      <c r="I43" s="99">
        <f>'[1]DA HPSLDC'!I43</f>
        <v>1684</v>
      </c>
      <c r="J43" s="99">
        <f>'[1]DA HPSLDC'!J43</f>
        <v>1671.371191</v>
      </c>
      <c r="K43" s="99">
        <f>'[1]DA HPSLDC'!K43</f>
        <v>718.37119099999995</v>
      </c>
      <c r="L43" s="99">
        <f>'[1]DA HPSLDC'!L43</f>
        <v>731</v>
      </c>
      <c r="M43" s="99">
        <f>'[1]DA HPSLDC'!M43</f>
        <v>-12.628809000000047</v>
      </c>
      <c r="N43" s="100">
        <f t="shared" si="2"/>
        <v>-1.188785748653374E-2</v>
      </c>
      <c r="O43" s="100">
        <f t="shared" si="2"/>
        <v>0.88582837917259394</v>
      </c>
      <c r="P43" s="100">
        <f t="shared" si="2"/>
        <v>0.50774340993442635</v>
      </c>
      <c r="Q43" s="100">
        <f t="shared" si="2"/>
        <v>-0.43527483001260575</v>
      </c>
      <c r="R43" s="92">
        <v>79</v>
      </c>
      <c r="S43" s="92" t="s">
        <v>124</v>
      </c>
      <c r="T43" s="93">
        <f>'[1]Annx-A (DA) '!AJ42</f>
        <v>1436.58</v>
      </c>
      <c r="U43" s="94">
        <f>'[1]Annx-A (DA) '!BE42</f>
        <v>1326.736376691</v>
      </c>
      <c r="V43" s="95">
        <f>'[1]Annx-A (DA) '!BF42</f>
        <v>919.61610669099991</v>
      </c>
      <c r="W43" s="96">
        <f>'[1]Annx-A (DA) '!BD42</f>
        <v>1029.45973</v>
      </c>
      <c r="X43" s="97">
        <f t="shared" si="1"/>
        <v>-109.84362330900012</v>
      </c>
      <c r="Y43" s="98">
        <f>'[1]DA HPSLDC'!V43</f>
        <v>50.02</v>
      </c>
      <c r="Z43" s="99">
        <f>'[1]DA HPSLDC'!W43</f>
        <v>1513</v>
      </c>
      <c r="AA43" s="99">
        <f>'[1]DA HPSLDC'!X43</f>
        <v>1520</v>
      </c>
      <c r="AB43" s="99">
        <f>'[1]DA HPSLDC'!Y43</f>
        <v>866</v>
      </c>
      <c r="AC43" s="99">
        <f>'[1]DA HPSLDC'!Z43</f>
        <v>859</v>
      </c>
      <c r="AD43" s="99">
        <f>'[1]DA HPSLDC'!AA43</f>
        <v>7</v>
      </c>
      <c r="AE43" s="100">
        <f t="shared" si="3"/>
        <v>5.3195784432471617E-2</v>
      </c>
      <c r="AF43" s="100">
        <f t="shared" si="3"/>
        <v>0.14566844378761729</v>
      </c>
      <c r="AG43" s="100">
        <f t="shared" si="3"/>
        <v>-5.8302705118903987E-2</v>
      </c>
      <c r="AH43" s="100">
        <f t="shared" si="3"/>
        <v>-0.16558173674263105</v>
      </c>
    </row>
    <row r="44" spans="1:34" s="101" customFormat="1" ht="127.5" customHeight="1" x14ac:dyDescent="0.25">
      <c r="A44" s="91">
        <v>32</v>
      </c>
      <c r="B44" s="92" t="s">
        <v>125</v>
      </c>
      <c r="C44" s="93">
        <f>'[1]Annx-A (DA) '!E43</f>
        <v>1694.79</v>
      </c>
      <c r="D44" s="94">
        <f>'[1]Annx-A (DA) '!X43</f>
        <v>1222.5345727939998</v>
      </c>
      <c r="E44" s="95">
        <f>'[1]Annx-A (DA) '!Y43</f>
        <v>812.70952779399988</v>
      </c>
      <c r="F44" s="96">
        <f>'[1]Annx-A (DA) '!W43</f>
        <v>1284.9649549999999</v>
      </c>
      <c r="G44" s="97">
        <f t="shared" si="0"/>
        <v>-472.25542720600004</v>
      </c>
      <c r="H44" s="98">
        <f>'[1]DA HPSLDC'!H44</f>
        <v>50.16</v>
      </c>
      <c r="I44" s="99">
        <f>'[1]DA HPSLDC'!I44</f>
        <v>1630</v>
      </c>
      <c r="J44" s="99">
        <f>'[1]DA HPSLDC'!J44</f>
        <v>1602.0814620000001</v>
      </c>
      <c r="K44" s="99">
        <f>'[1]DA HPSLDC'!K44</f>
        <v>817.08146199999999</v>
      </c>
      <c r="L44" s="99">
        <f>'[1]DA HPSLDC'!L44</f>
        <v>844</v>
      </c>
      <c r="M44" s="99">
        <f>'[1]DA HPSLDC'!M44</f>
        <v>-26.918538000000012</v>
      </c>
      <c r="N44" s="100">
        <f t="shared" si="2"/>
        <v>-3.8228925117566169E-2</v>
      </c>
      <c r="O44" s="100">
        <f t="shared" si="2"/>
        <v>0.31045902312486579</v>
      </c>
      <c r="P44" s="100">
        <f t="shared" si="2"/>
        <v>5.3794548439307505E-3</v>
      </c>
      <c r="Q44" s="100">
        <f t="shared" si="2"/>
        <v>-0.34317274824043736</v>
      </c>
      <c r="R44" s="92">
        <v>80</v>
      </c>
      <c r="S44" s="92" t="s">
        <v>126</v>
      </c>
      <c r="T44" s="93">
        <f>'[1]Annx-A (DA) '!AJ43</f>
        <v>1413.15</v>
      </c>
      <c r="U44" s="94">
        <f>'[1]Annx-A (DA) '!BE43</f>
        <v>1326.640871691</v>
      </c>
      <c r="V44" s="95">
        <f>'[1]Annx-A (DA) '!BF43</f>
        <v>919.52060169099991</v>
      </c>
      <c r="W44" s="96">
        <f>'[1]Annx-A (DA) '!BD43</f>
        <v>1006.0297300000001</v>
      </c>
      <c r="X44" s="97">
        <f t="shared" si="1"/>
        <v>-86.509128309000175</v>
      </c>
      <c r="Y44" s="98">
        <f>'[1]DA HPSLDC'!V44</f>
        <v>49.99</v>
      </c>
      <c r="Z44" s="99">
        <f>'[1]DA HPSLDC'!W44</f>
        <v>1492</v>
      </c>
      <c r="AA44" s="99">
        <f>'[1]DA HPSLDC'!X44</f>
        <v>1461</v>
      </c>
      <c r="AB44" s="99">
        <f>'[1]DA HPSLDC'!Y44</f>
        <v>820</v>
      </c>
      <c r="AC44" s="99">
        <f>'[1]DA HPSLDC'!Z44</f>
        <v>851</v>
      </c>
      <c r="AD44" s="99">
        <f>'[1]DA HPSLDC'!AA44</f>
        <v>-31</v>
      </c>
      <c r="AE44" s="100">
        <f t="shared" si="3"/>
        <v>5.5797332201110925E-2</v>
      </c>
      <c r="AF44" s="100">
        <f t="shared" si="3"/>
        <v>0.10127769404370859</v>
      </c>
      <c r="AG44" s="100">
        <f t="shared" si="3"/>
        <v>-0.10823096460044654</v>
      </c>
      <c r="AH44" s="100">
        <f t="shared" si="3"/>
        <v>-0.15410054531887449</v>
      </c>
    </row>
    <row r="45" spans="1:34" s="101" customFormat="1" ht="127.5" customHeight="1" x14ac:dyDescent="0.25">
      <c r="A45" s="91">
        <v>33</v>
      </c>
      <c r="B45" s="92" t="s">
        <v>127</v>
      </c>
      <c r="C45" s="93">
        <f>'[1]Annx-A (DA) '!E44</f>
        <v>1678.34</v>
      </c>
      <c r="D45" s="94">
        <f>'[1]Annx-A (DA) '!X44</f>
        <v>1206.5924127939998</v>
      </c>
      <c r="E45" s="95">
        <f>'[1]Annx-A (DA) '!Y44</f>
        <v>817.54405779399997</v>
      </c>
      <c r="F45" s="96">
        <f>'[1]Annx-A (DA) '!W44</f>
        <v>1289.2916449999998</v>
      </c>
      <c r="G45" s="97">
        <f t="shared" si="0"/>
        <v>-471.74758720599982</v>
      </c>
      <c r="H45" s="98">
        <f>'[1]DA HPSLDC'!H45</f>
        <v>50.1</v>
      </c>
      <c r="I45" s="99">
        <f>'[1]DA HPSLDC'!I45</f>
        <v>1598</v>
      </c>
      <c r="J45" s="99">
        <f>'[1]DA HPSLDC'!J45</f>
        <v>1618.0931029999999</v>
      </c>
      <c r="K45" s="99">
        <f>'[1]DA HPSLDC'!K45</f>
        <v>1069.0931029999999</v>
      </c>
      <c r="L45" s="99">
        <f>'[1]DA HPSLDC'!L45</f>
        <v>1049</v>
      </c>
      <c r="M45" s="99">
        <f>'[1]DA HPSLDC'!M45</f>
        <v>20.093102999999928</v>
      </c>
      <c r="N45" s="100">
        <f t="shared" si="2"/>
        <v>-4.7868727433058811E-2</v>
      </c>
      <c r="O45" s="100">
        <f t="shared" si="2"/>
        <v>0.3410436580262628</v>
      </c>
      <c r="P45" s="100">
        <f t="shared" si="2"/>
        <v>0.30768867170872866</v>
      </c>
      <c r="Q45" s="100">
        <f t="shared" si="2"/>
        <v>-0.1863749338110384</v>
      </c>
      <c r="R45" s="92">
        <v>81</v>
      </c>
      <c r="S45" s="92" t="s">
        <v>128</v>
      </c>
      <c r="T45" s="93">
        <f>'[1]Annx-A (DA) '!AJ44</f>
        <v>1391.22</v>
      </c>
      <c r="U45" s="94">
        <f>'[1]Annx-A (DA) '!BE44</f>
        <v>1347.8802366910002</v>
      </c>
      <c r="V45" s="95">
        <f>'[1]Annx-A (DA) '!BF44</f>
        <v>919.52060169099991</v>
      </c>
      <c r="W45" s="96">
        <f>'[1]Annx-A (DA) '!BD44</f>
        <v>962.860365</v>
      </c>
      <c r="X45" s="97">
        <f t="shared" si="1"/>
        <v>-43.339763309000091</v>
      </c>
      <c r="Y45" s="98">
        <f>'[1]DA HPSLDC'!V45</f>
        <v>50.03</v>
      </c>
      <c r="Z45" s="99">
        <f>'[1]DA HPSLDC'!W45</f>
        <v>1459</v>
      </c>
      <c r="AA45" s="99">
        <f>'[1]DA HPSLDC'!X45</f>
        <v>1454</v>
      </c>
      <c r="AB45" s="99">
        <f>'[1]DA HPSLDC'!Y45</f>
        <v>595</v>
      </c>
      <c r="AC45" s="99">
        <f>'[1]DA HPSLDC'!Z45</f>
        <v>600</v>
      </c>
      <c r="AD45" s="99">
        <f>'[1]DA HPSLDC'!AA45</f>
        <v>-5</v>
      </c>
      <c r="AE45" s="100">
        <f t="shared" si="3"/>
        <v>4.8719828639611253E-2</v>
      </c>
      <c r="AF45" s="100">
        <f t="shared" si="3"/>
        <v>7.8730854878857948E-2</v>
      </c>
      <c r="AG45" s="100">
        <f t="shared" si="3"/>
        <v>-0.35292368772837279</v>
      </c>
      <c r="AH45" s="100">
        <f t="shared" si="3"/>
        <v>-0.37685668471772643</v>
      </c>
    </row>
    <row r="46" spans="1:34" s="101" customFormat="1" ht="127.5" customHeight="1" x14ac:dyDescent="0.25">
      <c r="A46" s="91">
        <v>34</v>
      </c>
      <c r="B46" s="92" t="s">
        <v>129</v>
      </c>
      <c r="C46" s="93">
        <f>'[1]Annx-A (DA) '!E45</f>
        <v>1660.89</v>
      </c>
      <c r="D46" s="94">
        <f>'[1]Annx-A (DA) '!X45</f>
        <v>1128.0901117939998</v>
      </c>
      <c r="E46" s="95">
        <f>'[1]Annx-A (DA) '!Y45</f>
        <v>739.04175679399987</v>
      </c>
      <c r="F46" s="96">
        <f>'[1]Annx-A (DA) '!W45</f>
        <v>1271.841645</v>
      </c>
      <c r="G46" s="97">
        <f t="shared" si="0"/>
        <v>-532.79988820600011</v>
      </c>
      <c r="H46" s="98">
        <f>'[1]DA HPSLDC'!H46</f>
        <v>49.97</v>
      </c>
      <c r="I46" s="99">
        <f>'[1]DA HPSLDC'!I46</f>
        <v>1560</v>
      </c>
      <c r="J46" s="99">
        <f>'[1]DA HPSLDC'!J46</f>
        <v>1540.5391610000001</v>
      </c>
      <c r="K46" s="99">
        <f>'[1]DA HPSLDC'!K46</f>
        <v>1019.539161</v>
      </c>
      <c r="L46" s="99">
        <f>'[1]DA HPSLDC'!L46</f>
        <v>1039</v>
      </c>
      <c r="M46" s="99">
        <f>'[1]DA HPSLDC'!M46</f>
        <v>-19.460838999999964</v>
      </c>
      <c r="N46" s="100">
        <f t="shared" si="2"/>
        <v>-6.0744540577642163E-2</v>
      </c>
      <c r="O46" s="100">
        <f t="shared" si="2"/>
        <v>0.36561711240433031</v>
      </c>
      <c r="P46" s="100">
        <f t="shared" si="2"/>
        <v>0.379542024016088</v>
      </c>
      <c r="Q46" s="100">
        <f t="shared" si="2"/>
        <v>-0.18307439917176166</v>
      </c>
      <c r="R46" s="92">
        <v>82</v>
      </c>
      <c r="S46" s="92" t="s">
        <v>130</v>
      </c>
      <c r="T46" s="93">
        <f>'[1]Annx-A (DA) '!AJ45</f>
        <v>1370.28</v>
      </c>
      <c r="U46" s="94">
        <f>'[1]Annx-A (DA) '!BE45</f>
        <v>1345.8802366910002</v>
      </c>
      <c r="V46" s="95">
        <f>'[1]Annx-A (DA) '!BF45</f>
        <v>919.52060169099991</v>
      </c>
      <c r="W46" s="96">
        <f>'[1]Annx-A (DA) '!BD45</f>
        <v>943.92036499999995</v>
      </c>
      <c r="X46" s="97">
        <f t="shared" si="1"/>
        <v>-24.399763309000036</v>
      </c>
      <c r="Y46" s="98">
        <f>'[1]DA HPSLDC'!V46</f>
        <v>50.05</v>
      </c>
      <c r="Z46" s="99">
        <f>'[1]DA HPSLDC'!W46</f>
        <v>1434</v>
      </c>
      <c r="AA46" s="99">
        <f>'[1]DA HPSLDC'!X46</f>
        <v>1458</v>
      </c>
      <c r="AB46" s="99">
        <f>'[1]DA HPSLDC'!Y46</f>
        <v>558</v>
      </c>
      <c r="AC46" s="99">
        <f>'[1]DA HPSLDC'!Z46</f>
        <v>535</v>
      </c>
      <c r="AD46" s="99">
        <f>'[1]DA HPSLDC'!AA46</f>
        <v>23</v>
      </c>
      <c r="AE46" s="100">
        <f t="shared" si="3"/>
        <v>4.6501444960154147E-2</v>
      </c>
      <c r="AF46" s="100">
        <f t="shared" si="3"/>
        <v>8.3305899182128593E-2</v>
      </c>
      <c r="AG46" s="100">
        <f t="shared" si="3"/>
        <v>-0.3931620466427429</v>
      </c>
      <c r="AH46" s="100">
        <f t="shared" si="3"/>
        <v>-0.43321489837757654</v>
      </c>
    </row>
    <row r="47" spans="1:34" s="101" customFormat="1" ht="127.5" customHeight="1" x14ac:dyDescent="0.25">
      <c r="A47" s="91">
        <v>35</v>
      </c>
      <c r="B47" s="92" t="s">
        <v>131</v>
      </c>
      <c r="C47" s="93">
        <f>'[1]Annx-A (DA) '!E46</f>
        <v>1625.5</v>
      </c>
      <c r="D47" s="94">
        <f>'[1]Annx-A (DA) '!X46</f>
        <v>1145.7594907939999</v>
      </c>
      <c r="E47" s="95">
        <f>'[1]Annx-A (DA) '!Y46</f>
        <v>756.71113579400003</v>
      </c>
      <c r="F47" s="96">
        <f>'[1]Annx-A (DA) '!W46</f>
        <v>1236.4516450000001</v>
      </c>
      <c r="G47" s="97">
        <f t="shared" si="0"/>
        <v>-479.74050920600007</v>
      </c>
      <c r="H47" s="98">
        <f>'[1]DA HPSLDC'!H47</f>
        <v>49.94</v>
      </c>
      <c r="I47" s="99">
        <f>'[1]DA HPSLDC'!I47</f>
        <v>1564</v>
      </c>
      <c r="J47" s="99">
        <f>'[1]DA HPSLDC'!J47</f>
        <v>1550.9997599999999</v>
      </c>
      <c r="K47" s="99">
        <f>'[1]DA HPSLDC'!K47</f>
        <v>1029.9997599999999</v>
      </c>
      <c r="L47" s="99">
        <f>'[1]DA HPSLDC'!L47</f>
        <v>1043</v>
      </c>
      <c r="M47" s="99">
        <f>'[1]DA HPSLDC'!M47</f>
        <v>-13.000240000000076</v>
      </c>
      <c r="N47" s="100">
        <f t="shared" si="2"/>
        <v>-3.7834512457705319E-2</v>
      </c>
      <c r="O47" s="100">
        <f t="shared" si="2"/>
        <v>0.35368702809101105</v>
      </c>
      <c r="P47" s="100">
        <f t="shared" si="2"/>
        <v>0.36115316833449829</v>
      </c>
      <c r="Q47" s="100">
        <f t="shared" si="2"/>
        <v>-0.15645710512197189</v>
      </c>
      <c r="R47" s="92">
        <v>83</v>
      </c>
      <c r="S47" s="92" t="s">
        <v>132</v>
      </c>
      <c r="T47" s="93">
        <f>'[1]Annx-A (DA) '!AJ46</f>
        <v>1341.37</v>
      </c>
      <c r="U47" s="94">
        <f>'[1]Annx-A (DA) '!BE46</f>
        <v>1283.7140617939999</v>
      </c>
      <c r="V47" s="95">
        <f>'[1]Annx-A (DA) '!BF46</f>
        <v>845.35442679399989</v>
      </c>
      <c r="W47" s="96">
        <f>'[1]Annx-A (DA) '!BD46</f>
        <v>903.01036499999987</v>
      </c>
      <c r="X47" s="97">
        <f t="shared" si="1"/>
        <v>-57.655938205999973</v>
      </c>
      <c r="Y47" s="98">
        <f>'[1]DA HPSLDC'!V47</f>
        <v>50.03</v>
      </c>
      <c r="Z47" s="99">
        <f>'[1]DA HPSLDC'!W47</f>
        <v>1382</v>
      </c>
      <c r="AA47" s="99">
        <f>'[1]DA HPSLDC'!X47</f>
        <v>1407</v>
      </c>
      <c r="AB47" s="99">
        <f>'[1]DA HPSLDC'!Y47</f>
        <v>535</v>
      </c>
      <c r="AC47" s="99">
        <f>'[1]DA HPSLDC'!Z47</f>
        <v>510</v>
      </c>
      <c r="AD47" s="99">
        <f>'[1]DA HPSLDC'!AA47</f>
        <v>25</v>
      </c>
      <c r="AE47" s="100">
        <f t="shared" si="3"/>
        <v>3.0289927462221544E-2</v>
      </c>
      <c r="AF47" s="100">
        <f t="shared" si="3"/>
        <v>9.6038472955345733E-2</v>
      </c>
      <c r="AG47" s="100">
        <f t="shared" si="3"/>
        <v>-0.3671293565836245</v>
      </c>
      <c r="AH47" s="100">
        <f t="shared" si="3"/>
        <v>-0.43522242958972007</v>
      </c>
    </row>
    <row r="48" spans="1:34" s="101" customFormat="1" ht="127.5" customHeight="1" x14ac:dyDescent="0.25">
      <c r="A48" s="91">
        <v>36</v>
      </c>
      <c r="B48" s="92" t="s">
        <v>133</v>
      </c>
      <c r="C48" s="93">
        <f>'[1]Annx-A (DA) '!E47</f>
        <v>1605.06</v>
      </c>
      <c r="D48" s="94">
        <f>'[1]Annx-A (DA) '!X47</f>
        <v>1157.1602997939999</v>
      </c>
      <c r="E48" s="95">
        <f>'[1]Annx-A (DA) '!Y47</f>
        <v>773.1119447939999</v>
      </c>
      <c r="F48" s="96">
        <f>'[1]Annx-A (DA) '!W47</f>
        <v>1221.011645</v>
      </c>
      <c r="G48" s="97">
        <f t="shared" si="0"/>
        <v>-447.89970020600015</v>
      </c>
      <c r="H48" s="98">
        <f>'[1]DA HPSLDC'!H48</f>
        <v>49.97</v>
      </c>
      <c r="I48" s="99">
        <f>'[1]DA HPSLDC'!I48</f>
        <v>1555</v>
      </c>
      <c r="J48" s="99">
        <f>'[1]DA HPSLDC'!J48</f>
        <v>1548.159298</v>
      </c>
      <c r="K48" s="99">
        <f>'[1]DA HPSLDC'!K48</f>
        <v>1026.159298</v>
      </c>
      <c r="L48" s="99">
        <f>'[1]DA HPSLDC'!L48</f>
        <v>1033</v>
      </c>
      <c r="M48" s="99">
        <f>'[1]DA HPSLDC'!M48</f>
        <v>-6.8407019999999648</v>
      </c>
      <c r="N48" s="100">
        <f t="shared" si="2"/>
        <v>-3.1188865213761446E-2</v>
      </c>
      <c r="O48" s="100">
        <f t="shared" si="2"/>
        <v>0.33789527542174286</v>
      </c>
      <c r="P48" s="100">
        <f t="shared" si="2"/>
        <v>0.32731010678334049</v>
      </c>
      <c r="Q48" s="100">
        <f t="shared" si="2"/>
        <v>-0.15398022268657399</v>
      </c>
      <c r="R48" s="92">
        <v>84</v>
      </c>
      <c r="S48" s="92" t="s">
        <v>134</v>
      </c>
      <c r="T48" s="93">
        <f>'[1]Annx-A (DA) '!AJ47</f>
        <v>1345.36</v>
      </c>
      <c r="U48" s="94">
        <f>'[1]Annx-A (DA) '!BE47</f>
        <v>1161.2845817939999</v>
      </c>
      <c r="V48" s="95">
        <f>'[1]Annx-A (DA) '!BF47</f>
        <v>722.92494679399988</v>
      </c>
      <c r="W48" s="96">
        <f>'[1]Annx-A (DA) '!BD47</f>
        <v>907.00036499999987</v>
      </c>
      <c r="X48" s="97">
        <f t="shared" si="1"/>
        <v>-184.07541820599999</v>
      </c>
      <c r="Y48" s="98">
        <f>'[1]DA HPSLDC'!V48</f>
        <v>50.05</v>
      </c>
      <c r="Z48" s="99">
        <f>'[1]DA HPSLDC'!W48</f>
        <v>1370</v>
      </c>
      <c r="AA48" s="99">
        <f>'[1]DA HPSLDC'!X48</f>
        <v>1357</v>
      </c>
      <c r="AB48" s="99">
        <f>'[1]DA HPSLDC'!Y48</f>
        <v>466</v>
      </c>
      <c r="AC48" s="99">
        <f>'[1]DA HPSLDC'!Z48</f>
        <v>479</v>
      </c>
      <c r="AD48" s="99">
        <f>'[1]DA HPSLDC'!AA48</f>
        <v>-13</v>
      </c>
      <c r="AE48" s="100">
        <f t="shared" si="3"/>
        <v>1.8314800499494636E-2</v>
      </c>
      <c r="AF48" s="100">
        <f t="shared" si="3"/>
        <v>0.16853355437101467</v>
      </c>
      <c r="AG48" s="100">
        <f t="shared" si="3"/>
        <v>-0.35539643213780475</v>
      </c>
      <c r="AH48" s="100">
        <f t="shared" si="3"/>
        <v>-0.47188554880019251</v>
      </c>
    </row>
    <row r="49" spans="1:34" s="101" customFormat="1" ht="127.5" customHeight="1" x14ac:dyDescent="0.25">
      <c r="A49" s="91">
        <v>37</v>
      </c>
      <c r="B49" s="92" t="s">
        <v>135</v>
      </c>
      <c r="C49" s="93">
        <f>'[1]Annx-A (DA) '!E48</f>
        <v>1608.05</v>
      </c>
      <c r="D49" s="94">
        <f>'[1]Annx-A (DA) '!X48</f>
        <v>1188.7892947939999</v>
      </c>
      <c r="E49" s="95">
        <f>'[1]Annx-A (DA) '!Y48</f>
        <v>804.74093979399993</v>
      </c>
      <c r="F49" s="96">
        <f>'[1]Annx-A (DA) '!W48</f>
        <v>1224.0016449999998</v>
      </c>
      <c r="G49" s="97">
        <f t="shared" si="0"/>
        <v>-419.2607052059999</v>
      </c>
      <c r="H49" s="98">
        <f>'[1]DA HPSLDC'!H49</f>
        <v>49.91</v>
      </c>
      <c r="I49" s="99">
        <f>'[1]DA HPSLDC'!I49</f>
        <v>1553</v>
      </c>
      <c r="J49" s="99">
        <f>'[1]DA HPSLDC'!J49</f>
        <v>1519.654164</v>
      </c>
      <c r="K49" s="99">
        <f>'[1]DA HPSLDC'!K49</f>
        <v>983.65416400000004</v>
      </c>
      <c r="L49" s="99">
        <f>'[1]DA HPSLDC'!L49</f>
        <v>1017</v>
      </c>
      <c r="M49" s="99">
        <f>'[1]DA HPSLDC'!M49</f>
        <v>-33.345835999999963</v>
      </c>
      <c r="N49" s="100">
        <f t="shared" si="2"/>
        <v>-3.4234010136500702E-2</v>
      </c>
      <c r="O49" s="100">
        <f t="shared" si="2"/>
        <v>0.27832086868121925</v>
      </c>
      <c r="P49" s="100">
        <f t="shared" si="2"/>
        <v>0.22232399938767733</v>
      </c>
      <c r="Q49" s="100">
        <f t="shared" si="2"/>
        <v>-0.1691187637251908</v>
      </c>
      <c r="R49" s="92">
        <v>85</v>
      </c>
      <c r="S49" s="92" t="s">
        <v>136</v>
      </c>
      <c r="T49" s="93">
        <f>'[1]Annx-A (DA) '!AJ48</f>
        <v>1317.94</v>
      </c>
      <c r="U49" s="94">
        <f>'[1]Annx-A (DA) '!BE48</f>
        <v>1191.1242927939998</v>
      </c>
      <c r="V49" s="95">
        <f>'[1]Annx-A (DA) '!BF48</f>
        <v>752.75036779399977</v>
      </c>
      <c r="W49" s="96">
        <f>'[1]Annx-A (DA) '!BD48</f>
        <v>879.56607499999996</v>
      </c>
      <c r="X49" s="97">
        <f t="shared" si="1"/>
        <v>-126.81570720600018</v>
      </c>
      <c r="Y49" s="98">
        <f>'[1]DA HPSLDC'!V49</f>
        <v>50.01</v>
      </c>
      <c r="Z49" s="99">
        <f>'[1]DA HPSLDC'!W49</f>
        <v>1340</v>
      </c>
      <c r="AA49" s="99">
        <f>'[1]DA HPSLDC'!X49</f>
        <v>1414</v>
      </c>
      <c r="AB49" s="99">
        <f>'[1]DA HPSLDC'!Y49</f>
        <v>492</v>
      </c>
      <c r="AC49" s="99">
        <f>'[1]DA HPSLDC'!Z49</f>
        <v>418</v>
      </c>
      <c r="AD49" s="99">
        <f>'[1]DA HPSLDC'!AA49</f>
        <v>74</v>
      </c>
      <c r="AE49" s="100">
        <f t="shared" si="3"/>
        <v>1.6738243015615235E-2</v>
      </c>
      <c r="AF49" s="100">
        <f t="shared" si="3"/>
        <v>0.1871137282266358</v>
      </c>
      <c r="AG49" s="100">
        <f t="shared" si="3"/>
        <v>-0.3463968653488026</v>
      </c>
      <c r="AH49" s="100">
        <f t="shared" si="3"/>
        <v>-0.52476566356882282</v>
      </c>
    </row>
    <row r="50" spans="1:34" s="101" customFormat="1" ht="127.5" customHeight="1" x14ac:dyDescent="0.25">
      <c r="A50" s="91">
        <v>38</v>
      </c>
      <c r="B50" s="92" t="s">
        <v>137</v>
      </c>
      <c r="C50" s="93">
        <f>'[1]Annx-A (DA) '!E49</f>
        <v>1600.58</v>
      </c>
      <c r="D50" s="94">
        <f>'[1]Annx-A (DA) '!X49</f>
        <v>1121.6156127940001</v>
      </c>
      <c r="E50" s="95">
        <f>'[1]Annx-A (DA) '!Y49</f>
        <v>737.56725779399994</v>
      </c>
      <c r="F50" s="96">
        <f>'[1]Annx-A (DA) '!W49</f>
        <v>1216.531645</v>
      </c>
      <c r="G50" s="97">
        <f t="shared" si="0"/>
        <v>-478.96438720600008</v>
      </c>
      <c r="H50" s="98">
        <f>'[1]DA HPSLDC'!H50</f>
        <v>49.89</v>
      </c>
      <c r="I50" s="99">
        <f>'[1]DA HPSLDC'!I50</f>
        <v>1561</v>
      </c>
      <c r="J50" s="99">
        <f>'[1]DA HPSLDC'!J50</f>
        <v>1567.6401799999999</v>
      </c>
      <c r="K50" s="99">
        <f>'[1]DA HPSLDC'!K50</f>
        <v>985.64017999999999</v>
      </c>
      <c r="L50" s="99">
        <f>'[1]DA HPSLDC'!L50</f>
        <v>979</v>
      </c>
      <c r="M50" s="99">
        <f>'[1]DA HPSLDC'!M50</f>
        <v>6.6401799999999866</v>
      </c>
      <c r="N50" s="100">
        <f t="shared" si="2"/>
        <v>-2.4728535905734126E-2</v>
      </c>
      <c r="O50" s="100">
        <f t="shared" si="2"/>
        <v>0.39766258789402059</v>
      </c>
      <c r="P50" s="100">
        <f t="shared" si="2"/>
        <v>0.33633939086174292</v>
      </c>
      <c r="Q50" s="100">
        <f t="shared" si="2"/>
        <v>-0.19525315759459758</v>
      </c>
      <c r="R50" s="92">
        <v>86</v>
      </c>
      <c r="S50" s="92" t="s">
        <v>138</v>
      </c>
      <c r="T50" s="93">
        <f>'[1]Annx-A (DA) '!AJ49</f>
        <v>1294.52</v>
      </c>
      <c r="U50" s="94">
        <f>'[1]Annx-A (DA) '!BE49</f>
        <v>1205.4554287939998</v>
      </c>
      <c r="V50" s="95">
        <f>'[1]Annx-A (DA) '!BF49</f>
        <v>767.08150379399979</v>
      </c>
      <c r="W50" s="96">
        <f>'[1]Annx-A (DA) '!BD49</f>
        <v>856.14607499999988</v>
      </c>
      <c r="X50" s="97">
        <f t="shared" si="1"/>
        <v>-89.064571206000096</v>
      </c>
      <c r="Y50" s="98">
        <f>'[1]DA HPSLDC'!V50</f>
        <v>50.03</v>
      </c>
      <c r="Z50" s="99">
        <f>'[1]DA HPSLDC'!W50</f>
        <v>1306</v>
      </c>
      <c r="AA50" s="99">
        <f>'[1]DA HPSLDC'!X50</f>
        <v>1368</v>
      </c>
      <c r="AB50" s="99">
        <f>'[1]DA HPSLDC'!Y50</f>
        <v>451</v>
      </c>
      <c r="AC50" s="99">
        <f>'[1]DA HPSLDC'!Z50</f>
        <v>389</v>
      </c>
      <c r="AD50" s="99">
        <f>'[1]DA HPSLDC'!AA50</f>
        <v>62</v>
      </c>
      <c r="AE50" s="100">
        <f t="shared" si="3"/>
        <v>8.8681519018632537E-3</v>
      </c>
      <c r="AF50" s="100">
        <f t="shared" si="3"/>
        <v>0.13484079736454319</v>
      </c>
      <c r="AG50" s="100">
        <f t="shared" si="3"/>
        <v>-0.41205726149132083</v>
      </c>
      <c r="AH50" s="100">
        <f t="shared" si="3"/>
        <v>-0.54563828374731493</v>
      </c>
    </row>
    <row r="51" spans="1:34" s="101" customFormat="1" ht="127.5" customHeight="1" x14ac:dyDescent="0.25">
      <c r="A51" s="91">
        <v>39</v>
      </c>
      <c r="B51" s="92" t="s">
        <v>139</v>
      </c>
      <c r="C51" s="93">
        <f>'[1]Annx-A (DA) '!E50</f>
        <v>1595.59</v>
      </c>
      <c r="D51" s="94">
        <f>'[1]Annx-A (DA) '!X50</f>
        <v>1191.358612794</v>
      </c>
      <c r="E51" s="95">
        <f>'[1]Annx-A (DA) '!Y50</f>
        <v>825.31025779399988</v>
      </c>
      <c r="F51" s="96">
        <f>'[1]Annx-A (DA) '!W50</f>
        <v>1229.5416449999998</v>
      </c>
      <c r="G51" s="97">
        <f t="shared" si="0"/>
        <v>-404.23138720599991</v>
      </c>
      <c r="H51" s="98">
        <f>'[1]DA HPSLDC'!H51</f>
        <v>49.92</v>
      </c>
      <c r="I51" s="99">
        <f>'[1]DA HPSLDC'!I51</f>
        <v>1567</v>
      </c>
      <c r="J51" s="99">
        <f>'[1]DA HPSLDC'!J51</f>
        <v>1566.8238609999999</v>
      </c>
      <c r="K51" s="99">
        <f>'[1]DA HPSLDC'!K51</f>
        <v>984.82386099999997</v>
      </c>
      <c r="L51" s="99">
        <f>'[1]DA HPSLDC'!L51</f>
        <v>985</v>
      </c>
      <c r="M51" s="99">
        <f>'[1]DA HPSLDC'!M51</f>
        <v>-0.17613900000003468</v>
      </c>
      <c r="N51" s="100">
        <f t="shared" si="2"/>
        <v>-1.7918136864733369E-2</v>
      </c>
      <c r="O51" s="100">
        <f t="shared" si="2"/>
        <v>0.31515720302340416</v>
      </c>
      <c r="P51" s="100">
        <f t="shared" si="2"/>
        <v>0.19327713632491308</v>
      </c>
      <c r="Q51" s="100">
        <f t="shared" si="2"/>
        <v>-0.19888846058565168</v>
      </c>
      <c r="R51" s="92">
        <v>87</v>
      </c>
      <c r="S51" s="92" t="s">
        <v>140</v>
      </c>
      <c r="T51" s="93">
        <f>'[1]Annx-A (DA) '!AJ50</f>
        <v>1280.06</v>
      </c>
      <c r="U51" s="94">
        <f>'[1]Annx-A (DA) '!BE50</f>
        <v>1312.8861807939998</v>
      </c>
      <c r="V51" s="95">
        <f>'[1]Annx-A (DA) '!BF50</f>
        <v>874.51225579399977</v>
      </c>
      <c r="W51" s="96">
        <f>'[1]Annx-A (DA) '!BD50</f>
        <v>841.68607499999985</v>
      </c>
      <c r="X51" s="97">
        <f t="shared" si="1"/>
        <v>32.826180793999924</v>
      </c>
      <c r="Y51" s="98">
        <f>'[1]DA HPSLDC'!V51</f>
        <v>50.04</v>
      </c>
      <c r="Z51" s="99">
        <f>'[1]DA HPSLDC'!W51</f>
        <v>1305</v>
      </c>
      <c r="AA51" s="99">
        <f>'[1]DA HPSLDC'!X51</f>
        <v>1310</v>
      </c>
      <c r="AB51" s="99">
        <f>'[1]DA HPSLDC'!Y51</f>
        <v>395</v>
      </c>
      <c r="AC51" s="99">
        <f>'[1]DA HPSLDC'!Z51</f>
        <v>390</v>
      </c>
      <c r="AD51" s="99">
        <f>'[1]DA HPSLDC'!AA51</f>
        <v>5</v>
      </c>
      <c r="AE51" s="100">
        <f t="shared" si="3"/>
        <v>1.9483461712732259E-2</v>
      </c>
      <c r="AF51" s="100">
        <f t="shared" si="3"/>
        <v>-2.198348064151508E-3</v>
      </c>
      <c r="AG51" s="100">
        <f t="shared" si="3"/>
        <v>-0.54831965203121602</v>
      </c>
      <c r="AH51" s="100">
        <f t="shared" si="3"/>
        <v>-0.53664434807240924</v>
      </c>
    </row>
    <row r="52" spans="1:34" s="101" customFormat="1" ht="127.5" customHeight="1" x14ac:dyDescent="0.25">
      <c r="A52" s="91">
        <v>40</v>
      </c>
      <c r="B52" s="92" t="s">
        <v>141</v>
      </c>
      <c r="C52" s="93">
        <f>'[1]Annx-A (DA) '!E51</f>
        <v>1583.63</v>
      </c>
      <c r="D52" s="94">
        <f>'[1]Annx-A (DA) '!X51</f>
        <v>1182.6416127939999</v>
      </c>
      <c r="E52" s="95">
        <f>'[1]Annx-A (DA) '!Y51</f>
        <v>816.5932577939999</v>
      </c>
      <c r="F52" s="96">
        <f>'[1]Annx-A (DA) '!W51</f>
        <v>1217.5816450000002</v>
      </c>
      <c r="G52" s="97">
        <f t="shared" si="0"/>
        <v>-400.98838720600031</v>
      </c>
      <c r="H52" s="98">
        <f>'[1]DA HPSLDC'!H52</f>
        <v>49.93</v>
      </c>
      <c r="I52" s="99">
        <f>'[1]DA HPSLDC'!I52</f>
        <v>1570</v>
      </c>
      <c r="J52" s="99">
        <f>'[1]DA HPSLDC'!J52</f>
        <v>1547.363861</v>
      </c>
      <c r="K52" s="99">
        <f>'[1]DA HPSLDC'!K52</f>
        <v>966.36386100000004</v>
      </c>
      <c r="L52" s="99">
        <f>'[1]DA HPSLDC'!L52</f>
        <v>988</v>
      </c>
      <c r="M52" s="99">
        <f>'[1]DA HPSLDC'!M52</f>
        <v>-21.636138999999957</v>
      </c>
      <c r="N52" s="100">
        <f t="shared" si="2"/>
        <v>-8.6068084085298389E-3</v>
      </c>
      <c r="O52" s="100">
        <f t="shared" si="2"/>
        <v>0.30839625822428235</v>
      </c>
      <c r="P52" s="100">
        <f t="shared" si="2"/>
        <v>0.18340906170423271</v>
      </c>
      <c r="Q52" s="100">
        <f t="shared" si="2"/>
        <v>-0.18855544179955191</v>
      </c>
      <c r="R52" s="92">
        <v>88</v>
      </c>
      <c r="S52" s="92" t="s">
        <v>142</v>
      </c>
      <c r="T52" s="93">
        <f>'[1]Annx-A (DA) '!AJ51</f>
        <v>1250.6500000000001</v>
      </c>
      <c r="U52" s="94">
        <f>'[1]Annx-A (DA) '!BE51</f>
        <v>1324.4129726909998</v>
      </c>
      <c r="V52" s="95">
        <f>'[1]Annx-A (DA) '!BF51</f>
        <v>886.03904769099995</v>
      </c>
      <c r="W52" s="96">
        <f>'[1]Annx-A (DA) '!BD51</f>
        <v>812.27607499999999</v>
      </c>
      <c r="X52" s="97">
        <f t="shared" si="1"/>
        <v>73.762972690999959</v>
      </c>
      <c r="Y52" s="98">
        <f>'[1]DA HPSLDC'!V52</f>
        <v>50.06</v>
      </c>
      <c r="Z52" s="99">
        <f>'[1]DA HPSLDC'!W52</f>
        <v>1270</v>
      </c>
      <c r="AA52" s="99">
        <f>'[1]DA HPSLDC'!X52</f>
        <v>1279</v>
      </c>
      <c r="AB52" s="99">
        <f>'[1]DA HPSLDC'!Y52</f>
        <v>382</v>
      </c>
      <c r="AC52" s="99">
        <f>'[1]DA HPSLDC'!Z52</f>
        <v>373</v>
      </c>
      <c r="AD52" s="99">
        <f>'[1]DA HPSLDC'!AA52</f>
        <v>9</v>
      </c>
      <c r="AE52" s="100">
        <f t="shared" si="3"/>
        <v>1.5471954583616446E-2</v>
      </c>
      <c r="AF52" s="100">
        <f t="shared" si="3"/>
        <v>-3.4289133093228293E-2</v>
      </c>
      <c r="AG52" s="100">
        <f t="shared" si="3"/>
        <v>-0.56886775927597732</v>
      </c>
      <c r="AH52" s="100">
        <f t="shared" si="3"/>
        <v>-0.54079652044411131</v>
      </c>
    </row>
    <row r="53" spans="1:34" s="101" customFormat="1" ht="127.5" customHeight="1" x14ac:dyDescent="0.25">
      <c r="A53" s="91">
        <v>41</v>
      </c>
      <c r="B53" s="92" t="s">
        <v>143</v>
      </c>
      <c r="C53" s="93">
        <f>'[1]Annx-A (DA) '!E52</f>
        <v>1578.14</v>
      </c>
      <c r="D53" s="94">
        <f>'[1]Annx-A (DA) '!X52</f>
        <v>1183.3787427940001</v>
      </c>
      <c r="E53" s="95">
        <f>'[1]Annx-A (DA) '!Y52</f>
        <v>817.37325779399998</v>
      </c>
      <c r="F53" s="96">
        <f>'[1]Annx-A (DA) '!W52</f>
        <v>1212.1345150000002</v>
      </c>
      <c r="G53" s="97">
        <f t="shared" si="0"/>
        <v>-394.76125720600021</v>
      </c>
      <c r="H53" s="98">
        <f>'[1]DA HPSLDC'!H53</f>
        <v>49.95</v>
      </c>
      <c r="I53" s="99">
        <f>'[1]DA HPSLDC'!I53</f>
        <v>1558</v>
      </c>
      <c r="J53" s="99">
        <f>'[1]DA HPSLDC'!J53</f>
        <v>1509.4113710000001</v>
      </c>
      <c r="K53" s="99">
        <f>'[1]DA HPSLDC'!K53</f>
        <v>929.41137100000003</v>
      </c>
      <c r="L53" s="99">
        <f>'[1]DA HPSLDC'!L53</f>
        <v>978</v>
      </c>
      <c r="M53" s="99">
        <f>'[1]DA HPSLDC'!M53</f>
        <v>-48.588628999999969</v>
      </c>
      <c r="N53" s="100">
        <f t="shared" si="2"/>
        <v>-1.2761858897182822E-2</v>
      </c>
      <c r="O53" s="100">
        <f t="shared" si="2"/>
        <v>0.27550995840623704</v>
      </c>
      <c r="P53" s="100">
        <f t="shared" si="2"/>
        <v>0.13707093073778623</v>
      </c>
      <c r="Q53" s="100">
        <f t="shared" si="2"/>
        <v>-0.19315885498071156</v>
      </c>
      <c r="R53" s="92">
        <v>89</v>
      </c>
      <c r="S53" s="92" t="s">
        <v>144</v>
      </c>
      <c r="T53" s="93">
        <f>'[1]Annx-A (DA) '!AJ52</f>
        <v>1225.23</v>
      </c>
      <c r="U53" s="94">
        <f>'[1]Annx-A (DA) '!BE52</f>
        <v>1386.521571691</v>
      </c>
      <c r="V53" s="95">
        <f>'[1]Annx-A (DA) '!BF52</f>
        <v>948.14764669100009</v>
      </c>
      <c r="W53" s="96">
        <f>'[1]Annx-A (DA) '!BD52</f>
        <v>786.85607499999992</v>
      </c>
      <c r="X53" s="97">
        <f t="shared" si="1"/>
        <v>161.29157169100017</v>
      </c>
      <c r="Y53" s="98">
        <f>'[1]DA HPSLDC'!V53</f>
        <v>50.03</v>
      </c>
      <c r="Z53" s="99">
        <f>'[1]DA HPSLDC'!W53</f>
        <v>1232</v>
      </c>
      <c r="AA53" s="99">
        <f>'[1]DA HPSLDC'!X53</f>
        <v>1243</v>
      </c>
      <c r="AB53" s="99">
        <f>'[1]DA HPSLDC'!Y53</f>
        <v>494</v>
      </c>
      <c r="AC53" s="99">
        <f>'[1]DA HPSLDC'!Z53</f>
        <v>482</v>
      </c>
      <c r="AD53" s="99">
        <f>'[1]DA HPSLDC'!AA53</f>
        <v>12</v>
      </c>
      <c r="AE53" s="100">
        <f t="shared" si="3"/>
        <v>5.5254931727104148E-3</v>
      </c>
      <c r="AF53" s="100">
        <f t="shared" si="3"/>
        <v>-0.10351196448819851</v>
      </c>
      <c r="AG53" s="100">
        <f t="shared" si="3"/>
        <v>-0.4789840994448053</v>
      </c>
      <c r="AH53" s="100">
        <f t="shared" si="3"/>
        <v>-0.38743562474242821</v>
      </c>
    </row>
    <row r="54" spans="1:34" s="101" customFormat="1" ht="127.5" customHeight="1" x14ac:dyDescent="0.25">
      <c r="A54" s="91">
        <v>42</v>
      </c>
      <c r="B54" s="92" t="s">
        <v>145</v>
      </c>
      <c r="C54" s="93">
        <f>'[1]Annx-A (DA) '!E53</f>
        <v>1586.12</v>
      </c>
      <c r="D54" s="94">
        <f>'[1]Annx-A (DA) '!X53</f>
        <v>1185.496627794</v>
      </c>
      <c r="E54" s="95">
        <f>'[1]Annx-A (DA) '!Y53</f>
        <v>819.49114279399998</v>
      </c>
      <c r="F54" s="96">
        <f>'[1]Annx-A (DA) '!W53</f>
        <v>1220.1145149999998</v>
      </c>
      <c r="G54" s="97">
        <f t="shared" si="0"/>
        <v>-400.62337220599977</v>
      </c>
      <c r="H54" s="98">
        <f>'[1]DA HPSLDC'!H54</f>
        <v>49.99</v>
      </c>
      <c r="I54" s="99">
        <f>'[1]DA HPSLDC'!I54</f>
        <v>1547</v>
      </c>
      <c r="J54" s="99">
        <f>'[1]DA HPSLDC'!J54</f>
        <v>1511.9892559999998</v>
      </c>
      <c r="K54" s="99">
        <f>'[1]DA HPSLDC'!K54</f>
        <v>930.98925599999995</v>
      </c>
      <c r="L54" s="99">
        <f>'[1]DA HPSLDC'!L54</f>
        <v>966</v>
      </c>
      <c r="M54" s="99">
        <f>'[1]DA HPSLDC'!M54</f>
        <v>-35.010744000000045</v>
      </c>
      <c r="N54" s="100">
        <f t="shared" si="2"/>
        <v>-2.466395985171355E-2</v>
      </c>
      <c r="O54" s="100">
        <f t="shared" si="2"/>
        <v>0.27540578399918775</v>
      </c>
      <c r="P54" s="100">
        <f t="shared" si="2"/>
        <v>0.13605774044836488</v>
      </c>
      <c r="Q54" s="100">
        <f t="shared" si="2"/>
        <v>-0.20827103675592271</v>
      </c>
      <c r="R54" s="92">
        <v>90</v>
      </c>
      <c r="S54" s="92" t="s">
        <v>146</v>
      </c>
      <c r="T54" s="93">
        <f>'[1]Annx-A (DA) '!AJ53</f>
        <v>1203.3</v>
      </c>
      <c r="U54" s="94">
        <f>'[1]Annx-A (DA) '!BE53</f>
        <v>1455.0781346910001</v>
      </c>
      <c r="V54" s="95">
        <f>'[1]Annx-A (DA) '!BF53</f>
        <v>946.70420969100019</v>
      </c>
      <c r="W54" s="96">
        <f>'[1]Annx-A (DA) '!BD53</f>
        <v>694.92607499999997</v>
      </c>
      <c r="X54" s="97">
        <f t="shared" si="1"/>
        <v>251.77813469100022</v>
      </c>
      <c r="Y54" s="98">
        <f>'[1]DA HPSLDC'!V54</f>
        <v>50.02</v>
      </c>
      <c r="Z54" s="99">
        <f>'[1]DA HPSLDC'!W54</f>
        <v>1193</v>
      </c>
      <c r="AA54" s="99">
        <f>'[1]DA HPSLDC'!X54</f>
        <v>1221</v>
      </c>
      <c r="AB54" s="99">
        <f>'[1]DA HPSLDC'!Y54</f>
        <v>495</v>
      </c>
      <c r="AC54" s="99">
        <f>'[1]DA HPSLDC'!Z54</f>
        <v>466</v>
      </c>
      <c r="AD54" s="99">
        <f>'[1]DA HPSLDC'!AA54</f>
        <v>29</v>
      </c>
      <c r="AE54" s="100">
        <f t="shared" si="3"/>
        <v>-8.5597939001079981E-3</v>
      </c>
      <c r="AF54" s="100">
        <f t="shared" si="3"/>
        <v>-0.16086980424642888</v>
      </c>
      <c r="AG54" s="100">
        <f t="shared" si="3"/>
        <v>-0.47713341196447656</v>
      </c>
      <c r="AH54" s="100">
        <f t="shared" si="3"/>
        <v>-0.32942507589746145</v>
      </c>
    </row>
    <row r="55" spans="1:34" s="101" customFormat="1" ht="127.5" customHeight="1" x14ac:dyDescent="0.25">
      <c r="A55" s="91">
        <v>43</v>
      </c>
      <c r="B55" s="92" t="s">
        <v>147</v>
      </c>
      <c r="C55" s="93">
        <f>'[1]Annx-A (DA) '!E54</f>
        <v>1585.12</v>
      </c>
      <c r="D55" s="94">
        <f>'[1]Annx-A (DA) '!X54</f>
        <v>1174.4807807939999</v>
      </c>
      <c r="E55" s="95">
        <f>'[1]Annx-A (DA) '!Y54</f>
        <v>840.28249579399994</v>
      </c>
      <c r="F55" s="96">
        <f>'[1]Annx-A (DA) '!W54</f>
        <v>1250.9217149999999</v>
      </c>
      <c r="G55" s="97">
        <f t="shared" si="0"/>
        <v>-410.63921920600001</v>
      </c>
      <c r="H55" s="98">
        <f>'[1]DA HPSLDC'!H55</f>
        <v>49.99</v>
      </c>
      <c r="I55" s="99">
        <f>'[1]DA HPSLDC'!I55</f>
        <v>1547</v>
      </c>
      <c r="J55" s="99">
        <f>'[1]DA HPSLDC'!J55</f>
        <v>1552.19802</v>
      </c>
      <c r="K55" s="99">
        <f>'[1]DA HPSLDC'!K55</f>
        <v>1004.19802</v>
      </c>
      <c r="L55" s="99">
        <f>'[1]DA HPSLDC'!L55</f>
        <v>998</v>
      </c>
      <c r="M55" s="99">
        <f>'[1]DA HPSLDC'!M55</f>
        <v>6.1980200000000423</v>
      </c>
      <c r="N55" s="100">
        <f t="shared" si="2"/>
        <v>-2.4048652467951886E-2</v>
      </c>
      <c r="O55" s="100">
        <f t="shared" si="2"/>
        <v>0.32160359316450199</v>
      </c>
      <c r="P55" s="100">
        <f t="shared" si="2"/>
        <v>0.19507192524713132</v>
      </c>
      <c r="Q55" s="100">
        <f t="shared" si="2"/>
        <v>-0.2021882840206351</v>
      </c>
      <c r="R55" s="92">
        <v>91</v>
      </c>
      <c r="S55" s="92" t="s">
        <v>148</v>
      </c>
      <c r="T55" s="93">
        <f>'[1]Annx-A (DA) '!AJ54</f>
        <v>1177.8800000000001</v>
      </c>
      <c r="U55" s="94">
        <f>'[1]Annx-A (DA) '!BE54</f>
        <v>1440.4129726909998</v>
      </c>
      <c r="V55" s="95">
        <f>'[1]Annx-A (DA) '!BF54</f>
        <v>886.03904769099995</v>
      </c>
      <c r="W55" s="96">
        <f>'[1]Annx-A (DA) '!BD54</f>
        <v>623.50607500000012</v>
      </c>
      <c r="X55" s="97">
        <f t="shared" si="1"/>
        <v>262.53297269099983</v>
      </c>
      <c r="Y55" s="98">
        <f>'[1]DA HPSLDC'!V55</f>
        <v>50.03</v>
      </c>
      <c r="Z55" s="99">
        <f>'[1]DA HPSLDC'!W55</f>
        <v>1179</v>
      </c>
      <c r="AA55" s="99">
        <f>'[1]DA HPSLDC'!X55</f>
        <v>1234</v>
      </c>
      <c r="AB55" s="99">
        <f>'[1]DA HPSLDC'!Y55</f>
        <v>482</v>
      </c>
      <c r="AC55" s="99">
        <f>'[1]DA HPSLDC'!Z55</f>
        <v>428</v>
      </c>
      <c r="AD55" s="99">
        <f>'[1]DA HPSLDC'!AA55</f>
        <v>54</v>
      </c>
      <c r="AE55" s="100">
        <f t="shared" si="3"/>
        <v>9.5086086867922945E-4</v>
      </c>
      <c r="AF55" s="100">
        <f t="shared" si="3"/>
        <v>-0.14330124527091434</v>
      </c>
      <c r="AG55" s="100">
        <f t="shared" si="3"/>
        <v>-0.45600591615450542</v>
      </c>
      <c r="AH55" s="100">
        <f t="shared" si="3"/>
        <v>-0.31355921431880207</v>
      </c>
    </row>
    <row r="56" spans="1:34" s="101" customFormat="1" ht="127.5" customHeight="1" x14ac:dyDescent="0.25">
      <c r="A56" s="91">
        <v>44</v>
      </c>
      <c r="B56" s="92" t="s">
        <v>149</v>
      </c>
      <c r="C56" s="93">
        <f>'[1]Annx-A (DA) '!E55</f>
        <v>1568.67</v>
      </c>
      <c r="D56" s="94">
        <f>'[1]Annx-A (DA) '!X55</f>
        <v>1174.9307807940002</v>
      </c>
      <c r="E56" s="95">
        <f>'[1]Annx-A (DA) '!Y55</f>
        <v>840.73249579399999</v>
      </c>
      <c r="F56" s="96">
        <f>'[1]Annx-A (DA) '!W55</f>
        <v>1234.4717150000001</v>
      </c>
      <c r="G56" s="97">
        <f t="shared" si="0"/>
        <v>-393.73921920600014</v>
      </c>
      <c r="H56" s="98">
        <f>'[1]DA HPSLDC'!H56</f>
        <v>50.01</v>
      </c>
      <c r="I56" s="99">
        <f>'[1]DA HPSLDC'!I56</f>
        <v>1536</v>
      </c>
      <c r="J56" s="99">
        <f>'[1]DA HPSLDC'!J56</f>
        <v>1537.1780199999998</v>
      </c>
      <c r="K56" s="99">
        <f>'[1]DA HPSLDC'!K56</f>
        <v>995.17801999999995</v>
      </c>
      <c r="L56" s="99">
        <f>'[1]DA HPSLDC'!L56</f>
        <v>993</v>
      </c>
      <c r="M56" s="99">
        <f>'[1]DA HPSLDC'!M56</f>
        <v>2.1780199999999468</v>
      </c>
      <c r="N56" s="100">
        <f t="shared" si="2"/>
        <v>-2.0826560079557889E-2</v>
      </c>
      <c r="O56" s="100">
        <f t="shared" si="2"/>
        <v>0.30831368547617638</v>
      </c>
      <c r="P56" s="100">
        <f t="shared" si="2"/>
        <v>0.18370352636380419</v>
      </c>
      <c r="Q56" s="100">
        <f t="shared" si="2"/>
        <v>-0.19560732908327519</v>
      </c>
      <c r="R56" s="92">
        <v>92</v>
      </c>
      <c r="S56" s="92" t="s">
        <v>150</v>
      </c>
      <c r="T56" s="93">
        <f>'[1]Annx-A (DA) '!AJ55</f>
        <v>1154.95</v>
      </c>
      <c r="U56" s="94">
        <f>'[1]Annx-A (DA) '!BE55</f>
        <v>1487.4864307939999</v>
      </c>
      <c r="V56" s="95">
        <f>'[1]Annx-A (DA) '!BF55</f>
        <v>763.11250579399984</v>
      </c>
      <c r="W56" s="96">
        <f>'[1]Annx-A (DA) '!BD55</f>
        <v>430.57607500000006</v>
      </c>
      <c r="X56" s="97">
        <f t="shared" si="1"/>
        <v>332.53643079399978</v>
      </c>
      <c r="Y56" s="98">
        <f>'[1]DA HPSLDC'!V56</f>
        <v>50.02</v>
      </c>
      <c r="Z56" s="99">
        <f>'[1]DA HPSLDC'!W56</f>
        <v>1158</v>
      </c>
      <c r="AA56" s="99">
        <f>'[1]DA HPSLDC'!X56</f>
        <v>1215</v>
      </c>
      <c r="AB56" s="99">
        <f>'[1]DA HPSLDC'!Y56</f>
        <v>460</v>
      </c>
      <c r="AC56" s="99">
        <f>'[1]DA HPSLDC'!Z56</f>
        <v>403</v>
      </c>
      <c r="AD56" s="99">
        <f>'[1]DA HPSLDC'!AA56</f>
        <v>57</v>
      </c>
      <c r="AE56" s="100">
        <f t="shared" si="3"/>
        <v>2.6408069613402781E-3</v>
      </c>
      <c r="AF56" s="100">
        <f t="shared" si="3"/>
        <v>-0.18318582620518456</v>
      </c>
      <c r="AG56" s="100">
        <f t="shared" si="3"/>
        <v>-0.39720552800876813</v>
      </c>
      <c r="AH56" s="100">
        <f t="shared" si="3"/>
        <v>-6.4044605822560052E-2</v>
      </c>
    </row>
    <row r="57" spans="1:34" s="101" customFormat="1" ht="127.5" customHeight="1" x14ac:dyDescent="0.25">
      <c r="A57" s="91">
        <v>45</v>
      </c>
      <c r="B57" s="92" t="s">
        <v>151</v>
      </c>
      <c r="C57" s="93">
        <f>'[1]Annx-A (DA) '!E56</f>
        <v>1558.7</v>
      </c>
      <c r="D57" s="94">
        <f>'[1]Annx-A (DA) '!X56</f>
        <v>1226.230646794</v>
      </c>
      <c r="E57" s="95">
        <f>'[1]Annx-A (DA) '!Y56</f>
        <v>910.0466517939999</v>
      </c>
      <c r="F57" s="96">
        <f>'[1]Annx-A (DA) '!W56</f>
        <v>1242.516005</v>
      </c>
      <c r="G57" s="97">
        <f t="shared" si="0"/>
        <v>-332.46935320600005</v>
      </c>
      <c r="H57" s="98">
        <f>'[1]DA HPSLDC'!H57</f>
        <v>50.02</v>
      </c>
      <c r="I57" s="99">
        <f>'[1]DA HPSLDC'!I57</f>
        <v>1494</v>
      </c>
      <c r="J57" s="99">
        <f>'[1]DA HPSLDC'!J57</f>
        <v>1397.8068229999999</v>
      </c>
      <c r="K57" s="99">
        <f>'[1]DA HPSLDC'!K57</f>
        <v>891.80682300000001</v>
      </c>
      <c r="L57" s="99">
        <f>'[1]DA HPSLDC'!L57</f>
        <v>989</v>
      </c>
      <c r="M57" s="99">
        <f>'[1]DA HPSLDC'!M57</f>
        <v>-97.193176999999991</v>
      </c>
      <c r="N57" s="100">
        <f t="shared" si="2"/>
        <v>-4.1508949765830527E-2</v>
      </c>
      <c r="O57" s="100">
        <f t="shared" si="2"/>
        <v>0.13992161805333164</v>
      </c>
      <c r="P57" s="100">
        <f t="shared" si="2"/>
        <v>-2.0042740400223677E-2</v>
      </c>
      <c r="Q57" s="100">
        <f t="shared" si="2"/>
        <v>-0.2040343979311558</v>
      </c>
      <c r="R57" s="92">
        <v>93</v>
      </c>
      <c r="S57" s="92" t="s">
        <v>152</v>
      </c>
      <c r="T57" s="93">
        <f>'[1]Annx-A (DA) '!AJ56</f>
        <v>1139.49</v>
      </c>
      <c r="U57" s="94">
        <f>'[1]Annx-A (DA) '!BE56</f>
        <v>1380.2425967939996</v>
      </c>
      <c r="V57" s="95">
        <f>'[1]Annx-A (DA) '!BF56</f>
        <v>617.73905179399969</v>
      </c>
      <c r="W57" s="96">
        <f>'[1]Annx-A (DA) '!BD56</f>
        <v>376.98645500000009</v>
      </c>
      <c r="X57" s="97">
        <f t="shared" si="1"/>
        <v>240.7525967939996</v>
      </c>
      <c r="Y57" s="98">
        <f>'[1]DA HPSLDC'!V57</f>
        <v>50</v>
      </c>
      <c r="Z57" s="99">
        <f>'[1]DA HPSLDC'!W57</f>
        <v>1157</v>
      </c>
      <c r="AA57" s="99">
        <f>'[1]DA HPSLDC'!X57</f>
        <v>1144</v>
      </c>
      <c r="AB57" s="99">
        <f>'[1]DA HPSLDC'!Y57</f>
        <v>308</v>
      </c>
      <c r="AC57" s="99">
        <f>'[1]DA HPSLDC'!Z57</f>
        <v>321</v>
      </c>
      <c r="AD57" s="99">
        <f>'[1]DA HPSLDC'!AA57</f>
        <v>-13</v>
      </c>
      <c r="AE57" s="100">
        <f t="shared" si="3"/>
        <v>1.5366523620216054E-2</v>
      </c>
      <c r="AF57" s="100">
        <f t="shared" si="3"/>
        <v>-0.17116019846274799</v>
      </c>
      <c r="AG57" s="100">
        <f t="shared" si="3"/>
        <v>-0.50140759418475267</v>
      </c>
      <c r="AH57" s="100">
        <f t="shared" si="3"/>
        <v>-0.14851052141913182</v>
      </c>
    </row>
    <row r="58" spans="1:34" s="101" customFormat="1" ht="127.5" customHeight="1" x14ac:dyDescent="0.25">
      <c r="A58" s="91">
        <v>46</v>
      </c>
      <c r="B58" s="92" t="s">
        <v>153</v>
      </c>
      <c r="C58" s="93">
        <f>'[1]Annx-A (DA) '!E57</f>
        <v>1557.71</v>
      </c>
      <c r="D58" s="94">
        <f>'[1]Annx-A (DA) '!X57</f>
        <v>1226.230646794</v>
      </c>
      <c r="E58" s="95">
        <f>'[1]Annx-A (DA) '!Y57</f>
        <v>910.0466517939999</v>
      </c>
      <c r="F58" s="96">
        <f>'[1]Annx-A (DA) '!W57</f>
        <v>1241.5260050000002</v>
      </c>
      <c r="G58" s="97">
        <f t="shared" si="0"/>
        <v>-331.47935320600027</v>
      </c>
      <c r="H58" s="98">
        <f>'[1]DA HPSLDC'!H58</f>
        <v>50.01</v>
      </c>
      <c r="I58" s="99">
        <f>'[1]DA HPSLDC'!I58</f>
        <v>1479</v>
      </c>
      <c r="J58" s="99">
        <f>'[1]DA HPSLDC'!J58</f>
        <v>1457.8611230000001</v>
      </c>
      <c r="K58" s="99">
        <f>'[1]DA HPSLDC'!K58</f>
        <v>958.86112300000002</v>
      </c>
      <c r="L58" s="99">
        <f>'[1]DA HPSLDC'!L58</f>
        <v>980</v>
      </c>
      <c r="M58" s="99">
        <f>'[1]DA HPSLDC'!M58</f>
        <v>-21.138876999999979</v>
      </c>
      <c r="N58" s="100">
        <f t="shared" si="2"/>
        <v>-5.0529302630142992E-2</v>
      </c>
      <c r="O58" s="100">
        <f t="shared" si="2"/>
        <v>0.18889633594756566</v>
      </c>
      <c r="P58" s="100">
        <f t="shared" si="2"/>
        <v>5.3639526182279573E-2</v>
      </c>
      <c r="Q58" s="100">
        <f t="shared" si="2"/>
        <v>-0.21064883373103419</v>
      </c>
      <c r="R58" s="92">
        <v>94</v>
      </c>
      <c r="S58" s="92" t="s">
        <v>154</v>
      </c>
      <c r="T58" s="93">
        <f>'[1]Annx-A (DA) '!AJ57</f>
        <v>1129.52</v>
      </c>
      <c r="U58" s="94">
        <f>'[1]Annx-A (DA) '!BE57</f>
        <v>1315.9399097939997</v>
      </c>
      <c r="V58" s="95">
        <f>'[1]Annx-A (DA) '!BF57</f>
        <v>551.4363647939997</v>
      </c>
      <c r="W58" s="96">
        <f>'[1]Annx-A (DA) '!BD57</f>
        <v>365.01645499999995</v>
      </c>
      <c r="X58" s="97">
        <f t="shared" si="1"/>
        <v>186.41990979399975</v>
      </c>
      <c r="Y58" s="98">
        <f>'[1]DA HPSLDC'!V58</f>
        <v>50.01</v>
      </c>
      <c r="Z58" s="99">
        <f>'[1]DA HPSLDC'!W58</f>
        <v>1135</v>
      </c>
      <c r="AA58" s="99">
        <f>'[1]DA HPSLDC'!X58</f>
        <v>1122</v>
      </c>
      <c r="AB58" s="99">
        <f>'[1]DA HPSLDC'!Y58</f>
        <v>273</v>
      </c>
      <c r="AC58" s="99">
        <f>'[1]DA HPSLDC'!Z58</f>
        <v>286</v>
      </c>
      <c r="AD58" s="99">
        <f>'[1]DA HPSLDC'!AA58</f>
        <v>-13</v>
      </c>
      <c r="AE58" s="100">
        <f t="shared" si="3"/>
        <v>4.851618386571303E-3</v>
      </c>
      <c r="AF58" s="100">
        <f t="shared" si="3"/>
        <v>-0.14737748156324215</v>
      </c>
      <c r="AG58" s="100">
        <f t="shared" si="3"/>
        <v>-0.50492927665010867</v>
      </c>
      <c r="AH58" s="100">
        <f t="shared" si="3"/>
        <v>-0.2164736792482409</v>
      </c>
    </row>
    <row r="59" spans="1:34" s="101" customFormat="1" ht="127.5" customHeight="1" x14ac:dyDescent="0.25">
      <c r="A59" s="91">
        <v>47</v>
      </c>
      <c r="B59" s="92" t="s">
        <v>155</v>
      </c>
      <c r="C59" s="93">
        <f>'[1]Annx-A (DA) '!E58</f>
        <v>1538.27</v>
      </c>
      <c r="D59" s="94">
        <f>'[1]Annx-A (DA) '!X58</f>
        <v>1216.5836467940001</v>
      </c>
      <c r="E59" s="95">
        <f>'[1]Annx-A (DA) '!Y58</f>
        <v>900.39965179399996</v>
      </c>
      <c r="F59" s="96">
        <f>'[1]Annx-A (DA) '!W58</f>
        <v>1222.0860050000001</v>
      </c>
      <c r="G59" s="97">
        <f t="shared" si="0"/>
        <v>-321.68635320600015</v>
      </c>
      <c r="H59" s="98">
        <f>'[1]DA HPSLDC'!H59</f>
        <v>50.04</v>
      </c>
      <c r="I59" s="99">
        <f>'[1]DA HPSLDC'!I59</f>
        <v>1471</v>
      </c>
      <c r="J59" s="99">
        <f>'[1]DA HPSLDC'!J59</f>
        <v>1478.2743639999999</v>
      </c>
      <c r="K59" s="99">
        <f>'[1]DA HPSLDC'!K59</f>
        <v>1012.274364</v>
      </c>
      <c r="L59" s="99">
        <f>'[1]DA HPSLDC'!L59</f>
        <v>1005</v>
      </c>
      <c r="M59" s="99">
        <f>'[1]DA HPSLDC'!M59</f>
        <v>7.2743639999999914</v>
      </c>
      <c r="N59" s="100">
        <f t="shared" si="2"/>
        <v>-4.373094450259056E-2</v>
      </c>
      <c r="O59" s="100">
        <f t="shared" si="2"/>
        <v>0.21510293837634578</v>
      </c>
      <c r="P59" s="100">
        <f t="shared" si="2"/>
        <v>0.12425006160663814</v>
      </c>
      <c r="Q59" s="100">
        <f t="shared" si="2"/>
        <v>-0.17763561984330234</v>
      </c>
      <c r="R59" s="92">
        <v>95</v>
      </c>
      <c r="S59" s="92" t="s">
        <v>156</v>
      </c>
      <c r="T59" s="93">
        <f>'[1]Annx-A (DA) '!AJ58</f>
        <v>1113.57</v>
      </c>
      <c r="U59" s="94">
        <f>'[1]Annx-A (DA) '!BE58</f>
        <v>1222.5206007939998</v>
      </c>
      <c r="V59" s="95">
        <f>'[1]Annx-A (DA) '!BF58</f>
        <v>458.01705579399987</v>
      </c>
      <c r="W59" s="96">
        <f>'[1]Annx-A (DA) '!BD58</f>
        <v>349.06645499999991</v>
      </c>
      <c r="X59" s="97">
        <f t="shared" si="1"/>
        <v>108.95060079399997</v>
      </c>
      <c r="Y59" s="98">
        <f>'[1]DA HPSLDC'!V59</f>
        <v>50.02</v>
      </c>
      <c r="Z59" s="99">
        <f>'[1]DA HPSLDC'!W59</f>
        <v>1122</v>
      </c>
      <c r="AA59" s="99">
        <f>'[1]DA HPSLDC'!X59</f>
        <v>1086</v>
      </c>
      <c r="AB59" s="99">
        <f>'[1]DA HPSLDC'!Y59</f>
        <v>273</v>
      </c>
      <c r="AC59" s="99">
        <f>'[1]DA HPSLDC'!Z59</f>
        <v>309</v>
      </c>
      <c r="AD59" s="99">
        <f>'[1]DA HPSLDC'!AA59</f>
        <v>-36</v>
      </c>
      <c r="AE59" s="100">
        <f t="shared" si="3"/>
        <v>7.5702470432932496E-3</v>
      </c>
      <c r="AF59" s="100">
        <f t="shared" si="3"/>
        <v>-0.11167141126728888</v>
      </c>
      <c r="AG59" s="100">
        <f t="shared" si="3"/>
        <v>-0.40395232765570654</v>
      </c>
      <c r="AH59" s="100">
        <f t="shared" si="3"/>
        <v>-0.11478173976929383</v>
      </c>
    </row>
    <row r="60" spans="1:34" s="101" customFormat="1" ht="127.5" customHeight="1" x14ac:dyDescent="0.25">
      <c r="A60" s="91">
        <v>48</v>
      </c>
      <c r="B60" s="92" t="s">
        <v>157</v>
      </c>
      <c r="C60" s="93">
        <f>'[1]Annx-A (DA) '!E59</f>
        <v>1530.79</v>
      </c>
      <c r="D60" s="94">
        <f>'[1]Annx-A (DA) '!X59</f>
        <v>1216.5836467940001</v>
      </c>
      <c r="E60" s="95">
        <f>'[1]Annx-A (DA) '!Y59</f>
        <v>900.39965179399996</v>
      </c>
      <c r="F60" s="96">
        <f>'[1]Annx-A (DA) '!W59</f>
        <v>1214.6060050000001</v>
      </c>
      <c r="G60" s="97">
        <f t="shared" si="0"/>
        <v>-314.20635320600013</v>
      </c>
      <c r="H60" s="98">
        <f>'[1]DA HPSLDC'!H60</f>
        <v>50.02</v>
      </c>
      <c r="I60" s="99">
        <f>'[1]DA HPSLDC'!I60</f>
        <v>1469</v>
      </c>
      <c r="J60" s="99">
        <f>'[1]DA HPSLDC'!J60</f>
        <v>1468.4866040000002</v>
      </c>
      <c r="K60" s="99">
        <f>'[1]DA HPSLDC'!K60</f>
        <v>1012.4866040000001</v>
      </c>
      <c r="L60" s="99">
        <f>'[1]DA HPSLDC'!L60</f>
        <v>1014</v>
      </c>
      <c r="M60" s="99">
        <f>'[1]DA HPSLDC'!M60</f>
        <v>-1.5133959999999433</v>
      </c>
      <c r="N60" s="100">
        <f t="shared" si="2"/>
        <v>-4.0364778970335559E-2</v>
      </c>
      <c r="O60" s="100">
        <f t="shared" si="2"/>
        <v>0.2070576551557527</v>
      </c>
      <c r="P60" s="100">
        <f t="shared" si="2"/>
        <v>0.12448577915670292</v>
      </c>
      <c r="Q60" s="100">
        <f t="shared" si="2"/>
        <v>-0.16516138087099289</v>
      </c>
      <c r="R60" s="92">
        <v>96</v>
      </c>
      <c r="S60" s="92" t="s">
        <v>158</v>
      </c>
      <c r="T60" s="93">
        <f>'[1]Annx-A (DA) '!AJ59</f>
        <v>1101.44</v>
      </c>
      <c r="U60" s="94">
        <f>'[1]Annx-A (DA) '!BE59</f>
        <v>1193.037632794</v>
      </c>
      <c r="V60" s="95">
        <f>'[1]Annx-A (DA) '!BF59</f>
        <v>428.5340877939999</v>
      </c>
      <c r="W60" s="96">
        <f>'[1]Annx-A (DA) '!BD59</f>
        <v>336.93645500000002</v>
      </c>
      <c r="X60" s="97">
        <f t="shared" si="1"/>
        <v>91.597632793999878</v>
      </c>
      <c r="Y60" s="98">
        <f>'[1]DA HPSLDC'!V60</f>
        <v>50.02</v>
      </c>
      <c r="Z60" s="99">
        <f>'[1]DA HPSLDC'!W60</f>
        <v>1091</v>
      </c>
      <c r="AA60" s="99">
        <f>'[1]DA HPSLDC'!X60</f>
        <v>1016</v>
      </c>
      <c r="AB60" s="99">
        <f>'[1]DA HPSLDC'!Y60</f>
        <v>191</v>
      </c>
      <c r="AC60" s="99">
        <f>'[1]DA HPSLDC'!Z60</f>
        <v>264</v>
      </c>
      <c r="AD60" s="99">
        <f>'[1]DA HPSLDC'!AA60</f>
        <v>-73</v>
      </c>
      <c r="AE60" s="100">
        <f t="shared" si="3"/>
        <v>-9.4785008715863369E-3</v>
      </c>
      <c r="AF60" s="100">
        <f t="shared" si="3"/>
        <v>-0.14839232889862147</v>
      </c>
      <c r="AG60" s="100">
        <f t="shared" si="3"/>
        <v>-0.55429449969026645</v>
      </c>
      <c r="AH60" s="100">
        <f t="shared" si="3"/>
        <v>-0.21646946751428253</v>
      </c>
    </row>
    <row r="61" spans="1:34" s="101" customFormat="1" ht="127.5" customHeight="1" x14ac:dyDescent="0.25">
      <c r="A61" s="8"/>
      <c r="B61" s="102"/>
      <c r="C61" s="103"/>
      <c r="D61" s="104"/>
      <c r="E61" s="105"/>
      <c r="F61" s="106"/>
      <c r="G61" s="107"/>
      <c r="H61" s="108"/>
      <c r="I61" s="109"/>
      <c r="J61" s="109"/>
      <c r="K61" s="109"/>
      <c r="L61" s="109"/>
      <c r="M61" s="109"/>
      <c r="N61" s="110"/>
      <c r="O61" s="110"/>
      <c r="P61" s="110"/>
      <c r="Q61" s="110"/>
      <c r="R61" s="102"/>
      <c r="S61" s="111" t="s">
        <v>159</v>
      </c>
      <c r="T61" s="93">
        <f>ROUND(SUM((C13:C60),(T13:T60))/4,0)</f>
        <v>32542</v>
      </c>
      <c r="U61" s="94">
        <f>ROUND(SUM((D13:D60),(U13:U60))/4,0)</f>
        <v>25508</v>
      </c>
      <c r="V61" s="95">
        <f>ROUND(SUM((E13:E60),(V13:V60))/4,0)</f>
        <v>15446</v>
      </c>
      <c r="W61" s="96">
        <f>ROUND(SUM((F13:F60),(W13:W60))/4,0)</f>
        <v>22480</v>
      </c>
      <c r="X61" s="97">
        <f>ROUND(SUM((G13:G60),(X13:X60))/4,0)</f>
        <v>-7034</v>
      </c>
      <c r="Y61" s="112" t="s">
        <v>160</v>
      </c>
      <c r="Z61" s="94">
        <f>ROUND(SUM((I13:I60),(Z13:Z60))/4,0)</f>
        <v>32335</v>
      </c>
      <c r="AA61" s="113">
        <f>ROUND(SUM((J13:J60),(AA13:AA60))/4,0)</f>
        <v>31729</v>
      </c>
      <c r="AB61" s="96">
        <f>ROUND(SUM((K13:K60),(AB13:AB60))/4,0)</f>
        <v>16293</v>
      </c>
      <c r="AC61" s="97">
        <f>ROUND(SUM((L13:L60),(AC13:AC60))/4,0)</f>
        <v>16898</v>
      </c>
      <c r="AD61" s="97">
        <f>ROUND(SUM((M13:M60),(AD13:AD60))/4,0)</f>
        <v>-605</v>
      </c>
      <c r="AE61" s="100" t="s">
        <v>160</v>
      </c>
      <c r="AF61" s="100" t="s">
        <v>160</v>
      </c>
      <c r="AG61" s="100" t="s">
        <v>160</v>
      </c>
      <c r="AH61" s="100" t="s">
        <v>160</v>
      </c>
    </row>
    <row r="62" spans="1:34" s="101" customFormat="1" ht="127.5" customHeight="1" x14ac:dyDescent="0.25">
      <c r="A62" s="8"/>
      <c r="B62" s="102"/>
      <c r="C62" s="103"/>
      <c r="D62" s="104"/>
      <c r="E62" s="105"/>
      <c r="F62" s="106"/>
      <c r="G62" s="107"/>
      <c r="H62" s="108"/>
      <c r="I62" s="109"/>
      <c r="J62" s="109"/>
      <c r="K62" s="109"/>
      <c r="L62" s="109"/>
      <c r="M62" s="109"/>
      <c r="N62" s="110"/>
      <c r="O62" s="110"/>
      <c r="P62" s="110"/>
      <c r="Q62" s="110"/>
      <c r="R62" s="102"/>
      <c r="S62" s="92" t="s">
        <v>161</v>
      </c>
      <c r="T62" s="93">
        <f>AVERAGE((C13:C60),(T13:T60))</f>
        <v>1355.9260416666666</v>
      </c>
      <c r="U62" s="93">
        <f t="shared" ref="U62:AD62" si="4">AVERAGE((D13:D60),(U13:U60))</f>
        <v>1062.8303951352916</v>
      </c>
      <c r="V62" s="93">
        <f t="shared" si="4"/>
        <v>643.56981742695825</v>
      </c>
      <c r="W62" s="93">
        <f t="shared" si="4"/>
        <v>936.66546395833313</v>
      </c>
      <c r="X62" s="93">
        <f t="shared" si="4"/>
        <v>-293.09564653137494</v>
      </c>
      <c r="Y62" s="93">
        <f t="shared" si="4"/>
        <v>49.996041666666677</v>
      </c>
      <c r="Z62" s="93">
        <f t="shared" si="4"/>
        <v>1347.2916666666667</v>
      </c>
      <c r="AA62" s="93">
        <f t="shared" si="4"/>
        <v>1322.0264551458333</v>
      </c>
      <c r="AB62" s="93">
        <f t="shared" si="4"/>
        <v>678.8597884791667</v>
      </c>
      <c r="AC62" s="93">
        <f t="shared" si="4"/>
        <v>704.0625</v>
      </c>
      <c r="AD62" s="93">
        <f t="shared" si="4"/>
        <v>-25.202711520833333</v>
      </c>
      <c r="AE62" s="100"/>
      <c r="AF62" s="100"/>
      <c r="AG62" s="100"/>
      <c r="AH62" s="100"/>
    </row>
    <row r="63" spans="1:34" s="101" customFormat="1" ht="154.9" customHeight="1" x14ac:dyDescent="0.25">
      <c r="A63" s="114"/>
      <c r="B63" s="114"/>
      <c r="C63" s="114"/>
      <c r="D63" s="114"/>
      <c r="E63" s="114"/>
      <c r="F63" s="114"/>
      <c r="G63" s="114"/>
      <c r="H63" s="8"/>
      <c r="I63" s="8"/>
      <c r="J63" s="8"/>
      <c r="K63" s="8"/>
      <c r="L63" s="8"/>
      <c r="M63" s="8"/>
      <c r="N63" s="8"/>
      <c r="O63" s="8"/>
      <c r="P63" s="8"/>
      <c r="Q63" s="8"/>
      <c r="R63" s="114"/>
      <c r="S63" s="115" t="s">
        <v>162</v>
      </c>
      <c r="T63" s="116"/>
      <c r="U63" s="116"/>
      <c r="V63" s="116"/>
      <c r="W63" s="116"/>
      <c r="X63" s="116"/>
      <c r="Y63" s="116"/>
      <c r="Z63" s="116"/>
      <c r="AA63" s="116"/>
      <c r="AB63" s="116"/>
      <c r="AC63" s="116"/>
      <c r="AD63" s="117"/>
      <c r="AE63" s="118">
        <f>(Z61-T61)/T61</f>
        <v>-6.3610103865773459E-3</v>
      </c>
      <c r="AF63" s="118">
        <f>(AA61-U61)/U61</f>
        <v>0.24388427160106632</v>
      </c>
      <c r="AG63" s="118">
        <f>(AB61-V61)/V61</f>
        <v>5.4836203547844103E-2</v>
      </c>
      <c r="AH63" s="118">
        <f>(AC61-W61)/W61</f>
        <v>-0.24830960854092526</v>
      </c>
    </row>
    <row r="64" spans="1:34" ht="379.9" customHeight="1" x14ac:dyDescent="1.2">
      <c r="A64" s="119" t="s">
        <v>163</v>
      </c>
      <c r="B64" s="120"/>
      <c r="C64" s="121">
        <f ca="1">NOW()</f>
        <v>45407.372897800924</v>
      </c>
      <c r="D64" s="121"/>
      <c r="E64" s="120"/>
      <c r="F64" s="120"/>
      <c r="G64" s="120"/>
      <c r="H64" s="122"/>
      <c r="I64" s="122"/>
      <c r="J64" s="122"/>
      <c r="K64" s="122"/>
      <c r="L64" s="122"/>
      <c r="M64" s="122"/>
      <c r="N64" s="122"/>
      <c r="O64" s="122"/>
      <c r="P64" s="122"/>
      <c r="Q64" s="122"/>
      <c r="R64" s="120"/>
      <c r="S64" s="123"/>
      <c r="T64" s="124"/>
      <c r="U64" s="124"/>
      <c r="V64" s="124"/>
      <c r="W64" s="124"/>
      <c r="X64" s="124"/>
      <c r="Y64" s="124"/>
      <c r="Z64" s="124"/>
      <c r="AA64" s="124"/>
      <c r="AB64" s="124"/>
      <c r="AC64" s="125" t="s">
        <v>164</v>
      </c>
      <c r="AD64" s="125"/>
      <c r="AE64" s="122"/>
      <c r="AF64" s="122"/>
      <c r="AG64" s="122"/>
      <c r="AH64" s="122"/>
    </row>
    <row r="65" spans="1:34" ht="59.45" customHeight="1" x14ac:dyDescent="0.25">
      <c r="A65" s="120"/>
      <c r="B65" s="120"/>
      <c r="C65" s="120"/>
      <c r="D65" s="120"/>
      <c r="E65" s="120"/>
      <c r="F65" s="120"/>
      <c r="G65" s="120"/>
      <c r="H65" s="122"/>
      <c r="I65" s="122"/>
      <c r="J65" s="122"/>
      <c r="K65" s="122"/>
      <c r="L65" s="122"/>
      <c r="M65" s="122"/>
      <c r="N65" s="122"/>
      <c r="O65" s="122"/>
      <c r="P65" s="122"/>
      <c r="Q65" s="122"/>
      <c r="R65" s="120"/>
      <c r="S65" s="123"/>
      <c r="T65" s="124"/>
      <c r="U65" s="124"/>
      <c r="V65" s="124"/>
      <c r="W65" s="124"/>
      <c r="X65" s="124"/>
      <c r="Y65" s="124"/>
      <c r="Z65" s="124"/>
      <c r="AA65" s="124"/>
      <c r="AB65" s="124"/>
      <c r="AC65" s="124"/>
      <c r="AD65" s="124"/>
      <c r="AE65" s="122"/>
      <c r="AF65" s="122"/>
      <c r="AG65" s="122"/>
      <c r="AH65" s="122"/>
    </row>
    <row r="66" spans="1:34" ht="59.45" customHeight="1" x14ac:dyDescent="0.25">
      <c r="A66" s="120"/>
      <c r="B66" s="120"/>
      <c r="C66" s="120"/>
      <c r="D66" s="120"/>
      <c r="E66" s="120"/>
      <c r="F66" s="120"/>
      <c r="G66" s="120"/>
      <c r="H66" s="122"/>
      <c r="I66" s="122"/>
      <c r="J66" s="122"/>
      <c r="K66" s="122"/>
      <c r="L66" s="122"/>
      <c r="M66" s="122"/>
      <c r="N66" s="122"/>
      <c r="O66" s="122"/>
      <c r="P66" s="122"/>
      <c r="Q66" s="122"/>
      <c r="R66" s="120"/>
      <c r="S66" s="123"/>
      <c r="T66" s="124"/>
      <c r="U66" s="124"/>
      <c r="V66" s="124"/>
      <c r="W66" s="124"/>
      <c r="X66" s="124"/>
      <c r="Y66" s="124"/>
      <c r="Z66" s="124"/>
      <c r="AA66" s="124"/>
      <c r="AB66" s="124"/>
      <c r="AC66" s="124"/>
      <c r="AD66" s="124"/>
      <c r="AE66" s="122"/>
      <c r="AF66" s="122"/>
      <c r="AG66" s="122"/>
      <c r="AH66" s="122"/>
    </row>
    <row r="67" spans="1:34" ht="59.45" customHeight="1" x14ac:dyDescent="0.25">
      <c r="A67" s="120"/>
      <c r="B67" s="120"/>
      <c r="C67" s="120"/>
      <c r="D67" s="120"/>
      <c r="E67" s="120"/>
      <c r="F67" s="120"/>
      <c r="G67" s="120"/>
      <c r="H67" s="122"/>
      <c r="I67" s="122"/>
      <c r="J67" s="122"/>
      <c r="K67" s="122"/>
      <c r="L67" s="122"/>
      <c r="M67" s="122"/>
      <c r="N67" s="122"/>
      <c r="O67" s="122"/>
      <c r="P67" s="122"/>
      <c r="Q67" s="122"/>
      <c r="R67" s="120"/>
      <c r="S67" s="123"/>
      <c r="T67" s="124"/>
      <c r="U67" s="124"/>
      <c r="V67" s="124"/>
      <c r="W67" s="124"/>
      <c r="X67" s="124"/>
      <c r="Y67" s="124"/>
      <c r="Z67" s="124"/>
      <c r="AA67" s="124"/>
      <c r="AB67" s="124"/>
      <c r="AC67" s="124"/>
      <c r="AD67" s="124"/>
      <c r="AE67" s="122"/>
      <c r="AF67" s="122"/>
      <c r="AG67" s="122"/>
      <c r="AH67" s="122"/>
    </row>
    <row r="68" spans="1:34" ht="59.45" customHeight="1" x14ac:dyDescent="0.25">
      <c r="A68" s="120"/>
      <c r="B68" s="120"/>
      <c r="C68" s="120"/>
      <c r="D68" s="120"/>
      <c r="E68" s="120"/>
      <c r="F68" s="120"/>
      <c r="G68" s="120"/>
      <c r="H68" s="122"/>
      <c r="I68" s="122"/>
      <c r="J68" s="122"/>
      <c r="K68" s="122"/>
      <c r="L68" s="122"/>
      <c r="M68" s="122"/>
      <c r="N68" s="122"/>
      <c r="O68" s="122"/>
      <c r="P68" s="122"/>
      <c r="Q68" s="122"/>
      <c r="R68" s="120"/>
      <c r="S68" s="123"/>
      <c r="T68" s="124"/>
      <c r="U68" s="124"/>
      <c r="V68" s="124"/>
      <c r="W68" s="124"/>
      <c r="X68" s="124"/>
      <c r="Y68" s="124"/>
      <c r="Z68" s="124"/>
      <c r="AA68" s="124"/>
      <c r="AB68" s="124"/>
      <c r="AC68" s="124"/>
      <c r="AD68" s="124"/>
      <c r="AE68" s="122"/>
      <c r="AF68" s="122"/>
      <c r="AG68" s="122"/>
      <c r="AH68" s="122"/>
    </row>
    <row r="69" spans="1:34" ht="59.45" customHeight="1" x14ac:dyDescent="0.25">
      <c r="A69" s="120"/>
      <c r="B69" s="120"/>
      <c r="C69" s="120"/>
      <c r="D69" s="120"/>
      <c r="E69" s="120"/>
      <c r="F69" s="120"/>
      <c r="G69" s="120"/>
      <c r="H69" s="122"/>
      <c r="I69" s="122"/>
      <c r="J69" s="122"/>
      <c r="K69" s="122"/>
      <c r="L69" s="122"/>
      <c r="M69" s="122"/>
      <c r="N69" s="122"/>
      <c r="O69" s="122"/>
      <c r="P69" s="122"/>
      <c r="Q69" s="122"/>
      <c r="R69" s="120"/>
      <c r="S69" s="123"/>
      <c r="T69" s="124"/>
      <c r="U69" s="124"/>
      <c r="V69" s="124"/>
      <c r="W69" s="124"/>
      <c r="X69" s="124"/>
      <c r="Y69" s="124"/>
      <c r="Z69" s="124"/>
      <c r="AA69" s="124"/>
      <c r="AB69" s="124"/>
      <c r="AC69" s="124"/>
      <c r="AD69" s="124"/>
      <c r="AE69" s="122"/>
      <c r="AF69" s="122"/>
      <c r="AG69" s="122"/>
      <c r="AH69" s="122"/>
    </row>
    <row r="70" spans="1:34" ht="59.45" customHeight="1" x14ac:dyDescent="0.25">
      <c r="A70" s="120"/>
      <c r="B70" s="120"/>
      <c r="C70" s="120"/>
      <c r="D70" s="120"/>
      <c r="E70" s="120"/>
      <c r="F70" s="120"/>
      <c r="G70" s="120"/>
      <c r="H70" s="122"/>
      <c r="I70" s="122"/>
      <c r="J70" s="122"/>
      <c r="K70" s="122"/>
      <c r="L70" s="122"/>
      <c r="M70" s="122"/>
      <c r="N70" s="122"/>
      <c r="O70" s="122"/>
      <c r="P70" s="122"/>
      <c r="Q70" s="122"/>
      <c r="R70" s="120"/>
      <c r="S70" s="123"/>
      <c r="T70" s="124"/>
      <c r="U70" s="124"/>
      <c r="V70" s="124"/>
      <c r="W70" s="124"/>
      <c r="X70" s="124"/>
      <c r="Y70" s="124"/>
      <c r="Z70" s="124"/>
      <c r="AA70" s="124"/>
      <c r="AB70" s="124"/>
      <c r="AC70" s="124"/>
      <c r="AD70" s="124"/>
      <c r="AE70" s="122"/>
      <c r="AF70" s="122"/>
      <c r="AG70" s="122"/>
      <c r="AH70" s="122"/>
    </row>
    <row r="71" spans="1:34" ht="59.45" customHeight="1" x14ac:dyDescent="0.25">
      <c r="A71" s="120"/>
      <c r="B71" s="120"/>
      <c r="C71" s="120"/>
      <c r="D71" s="120"/>
      <c r="E71" s="120"/>
      <c r="F71" s="120"/>
      <c r="G71" s="120"/>
      <c r="H71" s="122"/>
      <c r="I71" s="122"/>
      <c r="J71" s="122"/>
      <c r="K71" s="122"/>
      <c r="L71" s="122"/>
      <c r="M71" s="122"/>
      <c r="N71" s="122"/>
      <c r="O71" s="122"/>
      <c r="P71" s="122"/>
      <c r="Q71" s="122"/>
      <c r="R71" s="120"/>
      <c r="S71" s="123"/>
      <c r="T71" s="124"/>
      <c r="U71" s="124"/>
      <c r="V71" s="124"/>
      <c r="W71" s="124"/>
      <c r="X71" s="124"/>
      <c r="Y71" s="124"/>
      <c r="Z71" s="124"/>
      <c r="AA71" s="124"/>
      <c r="AB71" s="124"/>
      <c r="AC71" s="124"/>
      <c r="AD71" s="124"/>
      <c r="AE71" s="122"/>
      <c r="AF71" s="122"/>
      <c r="AG71" s="122"/>
      <c r="AH71" s="122"/>
    </row>
    <row r="72" spans="1:34" ht="59.45" customHeight="1" x14ac:dyDescent="0.25">
      <c r="A72" s="120"/>
      <c r="B72" s="120"/>
      <c r="C72" s="120"/>
      <c r="D72" s="120"/>
      <c r="E72" s="120"/>
      <c r="F72" s="120"/>
      <c r="G72" s="120"/>
      <c r="H72" s="122"/>
      <c r="I72" s="122"/>
      <c r="J72" s="122"/>
      <c r="K72" s="122"/>
      <c r="L72" s="122"/>
      <c r="M72" s="122"/>
      <c r="N72" s="122"/>
      <c r="O72" s="122"/>
      <c r="P72" s="122"/>
      <c r="Q72" s="122"/>
      <c r="R72" s="120"/>
      <c r="S72" s="123"/>
      <c r="T72" s="124"/>
      <c r="U72" s="124"/>
      <c r="V72" s="124"/>
      <c r="W72" s="124"/>
      <c r="X72" s="124"/>
      <c r="Y72" s="124"/>
      <c r="Z72" s="124"/>
      <c r="AA72" s="124"/>
      <c r="AB72" s="124"/>
      <c r="AC72" s="124"/>
      <c r="AD72" s="124"/>
      <c r="AE72" s="122"/>
      <c r="AF72" s="122"/>
      <c r="AG72" s="122"/>
      <c r="AH72" s="122"/>
    </row>
    <row r="73" spans="1:34" ht="59.45" customHeight="1" x14ac:dyDescent="0.25">
      <c r="A73" s="120"/>
      <c r="B73" s="120"/>
      <c r="C73" s="120"/>
      <c r="D73" s="120"/>
      <c r="E73" s="120"/>
      <c r="F73" s="120"/>
      <c r="G73" s="120"/>
      <c r="H73" s="122"/>
      <c r="I73" s="122"/>
      <c r="J73" s="122"/>
      <c r="K73" s="122"/>
      <c r="L73" s="122"/>
      <c r="M73" s="122"/>
      <c r="N73" s="122"/>
      <c r="O73" s="122"/>
      <c r="P73" s="122"/>
      <c r="Q73" s="122"/>
      <c r="R73" s="120"/>
      <c r="S73" s="123"/>
      <c r="T73" s="124"/>
      <c r="U73" s="124"/>
      <c r="V73" s="124"/>
      <c r="W73" s="124"/>
      <c r="X73" s="124"/>
      <c r="Y73" s="124"/>
      <c r="Z73" s="124"/>
      <c r="AA73" s="124"/>
      <c r="AB73" s="124"/>
      <c r="AC73" s="124"/>
      <c r="AD73" s="124"/>
      <c r="AE73" s="122"/>
      <c r="AF73" s="122"/>
      <c r="AG73" s="122"/>
      <c r="AH73" s="122"/>
    </row>
    <row r="74" spans="1:34" ht="59.45" customHeight="1" x14ac:dyDescent="0.25">
      <c r="A74" s="120"/>
      <c r="B74" s="120"/>
      <c r="C74" s="120"/>
      <c r="D74" s="120"/>
      <c r="E74" s="120"/>
      <c r="F74" s="120"/>
      <c r="G74" s="120"/>
      <c r="H74" s="122"/>
      <c r="I74" s="122"/>
      <c r="J74" s="122"/>
      <c r="K74" s="122"/>
      <c r="L74" s="122"/>
      <c r="M74" s="122"/>
      <c r="N74" s="122"/>
      <c r="O74" s="122"/>
      <c r="P74" s="122"/>
      <c r="Q74" s="122"/>
      <c r="R74" s="120"/>
      <c r="S74" s="123"/>
      <c r="T74" s="124"/>
      <c r="U74" s="124"/>
      <c r="V74" s="124"/>
      <c r="W74" s="124"/>
      <c r="X74" s="124"/>
      <c r="Y74" s="124"/>
      <c r="Z74" s="124"/>
      <c r="AA74" s="124"/>
      <c r="AB74" s="124"/>
      <c r="AC74" s="124"/>
      <c r="AD74" s="124"/>
      <c r="AE74" s="122"/>
      <c r="AF74" s="122"/>
      <c r="AG74" s="122"/>
      <c r="AH74" s="122"/>
    </row>
    <row r="75" spans="1:34" ht="59.45" customHeight="1" x14ac:dyDescent="0.25">
      <c r="A75" s="120"/>
      <c r="B75" s="120"/>
      <c r="C75" s="120"/>
      <c r="D75" s="120"/>
      <c r="E75" s="120"/>
      <c r="F75" s="120"/>
      <c r="G75" s="120"/>
      <c r="H75" s="122"/>
      <c r="I75" s="122"/>
      <c r="J75" s="122"/>
      <c r="K75" s="122"/>
      <c r="L75" s="122"/>
      <c r="M75" s="122"/>
      <c r="N75" s="122"/>
      <c r="O75" s="122"/>
      <c r="P75" s="122"/>
      <c r="Q75" s="122"/>
      <c r="R75" s="120"/>
      <c r="S75" s="123"/>
      <c r="T75" s="124"/>
      <c r="U75" s="124"/>
      <c r="V75" s="124"/>
      <c r="W75" s="124"/>
      <c r="X75" s="124"/>
      <c r="Y75" s="124"/>
      <c r="Z75" s="124"/>
      <c r="AA75" s="124"/>
      <c r="AB75" s="124"/>
      <c r="AC75" s="124"/>
      <c r="AD75" s="124"/>
      <c r="AE75" s="122"/>
      <c r="AF75" s="122"/>
      <c r="AG75" s="122"/>
      <c r="AH75" s="122"/>
    </row>
    <row r="76" spans="1:34" ht="59.45" customHeight="1" x14ac:dyDescent="0.25">
      <c r="A76" s="120"/>
      <c r="B76" s="120"/>
      <c r="C76" s="120"/>
      <c r="D76" s="120"/>
      <c r="E76" s="120"/>
      <c r="F76" s="120"/>
      <c r="G76" s="120"/>
      <c r="H76" s="122"/>
      <c r="I76" s="122"/>
      <c r="J76" s="122"/>
      <c r="K76" s="122"/>
      <c r="L76" s="122"/>
      <c r="M76" s="122"/>
      <c r="N76" s="122"/>
      <c r="O76" s="122"/>
      <c r="P76" s="122"/>
      <c r="Q76" s="122"/>
      <c r="R76" s="120"/>
      <c r="S76" s="123"/>
      <c r="T76" s="124"/>
      <c r="U76" s="124"/>
      <c r="V76" s="124"/>
      <c r="W76" s="124"/>
      <c r="X76" s="124"/>
      <c r="Y76" s="124"/>
      <c r="Z76" s="124"/>
      <c r="AA76" s="124"/>
      <c r="AB76" s="124"/>
      <c r="AC76" s="124"/>
      <c r="AD76" s="124"/>
      <c r="AE76" s="122"/>
      <c r="AF76" s="122"/>
      <c r="AG76" s="122"/>
      <c r="AH76" s="122"/>
    </row>
    <row r="77" spans="1:34" ht="59.45" customHeight="1" x14ac:dyDescent="0.25">
      <c r="A77" s="120"/>
      <c r="B77" s="120"/>
      <c r="C77" s="120"/>
      <c r="D77" s="120"/>
      <c r="E77" s="120"/>
      <c r="F77" s="120"/>
      <c r="G77" s="120"/>
      <c r="H77" s="122"/>
      <c r="I77" s="122"/>
      <c r="J77" s="122"/>
      <c r="K77" s="122"/>
      <c r="L77" s="122"/>
      <c r="M77" s="122"/>
      <c r="N77" s="122"/>
      <c r="O77" s="122"/>
      <c r="P77" s="122"/>
      <c r="Q77" s="122"/>
      <c r="R77" s="120"/>
      <c r="S77" s="123"/>
      <c r="T77" s="124"/>
      <c r="U77" s="124"/>
      <c r="V77" s="124"/>
      <c r="W77" s="124"/>
      <c r="X77" s="124"/>
      <c r="Y77" s="124"/>
      <c r="Z77" s="124"/>
      <c r="AA77" s="124"/>
      <c r="AB77" s="124"/>
      <c r="AC77" s="124"/>
      <c r="AD77" s="124"/>
      <c r="AE77" s="122"/>
      <c r="AF77" s="122"/>
      <c r="AG77" s="122"/>
      <c r="AH77" s="122"/>
    </row>
    <row r="78" spans="1:34" ht="59.45" customHeight="1" x14ac:dyDescent="0.25">
      <c r="A78" s="120"/>
      <c r="B78" s="120"/>
      <c r="C78" s="120"/>
      <c r="D78" s="120"/>
      <c r="E78" s="120"/>
      <c r="F78" s="120"/>
      <c r="G78" s="120"/>
      <c r="H78" s="122"/>
      <c r="I78" s="122"/>
      <c r="J78" s="122"/>
      <c r="K78" s="122"/>
      <c r="L78" s="122"/>
      <c r="M78" s="122"/>
      <c r="N78" s="122"/>
      <c r="O78" s="122"/>
      <c r="P78" s="122"/>
      <c r="Q78" s="122"/>
      <c r="R78" s="120"/>
      <c r="S78" s="123"/>
      <c r="T78" s="124"/>
      <c r="U78" s="124"/>
      <c r="V78" s="124"/>
      <c r="W78" s="124"/>
      <c r="X78" s="124"/>
      <c r="Y78" s="124"/>
      <c r="Z78" s="124"/>
      <c r="AA78" s="124"/>
      <c r="AB78" s="124"/>
      <c r="AC78" s="124"/>
      <c r="AD78" s="124"/>
      <c r="AE78" s="122"/>
      <c r="AF78" s="122"/>
      <c r="AG78" s="122"/>
      <c r="AH78" s="122"/>
    </row>
    <row r="79" spans="1:34" ht="59.45" customHeight="1" x14ac:dyDescent="0.25">
      <c r="A79" s="120"/>
      <c r="B79" s="120"/>
      <c r="C79" s="120"/>
      <c r="D79" s="120"/>
      <c r="E79" s="120"/>
      <c r="F79" s="120"/>
      <c r="G79" s="120"/>
      <c r="H79" s="122"/>
      <c r="I79" s="122"/>
      <c r="J79" s="122"/>
      <c r="K79" s="122"/>
      <c r="L79" s="122"/>
      <c r="M79" s="122"/>
      <c r="N79" s="122"/>
      <c r="O79" s="122"/>
      <c r="P79" s="122"/>
      <c r="Q79" s="122"/>
      <c r="R79" s="120"/>
      <c r="S79" s="123"/>
      <c r="T79" s="124"/>
      <c r="U79" s="124"/>
      <c r="V79" s="124"/>
      <c r="W79" s="124"/>
      <c r="X79" s="124"/>
      <c r="Y79" s="124"/>
      <c r="Z79" s="124"/>
      <c r="AA79" s="124"/>
      <c r="AB79" s="124"/>
      <c r="AC79" s="124"/>
      <c r="AD79" s="124"/>
      <c r="AE79" s="122"/>
      <c r="AF79" s="122"/>
      <c r="AG79" s="122"/>
      <c r="AH79" s="122"/>
    </row>
    <row r="80" spans="1:34" ht="59.45" customHeight="1" x14ac:dyDescent="0.25">
      <c r="A80" s="120"/>
      <c r="B80" s="120"/>
      <c r="C80" s="120"/>
      <c r="D80" s="120"/>
      <c r="E80" s="120"/>
      <c r="F80" s="120"/>
      <c r="G80" s="120"/>
      <c r="H80" s="122"/>
      <c r="I80" s="122"/>
      <c r="J80" s="122"/>
      <c r="K80" s="122"/>
      <c r="L80" s="122"/>
      <c r="M80" s="122"/>
      <c r="N80" s="122"/>
      <c r="O80" s="122"/>
      <c r="P80" s="122"/>
      <c r="Q80" s="122"/>
      <c r="R80" s="120"/>
      <c r="S80" s="123"/>
      <c r="T80" s="124"/>
      <c r="U80" s="124"/>
      <c r="V80" s="124"/>
      <c r="W80" s="124"/>
      <c r="X80" s="124"/>
      <c r="Y80" s="124"/>
      <c r="Z80" s="124"/>
      <c r="AA80" s="124"/>
      <c r="AB80" s="124"/>
      <c r="AC80" s="124"/>
      <c r="AD80" s="124"/>
      <c r="AE80" s="122"/>
      <c r="AF80" s="122"/>
      <c r="AG80" s="122"/>
      <c r="AH80" s="122"/>
    </row>
    <row r="81" spans="1:34" ht="59.45" customHeight="1" x14ac:dyDescent="0.25">
      <c r="A81" s="120"/>
      <c r="B81" s="120"/>
      <c r="C81" s="120"/>
      <c r="D81" s="120"/>
      <c r="E81" s="120"/>
      <c r="F81" s="120"/>
      <c r="G81" s="120"/>
      <c r="H81" s="122"/>
      <c r="I81" s="122"/>
      <c r="J81" s="122"/>
      <c r="K81" s="122"/>
      <c r="L81" s="122"/>
      <c r="M81" s="122"/>
      <c r="N81" s="122"/>
      <c r="O81" s="122"/>
      <c r="P81" s="122"/>
      <c r="Q81" s="122"/>
      <c r="R81" s="120"/>
      <c r="S81" s="123"/>
      <c r="T81" s="124"/>
      <c r="U81" s="124"/>
      <c r="V81" s="124"/>
      <c r="W81" s="124"/>
      <c r="X81" s="124"/>
      <c r="Y81" s="124"/>
      <c r="Z81" s="124"/>
      <c r="AA81" s="124"/>
      <c r="AB81" s="124"/>
      <c r="AC81" s="124"/>
      <c r="AD81" s="124"/>
      <c r="AE81" s="122"/>
      <c r="AF81" s="122"/>
      <c r="AG81" s="122"/>
      <c r="AH81" s="122"/>
    </row>
    <row r="82" spans="1:34" ht="59.45" customHeight="1" x14ac:dyDescent="0.25">
      <c r="A82" s="120"/>
      <c r="B82" s="120"/>
      <c r="C82" s="120"/>
      <c r="D82" s="120"/>
      <c r="E82" s="120"/>
      <c r="F82" s="120"/>
      <c r="G82" s="120"/>
      <c r="H82" s="122"/>
      <c r="I82" s="122"/>
      <c r="J82" s="122"/>
      <c r="K82" s="122"/>
      <c r="L82" s="122"/>
      <c r="M82" s="122"/>
      <c r="N82" s="122"/>
      <c r="O82" s="122"/>
      <c r="P82" s="122"/>
      <c r="Q82" s="122"/>
      <c r="R82" s="120"/>
      <c r="S82" s="123"/>
      <c r="T82" s="124"/>
      <c r="U82" s="124"/>
      <c r="V82" s="124"/>
      <c r="W82" s="124"/>
      <c r="X82" s="124"/>
      <c r="Y82" s="124"/>
      <c r="Z82" s="124"/>
      <c r="AA82" s="124"/>
      <c r="AB82" s="124"/>
      <c r="AC82" s="124"/>
      <c r="AD82" s="124"/>
      <c r="AE82" s="122"/>
      <c r="AF82" s="122"/>
      <c r="AG82" s="122"/>
      <c r="AH82" s="122"/>
    </row>
    <row r="83" spans="1:34" ht="59.45" customHeight="1" x14ac:dyDescent="0.25">
      <c r="A83" s="120"/>
      <c r="B83" s="120"/>
      <c r="C83" s="120"/>
      <c r="D83" s="120"/>
      <c r="E83" s="120"/>
      <c r="F83" s="120"/>
      <c r="G83" s="120"/>
      <c r="H83" s="122"/>
      <c r="I83" s="122"/>
      <c r="J83" s="122"/>
      <c r="K83" s="122"/>
      <c r="L83" s="122"/>
      <c r="M83" s="122"/>
      <c r="N83" s="122"/>
      <c r="O83" s="122"/>
      <c r="P83" s="122"/>
      <c r="Q83" s="122"/>
      <c r="R83" s="120"/>
      <c r="S83" s="123"/>
      <c r="T83" s="124"/>
      <c r="U83" s="124"/>
      <c r="V83" s="124"/>
      <c r="W83" s="124"/>
      <c r="X83" s="124"/>
      <c r="Y83" s="124"/>
      <c r="Z83" s="124"/>
      <c r="AA83" s="124"/>
      <c r="AB83" s="124"/>
      <c r="AC83" s="124"/>
      <c r="AD83" s="124"/>
      <c r="AE83" s="122"/>
      <c r="AF83" s="122"/>
      <c r="AG83" s="122"/>
      <c r="AH83" s="122"/>
    </row>
    <row r="84" spans="1:34" ht="59.45" customHeight="1" x14ac:dyDescent="0.25">
      <c r="A84" s="120"/>
      <c r="B84" s="120"/>
      <c r="C84" s="120"/>
      <c r="D84" s="120"/>
      <c r="E84" s="120"/>
      <c r="F84" s="120"/>
      <c r="G84" s="120"/>
      <c r="H84" s="122"/>
      <c r="I84" s="122"/>
      <c r="J84" s="122"/>
      <c r="K84" s="122"/>
      <c r="L84" s="122"/>
      <c r="M84" s="122"/>
      <c r="N84" s="122"/>
      <c r="O84" s="122"/>
      <c r="P84" s="122"/>
      <c r="Q84" s="122"/>
      <c r="R84" s="120"/>
      <c r="S84" s="123"/>
      <c r="T84" s="124"/>
      <c r="U84" s="124"/>
      <c r="V84" s="124"/>
      <c r="W84" s="124"/>
      <c r="X84" s="124"/>
      <c r="Y84" s="124"/>
      <c r="Z84" s="124"/>
      <c r="AA84" s="124"/>
      <c r="AB84" s="124"/>
      <c r="AC84" s="124"/>
      <c r="AD84" s="124"/>
      <c r="AE84" s="122"/>
      <c r="AF84" s="122"/>
      <c r="AG84" s="122"/>
      <c r="AH84" s="122"/>
    </row>
    <row r="85" spans="1:34" ht="64.150000000000006" customHeight="1" x14ac:dyDescent="0.25">
      <c r="A85" s="120"/>
      <c r="B85" s="126" t="s">
        <v>165</v>
      </c>
      <c r="C85" s="127" t="s">
        <v>166</v>
      </c>
      <c r="D85" s="127"/>
      <c r="E85" s="127"/>
      <c r="F85" s="127"/>
      <c r="G85" s="127"/>
      <c r="H85" s="127"/>
      <c r="I85" s="127"/>
      <c r="J85" s="127"/>
      <c r="K85" s="127"/>
      <c r="L85" s="127"/>
      <c r="M85" s="127"/>
      <c r="N85" s="127"/>
      <c r="O85" s="127"/>
      <c r="P85" s="127"/>
      <c r="Q85" s="127"/>
      <c r="R85" s="127"/>
      <c r="S85" s="127"/>
      <c r="T85" s="127"/>
      <c r="U85" s="127"/>
      <c r="V85" s="127"/>
      <c r="W85" s="127"/>
      <c r="X85" s="127"/>
      <c r="Y85" s="127"/>
      <c r="Z85" s="127"/>
      <c r="AA85" s="127"/>
      <c r="AB85" s="127"/>
      <c r="AC85" s="127"/>
      <c r="AD85" s="124"/>
      <c r="AE85" s="124"/>
      <c r="AF85" s="124"/>
      <c r="AG85" s="124"/>
      <c r="AH85" s="124"/>
    </row>
    <row r="86" spans="1:34" ht="57" customHeight="1" x14ac:dyDescent="0.25">
      <c r="A86" s="120"/>
      <c r="B86" s="126" t="s">
        <v>167</v>
      </c>
      <c r="C86" s="127" t="s">
        <v>168</v>
      </c>
      <c r="D86" s="127"/>
      <c r="E86" s="127"/>
      <c r="F86" s="127"/>
      <c r="G86" s="127"/>
      <c r="H86" s="127"/>
      <c r="I86" s="127"/>
      <c r="J86" s="127"/>
      <c r="K86" s="127"/>
      <c r="L86" s="127"/>
      <c r="M86" s="127"/>
      <c r="N86" s="127"/>
      <c r="O86" s="127"/>
      <c r="P86" s="127"/>
      <c r="Q86" s="127"/>
      <c r="R86" s="127"/>
      <c r="S86" s="127"/>
      <c r="T86" s="127"/>
      <c r="U86" s="127"/>
      <c r="V86" s="127"/>
      <c r="W86" s="127"/>
      <c r="X86" s="127"/>
      <c r="Y86" s="127"/>
      <c r="Z86" s="127"/>
      <c r="AA86" s="127"/>
      <c r="AB86" s="127"/>
      <c r="AC86" s="127"/>
      <c r="AD86" s="124"/>
      <c r="AE86" s="124"/>
      <c r="AF86" s="124"/>
      <c r="AG86" s="124"/>
      <c r="AH86" s="124"/>
    </row>
    <row r="87" spans="1:34" ht="40.15" customHeight="1" x14ac:dyDescent="0.25">
      <c r="A87" s="120"/>
      <c r="C87" s="128"/>
      <c r="D87" s="128"/>
      <c r="E87" s="128"/>
      <c r="F87" s="128"/>
      <c r="G87" s="128"/>
      <c r="H87" s="128"/>
      <c r="I87" s="128"/>
      <c r="J87" s="128"/>
      <c r="K87" s="128"/>
      <c r="L87" s="128"/>
      <c r="M87" s="128"/>
      <c r="N87" s="128"/>
      <c r="O87" s="128"/>
      <c r="P87" s="128"/>
      <c r="Q87" s="128"/>
      <c r="R87" s="128"/>
      <c r="S87" s="128"/>
      <c r="T87" s="128"/>
      <c r="U87" s="128"/>
      <c r="V87" s="128"/>
      <c r="W87" s="128"/>
      <c r="X87" s="128"/>
      <c r="Y87" s="128"/>
      <c r="Z87" s="128"/>
      <c r="AA87" s="129"/>
      <c r="AB87" s="130"/>
      <c r="AC87" s="130"/>
      <c r="AD87" s="124"/>
      <c r="AE87" s="128"/>
      <c r="AF87" s="128"/>
      <c r="AG87" s="128"/>
      <c r="AH87" s="128"/>
    </row>
    <row r="88" spans="1:34" ht="57" customHeight="1" x14ac:dyDescent="0.25">
      <c r="A88" s="120"/>
      <c r="B88" s="131" t="s">
        <v>169</v>
      </c>
      <c r="C88" s="127" t="s">
        <v>170</v>
      </c>
      <c r="D88" s="127"/>
      <c r="E88" s="127"/>
      <c r="F88" s="127"/>
      <c r="G88" s="127"/>
      <c r="H88" s="127"/>
      <c r="I88" s="127"/>
      <c r="J88" s="127"/>
      <c r="K88" s="129"/>
      <c r="L88" s="129"/>
      <c r="M88" s="129"/>
      <c r="N88" s="129"/>
      <c r="O88" s="129"/>
      <c r="P88" s="129"/>
      <c r="Q88" s="129"/>
      <c r="R88" s="129"/>
      <c r="S88" s="129"/>
      <c r="T88" s="129"/>
      <c r="U88" s="129"/>
      <c r="V88" s="129"/>
      <c r="W88" s="129"/>
      <c r="X88" s="129"/>
      <c r="Y88" s="129"/>
      <c r="Z88" s="129"/>
      <c r="AA88" s="129"/>
      <c r="AB88" s="130"/>
      <c r="AC88" s="130"/>
      <c r="AD88" s="124"/>
      <c r="AE88" s="129"/>
      <c r="AF88" s="129"/>
      <c r="AG88" s="129"/>
      <c r="AH88" s="129"/>
    </row>
    <row r="95" spans="1:34" x14ac:dyDescent="0.25">
      <c r="L95" s="132"/>
      <c r="M95" s="132"/>
      <c r="N95" s="132"/>
      <c r="O95" s="132"/>
      <c r="P95" s="132"/>
      <c r="Q95" s="132"/>
      <c r="R95" s="128"/>
      <c r="S95" s="128"/>
      <c r="T95" s="128"/>
      <c r="U95" s="128"/>
      <c r="V95" s="128"/>
      <c r="W95" s="128"/>
      <c r="AE95" s="132"/>
      <c r="AF95" s="132"/>
      <c r="AG95" s="132"/>
      <c r="AH95" s="132"/>
    </row>
    <row r="96" spans="1:34" x14ac:dyDescent="0.25">
      <c r="L96" s="132"/>
      <c r="M96" s="132"/>
      <c r="N96" s="132"/>
      <c r="O96" s="132"/>
      <c r="P96" s="132"/>
      <c r="Q96" s="132"/>
      <c r="R96" s="128"/>
      <c r="S96" s="128"/>
      <c r="T96" s="128"/>
      <c r="U96" s="128"/>
      <c r="V96" s="128"/>
      <c r="W96" s="128"/>
      <c r="AE96" s="132"/>
      <c r="AF96" s="132"/>
      <c r="AG96" s="132"/>
      <c r="AH96" s="132"/>
    </row>
    <row r="97" spans="8:34" x14ac:dyDescent="0.25">
      <c r="L97" s="132"/>
      <c r="M97" s="132"/>
      <c r="N97" s="132"/>
      <c r="O97" s="132"/>
      <c r="P97" s="132"/>
      <c r="Q97" s="132"/>
      <c r="R97" s="128"/>
      <c r="S97" s="128"/>
      <c r="T97" s="128"/>
      <c r="U97" s="128"/>
      <c r="V97" s="128"/>
      <c r="W97" s="128"/>
      <c r="AE97" s="132"/>
      <c r="AF97" s="132"/>
      <c r="AG97" s="132"/>
      <c r="AH97" s="132"/>
    </row>
    <row r="98" spans="8:34" x14ac:dyDescent="0.25">
      <c r="L98" s="132"/>
      <c r="M98" s="132"/>
      <c r="N98" s="132"/>
      <c r="O98" s="132"/>
      <c r="P98" s="132"/>
      <c r="Q98" s="132"/>
      <c r="R98" s="128"/>
      <c r="S98" s="128"/>
      <c r="T98" s="128"/>
      <c r="U98" s="128"/>
      <c r="V98" s="128"/>
      <c r="W98" s="128"/>
      <c r="AE98" s="132"/>
      <c r="AF98" s="132"/>
      <c r="AG98" s="132"/>
      <c r="AH98" s="132"/>
    </row>
    <row r="99" spans="8:34" x14ac:dyDescent="0.25">
      <c r="H99" s="6"/>
      <c r="I99" s="6"/>
      <c r="J99" s="6"/>
      <c r="K99" s="6"/>
      <c r="L99" s="132"/>
      <c r="M99" s="132"/>
      <c r="N99" s="132"/>
      <c r="O99" s="132"/>
      <c r="P99" s="132"/>
      <c r="Q99" s="132"/>
      <c r="R99" s="128"/>
      <c r="S99" s="128"/>
      <c r="T99" s="128"/>
      <c r="U99" s="128"/>
      <c r="V99" s="128"/>
      <c r="W99" s="128"/>
      <c r="AE99" s="132"/>
      <c r="AF99" s="132"/>
      <c r="AG99" s="132"/>
      <c r="AH99" s="132"/>
    </row>
    <row r="100" spans="8:34" x14ac:dyDescent="0.25">
      <c r="H100" s="6"/>
      <c r="I100" s="6"/>
      <c r="J100" s="6"/>
      <c r="K100" s="6"/>
      <c r="L100" s="132"/>
      <c r="M100" s="132"/>
      <c r="N100" s="132"/>
      <c r="O100" s="132"/>
      <c r="P100" s="132"/>
      <c r="Q100" s="132"/>
      <c r="R100" s="128"/>
      <c r="S100" s="128"/>
      <c r="T100" s="128"/>
      <c r="U100" s="128"/>
      <c r="V100" s="128"/>
      <c r="W100" s="128"/>
      <c r="AE100" s="132"/>
      <c r="AF100" s="132"/>
      <c r="AG100" s="132"/>
      <c r="AH100" s="132"/>
    </row>
    <row r="101" spans="8:34" x14ac:dyDescent="0.25">
      <c r="H101" s="6"/>
      <c r="I101" s="6"/>
      <c r="J101" s="6"/>
      <c r="K101" s="6"/>
      <c r="L101" s="132"/>
      <c r="M101" s="132"/>
      <c r="N101" s="132"/>
      <c r="O101" s="132"/>
      <c r="P101" s="132"/>
      <c r="Q101" s="132"/>
      <c r="R101" s="128"/>
      <c r="S101" s="128"/>
      <c r="T101" s="128"/>
      <c r="U101" s="128"/>
      <c r="V101" s="128"/>
      <c r="W101" s="128"/>
      <c r="AE101" s="132"/>
      <c r="AF101" s="132"/>
      <c r="AG101" s="132"/>
      <c r="AH101" s="132"/>
    </row>
    <row r="102" spans="8:34" x14ac:dyDescent="0.25">
      <c r="H102" s="6"/>
      <c r="I102" s="6"/>
      <c r="J102" s="6"/>
      <c r="K102" s="6"/>
      <c r="L102" s="132"/>
      <c r="M102" s="132"/>
      <c r="N102" s="132"/>
      <c r="O102" s="132"/>
      <c r="P102" s="132"/>
      <c r="Q102" s="132"/>
      <c r="R102" s="128"/>
      <c r="S102" s="128"/>
      <c r="T102" s="128"/>
      <c r="U102" s="128"/>
      <c r="V102" s="128"/>
      <c r="W102" s="128"/>
      <c r="AE102" s="132"/>
      <c r="AF102" s="132"/>
      <c r="AG102" s="132"/>
      <c r="AH102" s="132"/>
    </row>
    <row r="103" spans="8:34" x14ac:dyDescent="0.25">
      <c r="H103" s="6"/>
      <c r="I103" s="6"/>
      <c r="J103" s="6"/>
      <c r="K103" s="6"/>
      <c r="L103" s="132"/>
      <c r="M103" s="132"/>
      <c r="N103" s="132"/>
      <c r="O103" s="132"/>
      <c r="P103" s="132"/>
      <c r="Q103" s="132"/>
      <c r="R103" s="128"/>
      <c r="S103" s="128"/>
      <c r="T103" s="128"/>
      <c r="U103" s="128"/>
      <c r="V103" s="128"/>
      <c r="W103" s="128"/>
      <c r="AE103" s="132"/>
      <c r="AF103" s="132"/>
      <c r="AG103" s="132"/>
      <c r="AH103" s="132"/>
    </row>
    <row r="104" spans="8:34" x14ac:dyDescent="0.25">
      <c r="H104" s="6"/>
      <c r="I104" s="6"/>
      <c r="J104" s="6"/>
      <c r="K104" s="6"/>
      <c r="L104" s="132"/>
      <c r="R104" s="128"/>
      <c r="S104" s="128"/>
      <c r="T104" s="128"/>
      <c r="U104" s="128"/>
      <c r="V104" s="128"/>
      <c r="W104" s="128"/>
    </row>
    <row r="105" spans="8:34" x14ac:dyDescent="0.25">
      <c r="H105" s="6"/>
      <c r="I105" s="6"/>
      <c r="J105" s="6"/>
      <c r="K105" s="6"/>
      <c r="L105" s="132"/>
      <c r="M105" s="132"/>
      <c r="N105" s="132"/>
      <c r="O105" s="132"/>
      <c r="P105" s="132"/>
      <c r="Q105" s="132"/>
      <c r="AE105" s="132"/>
      <c r="AF105" s="132"/>
      <c r="AG105" s="132"/>
      <c r="AH105" s="132"/>
    </row>
    <row r="106" spans="8:34" x14ac:dyDescent="0.25">
      <c r="H106" s="6"/>
      <c r="I106" s="6"/>
      <c r="J106" s="6"/>
      <c r="K106" s="6"/>
      <c r="L106" s="132"/>
      <c r="M106" s="132"/>
      <c r="N106" s="132"/>
      <c r="O106" s="132"/>
      <c r="P106" s="132"/>
      <c r="Q106" s="132"/>
      <c r="AE106" s="132"/>
      <c r="AF106" s="132"/>
      <c r="AG106" s="132"/>
      <c r="AH106" s="132"/>
    </row>
  </sheetData>
  <mergeCells count="52">
    <mergeCell ref="C86:AC86"/>
    <mergeCell ref="C88:J88"/>
    <mergeCell ref="AG8:AG10"/>
    <mergeCell ref="AH8:AH10"/>
    <mergeCell ref="S63:AD63"/>
    <mergeCell ref="C64:D64"/>
    <mergeCell ref="AC64:AD64"/>
    <mergeCell ref="C85:AC85"/>
    <mergeCell ref="AA8:AA10"/>
    <mergeCell ref="AB8:AB10"/>
    <mergeCell ref="AC8:AC10"/>
    <mergeCell ref="AD8:AD10"/>
    <mergeCell ref="AE8:AE10"/>
    <mergeCell ref="AF8:AF10"/>
    <mergeCell ref="U8:U10"/>
    <mergeCell ref="V8:V10"/>
    <mergeCell ref="W8:W10"/>
    <mergeCell ref="X8:X10"/>
    <mergeCell ref="Y8:Y10"/>
    <mergeCell ref="Z8:Z10"/>
    <mergeCell ref="M8:M10"/>
    <mergeCell ref="N8:N10"/>
    <mergeCell ref="O8:O10"/>
    <mergeCell ref="P8:P10"/>
    <mergeCell ref="Q8:Q10"/>
    <mergeCell ref="T8:T10"/>
    <mergeCell ref="S7:S10"/>
    <mergeCell ref="T7:X7"/>
    <mergeCell ref="Y7:AD7"/>
    <mergeCell ref="AE7:AH7"/>
    <mergeCell ref="C8:C10"/>
    <mergeCell ref="D8:D10"/>
    <mergeCell ref="E8:E10"/>
    <mergeCell ref="F8:F10"/>
    <mergeCell ref="G8:G10"/>
    <mergeCell ref="H8:H10"/>
    <mergeCell ref="A7:A10"/>
    <mergeCell ref="B7:B10"/>
    <mergeCell ref="C7:G7"/>
    <mergeCell ref="H7:M7"/>
    <mergeCell ref="N7:Q7"/>
    <mergeCell ref="R7:R10"/>
    <mergeCell ref="I8:I10"/>
    <mergeCell ref="J8:J10"/>
    <mergeCell ref="K8:K10"/>
    <mergeCell ref="L8:L10"/>
    <mergeCell ref="AG1:AH1"/>
    <mergeCell ref="A6:O6"/>
    <mergeCell ref="P6:Q6"/>
    <mergeCell ref="R6:U6"/>
    <mergeCell ref="AB6:AD6"/>
    <mergeCell ref="AE6:AH6"/>
  </mergeCells>
  <printOptions horizontalCentered="1" verticalCentered="1"/>
  <pageMargins left="0.31496062992125984" right="0.31496062992125984" top="0" bottom="0" header="0" footer="0"/>
  <pageSetup paperSize="8" scale="1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 HPSLDC (2)</vt:lpstr>
      <vt:lpstr>'DA HPSLDC (2)'!Print_Area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2024-04-25T03:26:57Z</dcterms:created>
  <dcterms:modified xsi:type="dcterms:W3CDTF">2024-04-25T03:27:27Z</dcterms:modified>
</cp:coreProperties>
</file>