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14E7226C-995A-4E0A-A6A7-DEC1DCA6D3CF}" xr6:coauthVersionLast="36" xr6:coauthVersionMax="36" xr10:uidLastSave="{00000000-0000-0000-0000-000000000000}"/>
  <bookViews>
    <workbookView xWindow="0" yWindow="0" windowWidth="28800" windowHeight="11925" xr2:uid="{C532B9FA-0B31-45F1-BE84-4C893CD0289F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J59" i="1"/>
  <c r="AL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E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J58" i="1"/>
  <c r="AL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X58" i="1" s="1"/>
  <c r="Z58" i="1" s="1"/>
  <c r="F58" i="1"/>
  <c r="D58" i="1"/>
  <c r="C58" i="1"/>
  <c r="E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X57" i="1" s="1"/>
  <c r="Z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BE54" i="1" s="1"/>
  <c r="BG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X54" i="1" s="1"/>
  <c r="Z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C50" i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AL47" i="1" s="1"/>
  <c r="V47" i="1"/>
  <c r="U47" i="1"/>
  <c r="T47" i="1"/>
  <c r="S47" i="1"/>
  <c r="R47" i="1"/>
  <c r="Q47" i="1"/>
  <c r="P47" i="1"/>
  <c r="O47" i="1"/>
  <c r="Y47" i="1" s="1"/>
  <c r="N47" i="1"/>
  <c r="M47" i="1"/>
  <c r="L47" i="1"/>
  <c r="K47" i="1"/>
  <c r="I47" i="1"/>
  <c r="W47" i="1" s="1"/>
  <c r="H47" i="1"/>
  <c r="G47" i="1"/>
  <c r="F47" i="1"/>
  <c r="D47" i="1"/>
  <c r="C47" i="1"/>
  <c r="E47" i="1" s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AL46" i="1" s="1"/>
  <c r="V46" i="1"/>
  <c r="U46" i="1"/>
  <c r="T46" i="1"/>
  <c r="S46" i="1"/>
  <c r="R46" i="1"/>
  <c r="Q46" i="1"/>
  <c r="P46" i="1"/>
  <c r="O46" i="1"/>
  <c r="Y46" i="1" s="1"/>
  <c r="N46" i="1"/>
  <c r="M46" i="1"/>
  <c r="L46" i="1"/>
  <c r="K46" i="1"/>
  <c r="I46" i="1"/>
  <c r="W46" i="1" s="1"/>
  <c r="H46" i="1"/>
  <c r="G46" i="1"/>
  <c r="F46" i="1"/>
  <c r="D46" i="1"/>
  <c r="C46" i="1"/>
  <c r="E46" i="1" s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BD45" i="1" s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W45" i="1" s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BD44" i="1" s="1"/>
  <c r="AK44" i="1"/>
  <c r="AJ44" i="1"/>
  <c r="AL44" i="1" s="1"/>
  <c r="V44" i="1"/>
  <c r="X44" i="1" s="1"/>
  <c r="Z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E44" i="1"/>
  <c r="D44" i="1"/>
  <c r="C44" i="1"/>
  <c r="W44" i="1" s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L43" i="1" s="1"/>
  <c r="AJ43" i="1"/>
  <c r="BD43" i="1" s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X43" i="1" s="1"/>
  <c r="Z43" i="1" s="1"/>
  <c r="D43" i="1"/>
  <c r="C43" i="1"/>
  <c r="E43" i="1" s="1"/>
  <c r="BC42" i="1"/>
  <c r="BE42" i="1" s="1"/>
  <c r="BG42" i="1" s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M42" i="1"/>
  <c r="BD42" i="1" s="1"/>
  <c r="AK42" i="1"/>
  <c r="AL42" i="1" s="1"/>
  <c r="AJ42" i="1"/>
  <c r="V42" i="1"/>
  <c r="Y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X42" i="1" s="1"/>
  <c r="Z42" i="1" s="1"/>
  <c r="D42" i="1"/>
  <c r="C42" i="1"/>
  <c r="E42" i="1" s="1"/>
  <c r="BC41" i="1"/>
  <c r="BE41" i="1" s="1"/>
  <c r="BG41" i="1" s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L41" i="1" s="1"/>
  <c r="AJ41" i="1"/>
  <c r="BD41" i="1" s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X41" i="1" s="1"/>
  <c r="Z41" i="1" s="1"/>
  <c r="D41" i="1"/>
  <c r="C41" i="1"/>
  <c r="E41" i="1" s="1"/>
  <c r="BD40" i="1"/>
  <c r="BC40" i="1"/>
  <c r="BE40" i="1" s="1"/>
  <c r="BG40" i="1" s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M40" i="1"/>
  <c r="AK40" i="1"/>
  <c r="AL40" i="1" s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X40" i="1" s="1"/>
  <c r="Z40" i="1" s="1"/>
  <c r="D40" i="1"/>
  <c r="C40" i="1"/>
  <c r="E40" i="1" s="1"/>
  <c r="BC39" i="1"/>
  <c r="BE39" i="1" s="1"/>
  <c r="BG39" i="1" s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L39" i="1" s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E39" i="1" s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L38" i="1" s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E38" i="1" s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L37" i="1" s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E37" i="1" s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L36" i="1" s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E36" i="1" s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L35" i="1" s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E35" i="1" s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L34" i="1" s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E34" i="1" s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L33" i="1" s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E33" i="1" s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L32" i="1" s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E32" i="1" s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K31" i="1"/>
  <c r="AL31" i="1" s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E31" i="1" s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L30" i="1" s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E30" i="1" s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L29" i="1" s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E29" i="1" s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L28" i="1" s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E28" i="1" s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L27" i="1" s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Y15" i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BB14" i="1"/>
  <c r="BA14" i="1"/>
  <c r="AZ14" i="1"/>
  <c r="AY14" i="1"/>
  <c r="BC14" i="1" s="1"/>
  <c r="BF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Y14" i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BB13" i="1"/>
  <c r="BA13" i="1"/>
  <c r="AZ13" i="1"/>
  <c r="AY13" i="1"/>
  <c r="BC13" i="1" s="1"/>
  <c r="BF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Y13" i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BB12" i="1"/>
  <c r="BA12" i="1"/>
  <c r="AZ12" i="1"/>
  <c r="AY12" i="1"/>
  <c r="BC12" i="1" s="1"/>
  <c r="BF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U12" i="1"/>
  <c r="T12" i="1"/>
  <c r="S12" i="1"/>
  <c r="R12" i="1"/>
  <c r="Q12" i="1"/>
  <c r="P12" i="1"/>
  <c r="AW60" i="1" s="1"/>
  <c r="O12" i="1"/>
  <c r="N12" i="1"/>
  <c r="M12" i="1"/>
  <c r="L12" i="1"/>
  <c r="K12" i="1"/>
  <c r="I12" i="1"/>
  <c r="H12" i="1"/>
  <c r="G12" i="1"/>
  <c r="F12" i="1"/>
  <c r="D12" i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F37" i="1" l="1"/>
  <c r="BE37" i="1"/>
  <c r="BG37" i="1" s="1"/>
  <c r="BD12" i="1"/>
  <c r="BD13" i="1"/>
  <c r="BD14" i="1"/>
  <c r="BD15" i="1"/>
  <c r="BF27" i="1"/>
  <c r="BE27" i="1"/>
  <c r="BG27" i="1" s="1"/>
  <c r="AX60" i="1"/>
  <c r="Y18" i="1"/>
  <c r="X18" i="1"/>
  <c r="Z18" i="1" s="1"/>
  <c r="Y22" i="1"/>
  <c r="X22" i="1"/>
  <c r="Z22" i="1" s="1"/>
  <c r="Y34" i="1"/>
  <c r="X34" i="1"/>
  <c r="Z34" i="1" s="1"/>
  <c r="Y36" i="1"/>
  <c r="X36" i="1"/>
  <c r="Z36" i="1" s="1"/>
  <c r="Y38" i="1"/>
  <c r="X38" i="1"/>
  <c r="Z38" i="1" s="1"/>
  <c r="BF19" i="1"/>
  <c r="BE19" i="1"/>
  <c r="BG19" i="1" s="1"/>
  <c r="BF23" i="1"/>
  <c r="BE23" i="1"/>
  <c r="BG23" i="1" s="1"/>
  <c r="BF25" i="1"/>
  <c r="BE25" i="1"/>
  <c r="BG25" i="1" s="1"/>
  <c r="BF31" i="1"/>
  <c r="BE31" i="1"/>
  <c r="BG31" i="1" s="1"/>
  <c r="BF35" i="1"/>
  <c r="BE35" i="1"/>
  <c r="BG35" i="1" s="1"/>
  <c r="Y24" i="1"/>
  <c r="X24" i="1"/>
  <c r="Z24" i="1" s="1"/>
  <c r="Y32" i="1"/>
  <c r="X32" i="1"/>
  <c r="Z32" i="1" s="1"/>
  <c r="AY60" i="1"/>
  <c r="V12" i="1"/>
  <c r="X15" i="1"/>
  <c r="Z15" i="1" s="1"/>
  <c r="BF17" i="1"/>
  <c r="BE17" i="1"/>
  <c r="BG17" i="1" s="1"/>
  <c r="BF21" i="1"/>
  <c r="BE21" i="1"/>
  <c r="BG21" i="1" s="1"/>
  <c r="BF29" i="1"/>
  <c r="BE29" i="1"/>
  <c r="BG29" i="1" s="1"/>
  <c r="AP60" i="1"/>
  <c r="Y16" i="1"/>
  <c r="X16" i="1"/>
  <c r="Z16" i="1" s="1"/>
  <c r="Y26" i="1"/>
  <c r="X26" i="1"/>
  <c r="Z26" i="1" s="1"/>
  <c r="Y30" i="1"/>
  <c r="X30" i="1"/>
  <c r="Z30" i="1" s="1"/>
  <c r="X13" i="1"/>
  <c r="Z13" i="1" s="1"/>
  <c r="BF18" i="1"/>
  <c r="BE18" i="1"/>
  <c r="BG18" i="1" s="1"/>
  <c r="BF22" i="1"/>
  <c r="BE22" i="1"/>
  <c r="BG22" i="1" s="1"/>
  <c r="BF24" i="1"/>
  <c r="BE24" i="1"/>
  <c r="BG24" i="1" s="1"/>
  <c r="BF26" i="1"/>
  <c r="BE26" i="1"/>
  <c r="BG26" i="1" s="1"/>
  <c r="BF28" i="1"/>
  <c r="BE28" i="1"/>
  <c r="BG28" i="1" s="1"/>
  <c r="BF30" i="1"/>
  <c r="BE30" i="1"/>
  <c r="BG30" i="1" s="1"/>
  <c r="BF32" i="1"/>
  <c r="BE32" i="1"/>
  <c r="BG32" i="1" s="1"/>
  <c r="BF34" i="1"/>
  <c r="BE34" i="1"/>
  <c r="BG34" i="1" s="1"/>
  <c r="BF36" i="1"/>
  <c r="BE36" i="1"/>
  <c r="BG36" i="1" s="1"/>
  <c r="BF38" i="1"/>
  <c r="BE38" i="1"/>
  <c r="BG38" i="1" s="1"/>
  <c r="BF33" i="1"/>
  <c r="BE33" i="1"/>
  <c r="BG33" i="1" s="1"/>
  <c r="Y20" i="1"/>
  <c r="X20" i="1"/>
  <c r="Z20" i="1" s="1"/>
  <c r="Y28" i="1"/>
  <c r="X28" i="1"/>
  <c r="Z28" i="1" s="1"/>
  <c r="J12" i="1"/>
  <c r="X14" i="1"/>
  <c r="Z14" i="1" s="1"/>
  <c r="BF16" i="1"/>
  <c r="BE16" i="1"/>
  <c r="BG16" i="1" s="1"/>
  <c r="BF20" i="1"/>
  <c r="BE20" i="1"/>
  <c r="BG20" i="1" s="1"/>
  <c r="W13" i="1"/>
  <c r="W14" i="1"/>
  <c r="W15" i="1"/>
  <c r="Y17" i="1"/>
  <c r="X17" i="1"/>
  <c r="Z17" i="1" s="1"/>
  <c r="Y23" i="1"/>
  <c r="X23" i="1"/>
  <c r="Z23" i="1" s="1"/>
  <c r="Y25" i="1"/>
  <c r="X25" i="1"/>
  <c r="Z25" i="1" s="1"/>
  <c r="Y29" i="1"/>
  <c r="X29" i="1"/>
  <c r="Z29" i="1" s="1"/>
  <c r="Y31" i="1"/>
  <c r="X31" i="1"/>
  <c r="Z31" i="1" s="1"/>
  <c r="Y37" i="1"/>
  <c r="X37" i="1"/>
  <c r="Z37" i="1" s="1"/>
  <c r="Y19" i="1"/>
  <c r="X19" i="1"/>
  <c r="Z19" i="1" s="1"/>
  <c r="Y21" i="1"/>
  <c r="X21" i="1"/>
  <c r="Z21" i="1" s="1"/>
  <c r="Y27" i="1"/>
  <c r="X27" i="1"/>
  <c r="Z27" i="1" s="1"/>
  <c r="Y33" i="1"/>
  <c r="X33" i="1"/>
  <c r="Z33" i="1" s="1"/>
  <c r="Y35" i="1"/>
  <c r="X35" i="1"/>
  <c r="Z35" i="1" s="1"/>
  <c r="Y39" i="1"/>
  <c r="X39" i="1"/>
  <c r="Z39" i="1" s="1"/>
  <c r="BE12" i="1"/>
  <c r="BG12" i="1" s="1"/>
  <c r="BE13" i="1"/>
  <c r="BG13" i="1" s="1"/>
  <c r="BE14" i="1"/>
  <c r="BG14" i="1" s="1"/>
  <c r="BF15" i="1"/>
  <c r="BE15" i="1"/>
  <c r="BG15" i="1" s="1"/>
  <c r="X59" i="1"/>
  <c r="Z59" i="1" s="1"/>
  <c r="AZ60" i="1"/>
  <c r="AQ40" i="1"/>
  <c r="AQ42" i="1"/>
  <c r="W48" i="1"/>
  <c r="E48" i="1"/>
  <c r="BE50" i="1"/>
  <c r="BG50" i="1" s="1"/>
  <c r="AQ51" i="1"/>
  <c r="W52" i="1"/>
  <c r="E52" i="1"/>
  <c r="X53" i="1"/>
  <c r="Z53" i="1" s="1"/>
  <c r="BE55" i="1"/>
  <c r="BG55" i="1" s="1"/>
  <c r="W56" i="1"/>
  <c r="AK60" i="1"/>
  <c r="AS60" i="1"/>
  <c r="BA60" i="1"/>
  <c r="W40" i="1"/>
  <c r="W42" i="1"/>
  <c r="Y44" i="1"/>
  <c r="E45" i="1"/>
  <c r="X45" i="1"/>
  <c r="Z45" i="1" s="1"/>
  <c r="X46" i="1"/>
  <c r="Z46" i="1" s="1"/>
  <c r="X47" i="1"/>
  <c r="Z47" i="1" s="1"/>
  <c r="X48" i="1"/>
  <c r="Z48" i="1" s="1"/>
  <c r="BD49" i="1"/>
  <c r="AL49" i="1"/>
  <c r="X52" i="1"/>
  <c r="Z52" i="1" s="1"/>
  <c r="BD53" i="1"/>
  <c r="AL53" i="1"/>
  <c r="BE59" i="1"/>
  <c r="BG59" i="1" s="1"/>
  <c r="AJ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BE43" i="1"/>
  <c r="BG43" i="1" s="1"/>
  <c r="BE49" i="1"/>
  <c r="BG49" i="1" s="1"/>
  <c r="W51" i="1"/>
  <c r="E51" i="1"/>
  <c r="W55" i="1"/>
  <c r="AR60" i="1"/>
  <c r="AM60" i="1"/>
  <c r="AU60" i="1"/>
  <c r="J45" i="1"/>
  <c r="Y45" i="1"/>
  <c r="J46" i="1"/>
  <c r="J47" i="1"/>
  <c r="J48" i="1"/>
  <c r="BD48" i="1"/>
  <c r="AL48" i="1"/>
  <c r="X51" i="1"/>
  <c r="Z51" i="1" s="1"/>
  <c r="J52" i="1"/>
  <c r="BD52" i="1"/>
  <c r="AL52" i="1"/>
  <c r="BE53" i="1"/>
  <c r="BG53" i="1" s="1"/>
  <c r="X56" i="1"/>
  <c r="Z56" i="1" s="1"/>
  <c r="BD56" i="1"/>
  <c r="Y59" i="1"/>
  <c r="AN60" i="1"/>
  <c r="AV60" i="1"/>
  <c r="W12" i="1"/>
  <c r="AQ39" i="1"/>
  <c r="AQ41" i="1"/>
  <c r="AQ43" i="1"/>
  <c r="BF43" i="1"/>
  <c r="BE44" i="1"/>
  <c r="BG44" i="1" s="1"/>
  <c r="AL45" i="1"/>
  <c r="BE48" i="1"/>
  <c r="BG48" i="1" s="1"/>
  <c r="AQ49" i="1"/>
  <c r="W50" i="1"/>
  <c r="E50" i="1"/>
  <c r="AQ53" i="1"/>
  <c r="W54" i="1"/>
  <c r="BE57" i="1"/>
  <c r="BG57" i="1" s="1"/>
  <c r="BD50" i="1"/>
  <c r="AL50" i="1"/>
  <c r="AO60" i="1"/>
  <c r="W41" i="1"/>
  <c r="W43" i="1"/>
  <c r="BE45" i="1"/>
  <c r="BG45" i="1" s="1"/>
  <c r="BE46" i="1"/>
  <c r="BG46" i="1" s="1"/>
  <c r="BE47" i="1"/>
  <c r="BG47" i="1" s="1"/>
  <c r="J51" i="1"/>
  <c r="BD51" i="1"/>
  <c r="AL51" i="1"/>
  <c r="BE52" i="1"/>
  <c r="BG52" i="1" s="1"/>
  <c r="X55" i="1"/>
  <c r="Z55" i="1" s="1"/>
  <c r="W59" i="1"/>
  <c r="BF59" i="1"/>
  <c r="J41" i="1"/>
  <c r="J43" i="1"/>
  <c r="BD46" i="1"/>
  <c r="BD47" i="1"/>
  <c r="W49" i="1"/>
  <c r="E49" i="1"/>
  <c r="BE51" i="1"/>
  <c r="BG51" i="1" s="1"/>
  <c r="W53" i="1"/>
  <c r="E53" i="1"/>
  <c r="BE56" i="1"/>
  <c r="BG56" i="1" s="1"/>
  <c r="J54" i="1"/>
  <c r="AQ54" i="1"/>
  <c r="J55" i="1"/>
  <c r="AQ55" i="1"/>
  <c r="J56" i="1"/>
  <c r="AQ56" i="1"/>
  <c r="J57" i="1"/>
  <c r="AQ57" i="1"/>
  <c r="J58" i="1"/>
  <c r="AQ58" i="1"/>
  <c r="J59" i="1"/>
  <c r="AQ59" i="1"/>
  <c r="E54" i="1"/>
  <c r="AL54" i="1"/>
  <c r="E55" i="1"/>
  <c r="AL55" i="1"/>
  <c r="E56" i="1"/>
  <c r="AL56" i="1"/>
  <c r="E57" i="1"/>
  <c r="BD57" i="1"/>
  <c r="W58" i="1"/>
  <c r="BD58" i="1"/>
  <c r="AQ60" i="1" l="1"/>
  <c r="BD60" i="1"/>
  <c r="BC60" i="1"/>
  <c r="X12" i="1"/>
  <c r="Y12" i="1"/>
  <c r="BF60" i="1" s="1"/>
  <c r="AL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55FEF98B-3316-4921-927F-5DF2F2C8C78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<sst xmlns="http://schemas.openxmlformats.org/spreadsheetml/2006/main" count="197" uniqueCount="180">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</sst>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D2881C57-A15C-4D40-9D64-0C72BFD90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8F-4CAC-A562-09E1E38781A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D8F-4CAC-A562-09E1E387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69E430-C303-4CF0-90AF-73004F111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45391</v>
          </cell>
        </row>
        <row r="3">
          <cell r="C3">
            <v>1</v>
          </cell>
          <cell r="D3" t="str">
            <v>Own Gen i/c Patikari &amp;  Micros (IPPs)</v>
          </cell>
          <cell r="G3">
            <v>72.229207500000001</v>
          </cell>
        </row>
        <row r="4">
          <cell r="C4">
            <v>2</v>
          </cell>
          <cell r="D4" t="str">
            <v>Baspa-II</v>
          </cell>
          <cell r="G4">
            <v>7.95</v>
          </cell>
        </row>
        <row r="5">
          <cell r="C5">
            <v>3</v>
          </cell>
          <cell r="D5" t="str">
            <v>Central Sector i/c SoR and e/c GoHP power</v>
          </cell>
          <cell r="G5">
            <v>47.53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2.48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13.416075000000008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33.415575000000004</v>
          </cell>
        </row>
        <row r="10">
          <cell r="D10" t="str">
            <v>Total Availability with HPSEBL (1+2+3+4+5+6)</v>
          </cell>
          <cell r="G10">
            <v>182.52165000000002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263.01165000000003</v>
          </cell>
        </row>
        <row r="29">
          <cell r="K29" t="str">
            <v xml:space="preserve">Demand of the State </v>
          </cell>
          <cell r="O29">
            <v>320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320</v>
          </cell>
        </row>
        <row r="32">
          <cell r="K32" t="str">
            <v xml:space="preserve">Gross Surplus/Deficit (+/-) </v>
          </cell>
          <cell r="O32">
            <v>-56.988349999999969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80.489999999999995</v>
          </cell>
          <cell r="K34" t="str">
            <v>Net Deficit (15-16)</v>
          </cell>
          <cell r="O34">
            <v>-56.988349999999969</v>
          </cell>
        </row>
        <row r="35">
          <cell r="D35" t="str">
            <v>Total Availability with HPSEBL (7+8)</v>
          </cell>
          <cell r="G35">
            <v>263.01165000000003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150.56580199999999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168.511425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191.89570000000001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225.00976200000002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217.93180000000001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218.89610000000002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280.61130000000003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283.50420000000003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284.46850000000001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277.71840000000003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165.194233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333.64780000000002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290.2543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286.39710000000002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281.57560000000001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301.82589999999999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297.96870000000001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295.07580000000002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290.2543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297.00440000000003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30.558667000000003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512.04330000000004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476.36420000000004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493.72160000000002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540.97230000000002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558.3297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545.79380000000003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540.00800000000004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648.97390000000007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699.11750000000006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706.83190000000002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698.15320000000008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714.54630000000009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693.33170000000007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691.40309999999999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682.72440000000006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676.93860000000006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671.15280000000007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663.4384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663.4384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649.93820000000005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643.18810000000008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633.54510000000005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638.36660000000006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589.18730000000005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573.75850000000003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583.40150000000006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576.65140000000008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586.2944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580.5086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556.40110000000004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559.29399999999998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538.07940000000008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537.11509999999998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550.61530000000005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567.97270000000003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536.1508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539.04370000000006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542.90089999999998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544.82950000000005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488.90010000000001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477.32850000000002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334.6121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326.89770000000004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213.11030000000002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173.57400000000001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73.286799999999999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73.286799999999999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63.643800000000006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65.572400000000002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80.036900000000003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77.144000000000005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79.072600000000008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112.82310000000001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148.20326700000001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136.49666500000001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108.9659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94.501400000000004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44.357800000000005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73.797879000000009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101.000782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129.13905599999998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148.74327500000001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33.429510382700002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33.429510382700002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33.429510382700002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33.429510382700002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33.429510382700002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33.429510382700002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33.429510382700002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33.429510382700002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33.429510382700002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33.429510382700002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33.429510382700002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33.429510382700002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33.429510382700002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33.429510382700002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33.429510382700002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33.429510382700002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24.229510382699999</v>
          </cell>
          <cell r="G21">
            <v>3.4</v>
          </cell>
          <cell r="H21">
            <v>0</v>
          </cell>
          <cell r="I21">
            <v>3.4</v>
          </cell>
        </row>
        <row r="22">
          <cell r="F22">
            <v>24.229510382699999</v>
          </cell>
          <cell r="G22">
            <v>3.4</v>
          </cell>
          <cell r="H22">
            <v>0</v>
          </cell>
          <cell r="I22">
            <v>3.4</v>
          </cell>
        </row>
        <row r="23">
          <cell r="F23">
            <v>75.899510382700001</v>
          </cell>
          <cell r="G23">
            <v>74.69</v>
          </cell>
          <cell r="H23">
            <v>0</v>
          </cell>
          <cell r="I23">
            <v>14.889999999999999</v>
          </cell>
        </row>
        <row r="24">
          <cell r="F24">
            <v>75.899510382700001</v>
          </cell>
          <cell r="G24">
            <v>74.69</v>
          </cell>
          <cell r="H24">
            <v>0</v>
          </cell>
          <cell r="I24">
            <v>14.889999999999999</v>
          </cell>
        </row>
        <row r="25">
          <cell r="F25">
            <v>75.899510382700001</v>
          </cell>
          <cell r="G25">
            <v>74.69</v>
          </cell>
          <cell r="H25">
            <v>0</v>
          </cell>
          <cell r="I25">
            <v>14.889999999999999</v>
          </cell>
        </row>
        <row r="26">
          <cell r="F26">
            <v>75.899510382700001</v>
          </cell>
          <cell r="G26">
            <v>74.69</v>
          </cell>
          <cell r="H26">
            <v>0</v>
          </cell>
          <cell r="I26">
            <v>14.889999999999999</v>
          </cell>
        </row>
        <row r="27">
          <cell r="F27">
            <v>98.829510382699993</v>
          </cell>
          <cell r="G27">
            <v>85.610000000000014</v>
          </cell>
          <cell r="H27">
            <v>0</v>
          </cell>
          <cell r="I27">
            <v>20.25</v>
          </cell>
        </row>
        <row r="28">
          <cell r="F28">
            <v>98.829510382699993</v>
          </cell>
          <cell r="G28">
            <v>85.610000000000014</v>
          </cell>
          <cell r="H28">
            <v>0</v>
          </cell>
          <cell r="I28">
            <v>20.25</v>
          </cell>
        </row>
        <row r="29">
          <cell r="F29">
            <v>106.5823103827</v>
          </cell>
          <cell r="G29">
            <v>85.610000000000014</v>
          </cell>
          <cell r="H29">
            <v>0</v>
          </cell>
          <cell r="I29">
            <v>20.25</v>
          </cell>
        </row>
        <row r="30">
          <cell r="F30">
            <v>114.08411038269999</v>
          </cell>
          <cell r="G30">
            <v>85.610000000000014</v>
          </cell>
          <cell r="H30">
            <v>0</v>
          </cell>
          <cell r="I30">
            <v>20.25</v>
          </cell>
        </row>
        <row r="31">
          <cell r="F31">
            <v>133.9988650919</v>
          </cell>
          <cell r="G31">
            <v>85.610000000000014</v>
          </cell>
          <cell r="H31">
            <v>0</v>
          </cell>
          <cell r="I31">
            <v>20.25</v>
          </cell>
        </row>
        <row r="32">
          <cell r="F32">
            <v>133.9988650919</v>
          </cell>
          <cell r="G32">
            <v>85.610000000000014</v>
          </cell>
          <cell r="H32">
            <v>0</v>
          </cell>
          <cell r="I32">
            <v>20.25</v>
          </cell>
        </row>
        <row r="33">
          <cell r="F33">
            <v>133.9988650919</v>
          </cell>
          <cell r="G33">
            <v>85.610000000000014</v>
          </cell>
          <cell r="H33">
            <v>0</v>
          </cell>
          <cell r="I33">
            <v>20.25</v>
          </cell>
        </row>
        <row r="34">
          <cell r="F34">
            <v>133.9988650919</v>
          </cell>
          <cell r="G34">
            <v>85.610000000000014</v>
          </cell>
          <cell r="H34">
            <v>0</v>
          </cell>
          <cell r="I34">
            <v>20.25</v>
          </cell>
        </row>
        <row r="35">
          <cell r="F35">
            <v>127.38411038269999</v>
          </cell>
          <cell r="G35">
            <v>85.610000000000014</v>
          </cell>
          <cell r="H35">
            <v>0</v>
          </cell>
          <cell r="I35">
            <v>20.25</v>
          </cell>
        </row>
        <row r="36">
          <cell r="F36">
            <v>121.6823103827</v>
          </cell>
          <cell r="G36">
            <v>85.610000000000014</v>
          </cell>
          <cell r="H36">
            <v>0</v>
          </cell>
          <cell r="I36">
            <v>20.25</v>
          </cell>
        </row>
        <row r="37">
          <cell r="F37">
            <v>106.5823103827</v>
          </cell>
          <cell r="G37">
            <v>85.610000000000014</v>
          </cell>
          <cell r="H37">
            <v>0</v>
          </cell>
          <cell r="I37">
            <v>20.25</v>
          </cell>
        </row>
        <row r="38">
          <cell r="F38">
            <v>106.5823103827</v>
          </cell>
          <cell r="G38">
            <v>85.610000000000014</v>
          </cell>
          <cell r="H38">
            <v>0</v>
          </cell>
          <cell r="I38">
            <v>20.25</v>
          </cell>
        </row>
        <row r="39">
          <cell r="F39">
            <v>103.5823103827</v>
          </cell>
          <cell r="G39">
            <v>85.610000000000014</v>
          </cell>
          <cell r="H39">
            <v>0</v>
          </cell>
          <cell r="I39">
            <v>20.25</v>
          </cell>
        </row>
        <row r="40">
          <cell r="F40">
            <v>83.682310382699995</v>
          </cell>
          <cell r="G40">
            <v>80.81</v>
          </cell>
          <cell r="H40">
            <v>0</v>
          </cell>
          <cell r="I40">
            <v>15.450000000000001</v>
          </cell>
        </row>
        <row r="41">
          <cell r="F41">
            <v>78.929510382700002</v>
          </cell>
          <cell r="G41">
            <v>80.81</v>
          </cell>
          <cell r="H41">
            <v>0</v>
          </cell>
          <cell r="I41">
            <v>15.450000000000001</v>
          </cell>
        </row>
        <row r="42">
          <cell r="F42">
            <v>78.229510382699999</v>
          </cell>
          <cell r="G42">
            <v>80.61</v>
          </cell>
          <cell r="H42">
            <v>0</v>
          </cell>
          <cell r="I42">
            <v>15.25</v>
          </cell>
        </row>
        <row r="43">
          <cell r="F43">
            <v>59.129510382700005</v>
          </cell>
          <cell r="G43">
            <v>76.010000000000005</v>
          </cell>
          <cell r="H43">
            <v>0</v>
          </cell>
          <cell r="I43">
            <v>10.65</v>
          </cell>
        </row>
        <row r="44">
          <cell r="F44">
            <v>24.229510382699999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24.229510382699999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24.229510382699999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24.229510382699999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24.229510382699999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13.229510382700001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13.229510382700001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13.229510382700001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13.229510382700001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13.229510382700001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13.229510382700001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13.229510382700001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13.229510382700001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13.229510382700001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13.229510382700001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13.229510382700001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13.229510382700001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13.229510382700001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13.229510382700001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13.229510382700001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13.229510382700001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13.229510382700001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13.229510382700001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13.229510382700001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33.029510382700003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33.029510382700003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33.029510382700003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44.029510382700003</v>
          </cell>
          <cell r="G71">
            <v>8.1999999999999993</v>
          </cell>
          <cell r="H71">
            <v>0</v>
          </cell>
          <cell r="I71">
            <v>8.1999999999999993</v>
          </cell>
        </row>
        <row r="72">
          <cell r="F72">
            <v>44.029510382700003</v>
          </cell>
          <cell r="G72">
            <v>8.1999999999999993</v>
          </cell>
          <cell r="H72">
            <v>0</v>
          </cell>
          <cell r="I72">
            <v>8.1999999999999993</v>
          </cell>
        </row>
        <row r="73">
          <cell r="F73">
            <v>37.414754709199997</v>
          </cell>
          <cell r="G73">
            <v>8.1999999999999993</v>
          </cell>
          <cell r="H73">
            <v>0</v>
          </cell>
          <cell r="I73">
            <v>8.1999999999999993</v>
          </cell>
        </row>
        <row r="74">
          <cell r="F74">
            <v>89.484754709200004</v>
          </cell>
          <cell r="G74">
            <v>77.990000000000009</v>
          </cell>
          <cell r="H74">
            <v>0</v>
          </cell>
          <cell r="I74">
            <v>18.189999999999998</v>
          </cell>
        </row>
        <row r="75">
          <cell r="F75">
            <v>115.7547547092</v>
          </cell>
          <cell r="G75">
            <v>132.61000000000001</v>
          </cell>
          <cell r="H75">
            <v>0</v>
          </cell>
          <cell r="I75">
            <v>23.63</v>
          </cell>
        </row>
        <row r="76">
          <cell r="F76">
            <v>149.1947547092</v>
          </cell>
          <cell r="G76">
            <v>202.21</v>
          </cell>
          <cell r="H76">
            <v>0</v>
          </cell>
          <cell r="I76">
            <v>30.6</v>
          </cell>
        </row>
        <row r="77">
          <cell r="F77">
            <v>197.55475470920001</v>
          </cell>
          <cell r="G77">
            <v>283.77999999999997</v>
          </cell>
          <cell r="H77">
            <v>0</v>
          </cell>
          <cell r="I77">
            <v>38.760000000000005</v>
          </cell>
        </row>
        <row r="78">
          <cell r="F78">
            <v>279.10475470920005</v>
          </cell>
          <cell r="G78">
            <v>397.51</v>
          </cell>
          <cell r="H78">
            <v>0</v>
          </cell>
          <cell r="I78">
            <v>52.02</v>
          </cell>
        </row>
        <row r="79">
          <cell r="F79">
            <v>372.67426509190005</v>
          </cell>
          <cell r="G79">
            <v>482.17</v>
          </cell>
          <cell r="H79">
            <v>0</v>
          </cell>
          <cell r="I79">
            <v>67.72999999999999</v>
          </cell>
        </row>
        <row r="80">
          <cell r="F80">
            <v>400.57426509190003</v>
          </cell>
          <cell r="G80">
            <v>512.27</v>
          </cell>
          <cell r="H80">
            <v>0</v>
          </cell>
          <cell r="I80">
            <v>67.72999999999999</v>
          </cell>
        </row>
        <row r="81">
          <cell r="F81">
            <v>434.03426509190007</v>
          </cell>
          <cell r="G81">
            <v>532.17999999999995</v>
          </cell>
          <cell r="H81">
            <v>0</v>
          </cell>
          <cell r="I81">
            <v>66.94</v>
          </cell>
        </row>
        <row r="82">
          <cell r="F82">
            <v>462.06706509190002</v>
          </cell>
          <cell r="G82">
            <v>558.71</v>
          </cell>
          <cell r="H82">
            <v>0</v>
          </cell>
          <cell r="I82">
            <v>66.92</v>
          </cell>
        </row>
        <row r="83">
          <cell r="F83">
            <v>447.57706509190001</v>
          </cell>
          <cell r="G83">
            <v>528.38</v>
          </cell>
          <cell r="H83">
            <v>0</v>
          </cell>
          <cell r="I83">
            <v>63.879999999999995</v>
          </cell>
        </row>
        <row r="84">
          <cell r="F84">
            <v>447.57706509190001</v>
          </cell>
          <cell r="G84">
            <v>528.38</v>
          </cell>
          <cell r="H84">
            <v>0</v>
          </cell>
          <cell r="I84">
            <v>63.879999999999995</v>
          </cell>
        </row>
        <row r="85">
          <cell r="F85">
            <v>432.99706509189997</v>
          </cell>
          <cell r="G85">
            <v>498.15000000000003</v>
          </cell>
          <cell r="H85">
            <v>0</v>
          </cell>
          <cell r="I85">
            <v>60.85</v>
          </cell>
        </row>
        <row r="86">
          <cell r="F86">
            <v>418.40706509189999</v>
          </cell>
          <cell r="G86">
            <v>467.83</v>
          </cell>
          <cell r="H86">
            <v>0</v>
          </cell>
          <cell r="I86">
            <v>57.820000000000007</v>
          </cell>
        </row>
        <row r="87">
          <cell r="F87">
            <v>335.32935470920006</v>
          </cell>
          <cell r="G87">
            <v>402.99</v>
          </cell>
          <cell r="H87">
            <v>0</v>
          </cell>
          <cell r="I87">
            <v>51.010000000000005</v>
          </cell>
        </row>
        <row r="88">
          <cell r="F88">
            <v>319.50935470920007</v>
          </cell>
          <cell r="G88">
            <v>376.28</v>
          </cell>
          <cell r="H88">
            <v>0</v>
          </cell>
          <cell r="I88">
            <v>48.360000000000007</v>
          </cell>
        </row>
        <row r="89">
          <cell r="F89">
            <v>319.50935470920007</v>
          </cell>
          <cell r="G89">
            <v>376.28</v>
          </cell>
          <cell r="H89">
            <v>0</v>
          </cell>
          <cell r="I89">
            <v>48.360000000000007</v>
          </cell>
        </row>
        <row r="90">
          <cell r="F90">
            <v>295.60935470920003</v>
          </cell>
          <cell r="G90">
            <v>348.58</v>
          </cell>
          <cell r="H90">
            <v>0</v>
          </cell>
          <cell r="I90">
            <v>48.360000000000007</v>
          </cell>
        </row>
        <row r="91">
          <cell r="F91">
            <v>339.2693547092</v>
          </cell>
          <cell r="G91">
            <v>439.45</v>
          </cell>
          <cell r="H91">
            <v>0</v>
          </cell>
          <cell r="I91">
            <v>57.45</v>
          </cell>
        </row>
        <row r="92">
          <cell r="F92">
            <v>411.27886509190006</v>
          </cell>
          <cell r="G92">
            <v>500.78</v>
          </cell>
          <cell r="H92">
            <v>0</v>
          </cell>
          <cell r="I92">
            <v>63.879999999999995</v>
          </cell>
        </row>
        <row r="93">
          <cell r="F93">
            <v>434.22856509190001</v>
          </cell>
          <cell r="G93">
            <v>528.38</v>
          </cell>
          <cell r="H93">
            <v>0</v>
          </cell>
          <cell r="I93">
            <v>63.879999999999995</v>
          </cell>
        </row>
        <row r="94">
          <cell r="F94">
            <v>419.64856509189997</v>
          </cell>
          <cell r="G94">
            <v>498.15000000000003</v>
          </cell>
          <cell r="H94">
            <v>0</v>
          </cell>
          <cell r="I94">
            <v>60.85</v>
          </cell>
        </row>
        <row r="95">
          <cell r="F95">
            <v>384.05706509189997</v>
          </cell>
          <cell r="G95">
            <v>433.98999999999995</v>
          </cell>
          <cell r="H95">
            <v>0</v>
          </cell>
          <cell r="I95">
            <v>54.410000000000004</v>
          </cell>
        </row>
        <row r="96">
          <cell r="F96">
            <v>267.41755470919998</v>
          </cell>
          <cell r="G96">
            <v>335.30999999999995</v>
          </cell>
          <cell r="H96">
            <v>0</v>
          </cell>
          <cell r="I96">
            <v>39.900000000000006</v>
          </cell>
        </row>
        <row r="97">
          <cell r="F97">
            <v>181.52755470920002</v>
          </cell>
          <cell r="G97">
            <v>215.03000000000003</v>
          </cell>
          <cell r="H97">
            <v>0</v>
          </cell>
          <cell r="I97">
            <v>26.380000000000003</v>
          </cell>
        </row>
        <row r="98">
          <cell r="F98">
            <v>91.437554709199986</v>
          </cell>
          <cell r="G98">
            <v>90.15</v>
          </cell>
          <cell r="H98">
            <v>0</v>
          </cell>
          <cell r="I98">
            <v>12.760000000000002</v>
          </cell>
        </row>
        <row r="99">
          <cell r="F99">
            <v>37.814754709200002</v>
          </cell>
          <cell r="G99">
            <v>6.7</v>
          </cell>
          <cell r="H99">
            <v>0</v>
          </cell>
          <cell r="I99">
            <v>6.7</v>
          </cell>
        </row>
        <row r="100">
          <cell r="F100">
            <v>26.814754709199999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241.01918100000003</v>
          </cell>
        </row>
        <row r="10">
          <cell r="BZ10">
            <v>241.01918100000003</v>
          </cell>
        </row>
        <row r="11">
          <cell r="BZ11">
            <v>239.71255400000001</v>
          </cell>
        </row>
        <row r="12">
          <cell r="BZ12">
            <v>239.71255400000001</v>
          </cell>
        </row>
        <row r="13">
          <cell r="BZ13">
            <v>239.71255400000001</v>
          </cell>
        </row>
        <row r="14">
          <cell r="BZ14">
            <v>238.16798600000001</v>
          </cell>
        </row>
        <row r="15">
          <cell r="BZ15">
            <v>238.16798600000001</v>
          </cell>
        </row>
        <row r="16">
          <cell r="BZ16">
            <v>238.16798600000001</v>
          </cell>
        </row>
        <row r="17">
          <cell r="BZ17">
            <v>239.47461300000003</v>
          </cell>
        </row>
        <row r="18">
          <cell r="BZ18">
            <v>241.38392700000003</v>
          </cell>
        </row>
        <row r="19">
          <cell r="BZ19">
            <v>240.07730000000001</v>
          </cell>
        </row>
        <row r="20">
          <cell r="BZ20">
            <v>240.07730000000001</v>
          </cell>
        </row>
        <row r="21">
          <cell r="BZ21">
            <v>240.07730000000001</v>
          </cell>
        </row>
        <row r="22">
          <cell r="BZ22">
            <v>240.07730000000001</v>
          </cell>
        </row>
        <row r="23">
          <cell r="BZ23">
            <v>240.07730000000001</v>
          </cell>
        </row>
        <row r="24">
          <cell r="BZ24">
            <v>240.07730000000001</v>
          </cell>
        </row>
        <row r="25">
          <cell r="BZ25">
            <v>231.86252100000004</v>
          </cell>
        </row>
        <row r="26">
          <cell r="BZ26">
            <v>231.86252100000004</v>
          </cell>
        </row>
        <row r="27">
          <cell r="BZ27">
            <v>357.08001999999993</v>
          </cell>
        </row>
        <row r="28">
          <cell r="BZ28">
            <v>357.08001999999993</v>
          </cell>
        </row>
        <row r="29">
          <cell r="BZ29">
            <v>357.08001999999993</v>
          </cell>
        </row>
        <row r="30">
          <cell r="BZ30">
            <v>357.08001999999993</v>
          </cell>
        </row>
        <row r="31">
          <cell r="BZ31">
            <v>392.09062799999987</v>
          </cell>
        </row>
        <row r="32">
          <cell r="BZ32">
            <v>392.11062799999985</v>
          </cell>
        </row>
        <row r="33">
          <cell r="BZ33">
            <v>396.60122999999993</v>
          </cell>
        </row>
        <row r="34">
          <cell r="BZ34">
            <v>401.13248299999992</v>
          </cell>
        </row>
        <row r="35">
          <cell r="BZ35">
            <v>423.30585899999994</v>
          </cell>
        </row>
        <row r="36">
          <cell r="BZ36">
            <v>426.5667269999999</v>
          </cell>
        </row>
        <row r="37">
          <cell r="BZ37">
            <v>427.72497099999993</v>
          </cell>
        </row>
        <row r="38">
          <cell r="BZ38">
            <v>429.13497099999989</v>
          </cell>
        </row>
        <row r="39">
          <cell r="BZ39">
            <v>412.46884099999988</v>
          </cell>
        </row>
        <row r="40">
          <cell r="BZ40">
            <v>412.00246399999997</v>
          </cell>
        </row>
        <row r="41">
          <cell r="BZ41">
            <v>400.22888899999998</v>
          </cell>
        </row>
        <row r="42">
          <cell r="BZ42">
            <v>399.73385599999995</v>
          </cell>
        </row>
        <row r="43">
          <cell r="BZ43">
            <v>395.76251899999994</v>
          </cell>
        </row>
        <row r="44">
          <cell r="BZ44">
            <v>371.93034399999999</v>
          </cell>
        </row>
        <row r="45">
          <cell r="BZ45">
            <v>374.66046599999999</v>
          </cell>
        </row>
        <row r="46">
          <cell r="BZ46">
            <v>375.15768999999995</v>
          </cell>
        </row>
        <row r="47">
          <cell r="BZ47">
            <v>351.98828999999995</v>
          </cell>
        </row>
        <row r="48">
          <cell r="BZ48">
            <v>241.53778499999999</v>
          </cell>
        </row>
        <row r="49">
          <cell r="BZ49">
            <v>243.784412</v>
          </cell>
        </row>
        <row r="50">
          <cell r="BZ50">
            <v>244.74441200000001</v>
          </cell>
        </row>
        <row r="51">
          <cell r="BZ51">
            <v>244.59911</v>
          </cell>
        </row>
        <row r="52">
          <cell r="BZ52">
            <v>245.28911000000002</v>
          </cell>
        </row>
        <row r="53">
          <cell r="BZ53">
            <v>230.92985600000003</v>
          </cell>
        </row>
        <row r="54">
          <cell r="BZ54">
            <v>231.66985600000004</v>
          </cell>
        </row>
        <row r="55">
          <cell r="BZ55">
            <v>232.28985600000004</v>
          </cell>
        </row>
        <row r="56">
          <cell r="BZ56">
            <v>232.82985600000001</v>
          </cell>
        </row>
        <row r="57">
          <cell r="BZ57">
            <v>233.35573299999999</v>
          </cell>
        </row>
        <row r="58">
          <cell r="BZ58">
            <v>233.31573300000002</v>
          </cell>
        </row>
        <row r="59">
          <cell r="BZ59">
            <v>233.275733</v>
          </cell>
        </row>
        <row r="60">
          <cell r="BZ60">
            <v>233.00573300000002</v>
          </cell>
        </row>
        <row r="61">
          <cell r="BZ61">
            <v>232.73748999999998</v>
          </cell>
        </row>
        <row r="62">
          <cell r="BZ62">
            <v>232.52749</v>
          </cell>
        </row>
        <row r="63">
          <cell r="BZ63">
            <v>232.32749000000001</v>
          </cell>
        </row>
        <row r="64">
          <cell r="BZ64">
            <v>231.94749000000002</v>
          </cell>
        </row>
        <row r="65">
          <cell r="BZ65">
            <v>231.42451899999998</v>
          </cell>
        </row>
        <row r="66">
          <cell r="BZ66">
            <v>230.68451899999997</v>
          </cell>
        </row>
        <row r="67">
          <cell r="BZ67">
            <v>229.82451900000001</v>
          </cell>
        </row>
        <row r="68">
          <cell r="BZ68">
            <v>228.64748999999998</v>
          </cell>
        </row>
        <row r="69">
          <cell r="BZ69">
            <v>227.44749000000002</v>
          </cell>
        </row>
        <row r="70">
          <cell r="BZ70">
            <v>225.87749000000002</v>
          </cell>
        </row>
        <row r="71">
          <cell r="BZ71">
            <v>224.12749000000002</v>
          </cell>
        </row>
        <row r="72">
          <cell r="BZ72">
            <v>247.859666</v>
          </cell>
        </row>
        <row r="73">
          <cell r="BZ73">
            <v>245.99966599999999</v>
          </cell>
        </row>
        <row r="74">
          <cell r="BZ74">
            <v>244.29966599999997</v>
          </cell>
        </row>
        <row r="75">
          <cell r="BZ75">
            <v>257.18892000000005</v>
          </cell>
        </row>
        <row r="76">
          <cell r="BZ76">
            <v>254.90892000000002</v>
          </cell>
        </row>
        <row r="77">
          <cell r="BZ77">
            <v>245.569275</v>
          </cell>
        </row>
        <row r="78">
          <cell r="BZ78">
            <v>370.00200699999994</v>
          </cell>
        </row>
        <row r="79">
          <cell r="BZ79">
            <v>462.55778499999991</v>
          </cell>
        </row>
        <row r="80">
          <cell r="BZ80">
            <v>568.48907300000008</v>
          </cell>
        </row>
        <row r="81">
          <cell r="BZ81">
            <v>706.5158100000001</v>
          </cell>
        </row>
        <row r="82">
          <cell r="BZ82">
            <v>913.11119500000029</v>
          </cell>
        </row>
        <row r="83">
          <cell r="BZ83">
            <v>1112.5977219999997</v>
          </cell>
        </row>
        <row r="84">
          <cell r="BZ84">
            <v>1174.8763629999999</v>
          </cell>
        </row>
        <row r="85">
          <cell r="BZ85">
            <v>1230.1539929999997</v>
          </cell>
        </row>
        <row r="86">
          <cell r="BZ86">
            <v>1281.8039259999998</v>
          </cell>
        </row>
        <row r="87">
          <cell r="BZ87">
            <v>1233.1901969999997</v>
          </cell>
        </row>
        <row r="88">
          <cell r="BZ88">
            <v>1228.5181519999999</v>
          </cell>
        </row>
        <row r="89">
          <cell r="BZ89">
            <v>1180.1249499999999</v>
          </cell>
        </row>
        <row r="90">
          <cell r="BZ90">
            <v>1133.6410610000003</v>
          </cell>
        </row>
        <row r="91">
          <cell r="BZ91">
            <v>970.29404300000022</v>
          </cell>
        </row>
        <row r="92">
          <cell r="BZ92">
            <v>923.73890500000016</v>
          </cell>
        </row>
        <row r="93">
          <cell r="BZ93">
            <v>921.35803700000019</v>
          </cell>
        </row>
        <row r="94">
          <cell r="BZ94">
            <v>867.90312300000028</v>
          </cell>
        </row>
        <row r="95">
          <cell r="BZ95">
            <v>1007.3547890000002</v>
          </cell>
        </row>
        <row r="96">
          <cell r="BZ96">
            <v>1152.3528679999997</v>
          </cell>
        </row>
        <row r="97">
          <cell r="BZ97">
            <v>1205.8136599999996</v>
          </cell>
        </row>
        <row r="98">
          <cell r="BZ98">
            <v>1159.3297719999996</v>
          </cell>
        </row>
        <row r="99">
          <cell r="BZ99">
            <v>1060.9294169999998</v>
          </cell>
        </row>
        <row r="100">
          <cell r="BZ100">
            <v>824.97734700000035</v>
          </cell>
        </row>
        <row r="101">
          <cell r="BZ101">
            <v>611.24193100000014</v>
          </cell>
        </row>
        <row r="102">
          <cell r="BZ102">
            <v>388.32637699999998</v>
          </cell>
        </row>
        <row r="103">
          <cell r="BZ103">
            <v>251.077944</v>
          </cell>
        </row>
        <row r="104">
          <cell r="BZ104">
            <v>236.14869000000004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82</v>
          </cell>
        </row>
        <row r="18">
          <cell r="B18">
            <v>0</v>
          </cell>
          <cell r="C18">
            <v>40</v>
          </cell>
          <cell r="D18">
            <v>29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43.18</v>
          </cell>
          <cell r="T18">
            <v>100</v>
          </cell>
          <cell r="U18">
            <v>28.78</v>
          </cell>
          <cell r="V18">
            <v>9.9</v>
          </cell>
          <cell r="W18">
            <v>1.6</v>
          </cell>
          <cell r="X18">
            <v>13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0</v>
          </cell>
          <cell r="AD18">
            <v>10.49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0</v>
          </cell>
          <cell r="T19">
            <v>100</v>
          </cell>
          <cell r="U19">
            <v>28.78</v>
          </cell>
          <cell r="V19">
            <v>9.9</v>
          </cell>
          <cell r="W19">
            <v>1.6</v>
          </cell>
          <cell r="X19">
            <v>13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0</v>
          </cell>
          <cell r="AD19">
            <v>10.49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0</v>
          </cell>
          <cell r="T20">
            <v>60</v>
          </cell>
          <cell r="U20">
            <v>28.78</v>
          </cell>
          <cell r="V20">
            <v>9.9</v>
          </cell>
          <cell r="W20">
            <v>1.6</v>
          </cell>
          <cell r="X20">
            <v>13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0</v>
          </cell>
          <cell r="AD20">
            <v>10.49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0</v>
          </cell>
          <cell r="T21">
            <v>60</v>
          </cell>
          <cell r="U21">
            <v>28.78</v>
          </cell>
          <cell r="V21">
            <v>9.9</v>
          </cell>
          <cell r="W21">
            <v>1.6</v>
          </cell>
          <cell r="X21">
            <v>13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0</v>
          </cell>
          <cell r="AD21">
            <v>10.49</v>
          </cell>
        </row>
        <row r="22">
          <cell r="B22">
            <v>0</v>
          </cell>
          <cell r="C22">
            <v>20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0</v>
          </cell>
          <cell r="T22">
            <v>60</v>
          </cell>
          <cell r="U22">
            <v>0</v>
          </cell>
          <cell r="V22">
            <v>9.9</v>
          </cell>
          <cell r="W22">
            <v>1.6</v>
          </cell>
          <cell r="X22">
            <v>13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0</v>
          </cell>
          <cell r="AD22">
            <v>10.49</v>
          </cell>
        </row>
        <row r="23">
          <cell r="B23">
            <v>0</v>
          </cell>
          <cell r="C23">
            <v>20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0</v>
          </cell>
          <cell r="T23">
            <v>60</v>
          </cell>
          <cell r="U23">
            <v>0</v>
          </cell>
          <cell r="V23">
            <v>9.9</v>
          </cell>
          <cell r="W23">
            <v>1.6</v>
          </cell>
          <cell r="X23">
            <v>13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0</v>
          </cell>
          <cell r="AD23">
            <v>10.49</v>
          </cell>
        </row>
        <row r="24">
          <cell r="B24">
            <v>0</v>
          </cell>
          <cell r="C24">
            <v>0</v>
          </cell>
          <cell r="D24">
            <v>19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0</v>
          </cell>
          <cell r="T24">
            <v>0</v>
          </cell>
          <cell r="U24">
            <v>0</v>
          </cell>
          <cell r="V24">
            <v>9.9</v>
          </cell>
          <cell r="W24">
            <v>1.6</v>
          </cell>
          <cell r="X24">
            <v>13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0</v>
          </cell>
          <cell r="AD24">
            <v>10.49</v>
          </cell>
        </row>
        <row r="25">
          <cell r="B25">
            <v>0</v>
          </cell>
          <cell r="C25">
            <v>0</v>
          </cell>
          <cell r="D25">
            <v>16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9.9</v>
          </cell>
          <cell r="W25">
            <v>1.6</v>
          </cell>
          <cell r="X25">
            <v>13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0</v>
          </cell>
          <cell r="AD25">
            <v>10.49</v>
          </cell>
        </row>
        <row r="26">
          <cell r="B26">
            <v>0</v>
          </cell>
          <cell r="C26">
            <v>0</v>
          </cell>
          <cell r="D26">
            <v>16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0</v>
          </cell>
          <cell r="T26">
            <v>0</v>
          </cell>
          <cell r="U26">
            <v>0</v>
          </cell>
          <cell r="V26">
            <v>9.9</v>
          </cell>
          <cell r="W26">
            <v>1.6</v>
          </cell>
          <cell r="X26">
            <v>13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0</v>
          </cell>
          <cell r="AD26">
            <v>10.49</v>
          </cell>
        </row>
        <row r="27">
          <cell r="B27">
            <v>0</v>
          </cell>
          <cell r="C27">
            <v>0</v>
          </cell>
          <cell r="D27">
            <v>16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0</v>
          </cell>
          <cell r="V27">
            <v>9.9</v>
          </cell>
          <cell r="W27">
            <v>1.6</v>
          </cell>
          <cell r="X27">
            <v>13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0</v>
          </cell>
          <cell r="AD27">
            <v>10.49</v>
          </cell>
        </row>
        <row r="28">
          <cell r="B28">
            <v>0</v>
          </cell>
          <cell r="C28">
            <v>0</v>
          </cell>
          <cell r="D28">
            <v>16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9.9</v>
          </cell>
          <cell r="W28">
            <v>1.6</v>
          </cell>
          <cell r="X28">
            <v>13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0</v>
          </cell>
          <cell r="AD28">
            <v>10.49</v>
          </cell>
        </row>
        <row r="29">
          <cell r="B29">
            <v>0</v>
          </cell>
          <cell r="C29">
            <v>0</v>
          </cell>
          <cell r="D29">
            <v>16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0</v>
          </cell>
          <cell r="T29">
            <v>0</v>
          </cell>
          <cell r="U29">
            <v>0</v>
          </cell>
          <cell r="V29">
            <v>9.9</v>
          </cell>
          <cell r="W29">
            <v>1.6</v>
          </cell>
          <cell r="X29">
            <v>13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0</v>
          </cell>
          <cell r="AD29">
            <v>10.49</v>
          </cell>
        </row>
        <row r="30">
          <cell r="B30">
            <v>0</v>
          </cell>
          <cell r="C30">
            <v>0</v>
          </cell>
          <cell r="D30">
            <v>17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0</v>
          </cell>
          <cell r="T30">
            <v>0</v>
          </cell>
          <cell r="U30">
            <v>0</v>
          </cell>
          <cell r="V30">
            <v>9.9</v>
          </cell>
          <cell r="W30">
            <v>1.6</v>
          </cell>
          <cell r="X30">
            <v>13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0</v>
          </cell>
          <cell r="AD30">
            <v>10.49</v>
          </cell>
        </row>
        <row r="31">
          <cell r="B31">
            <v>0</v>
          </cell>
          <cell r="C31">
            <v>0</v>
          </cell>
          <cell r="D31">
            <v>18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0</v>
          </cell>
          <cell r="T31">
            <v>0</v>
          </cell>
          <cell r="U31">
            <v>0</v>
          </cell>
          <cell r="V31">
            <v>9.9</v>
          </cell>
          <cell r="W31">
            <v>1.6</v>
          </cell>
          <cell r="X31">
            <v>13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0</v>
          </cell>
          <cell r="AD31">
            <v>10.49</v>
          </cell>
        </row>
        <row r="32">
          <cell r="B32">
            <v>0</v>
          </cell>
          <cell r="C32">
            <v>0</v>
          </cell>
          <cell r="D32">
            <v>20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0</v>
          </cell>
          <cell r="T32">
            <v>0</v>
          </cell>
          <cell r="U32">
            <v>0</v>
          </cell>
          <cell r="V32">
            <v>9.9</v>
          </cell>
          <cell r="W32">
            <v>1.6</v>
          </cell>
          <cell r="X32">
            <v>13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0</v>
          </cell>
          <cell r="AD32">
            <v>10.49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0</v>
          </cell>
          <cell r="T33">
            <v>0</v>
          </cell>
          <cell r="U33">
            <v>0</v>
          </cell>
          <cell r="V33">
            <v>9.9</v>
          </cell>
          <cell r="W33">
            <v>1.6</v>
          </cell>
          <cell r="X33">
            <v>13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0</v>
          </cell>
          <cell r="AD33">
            <v>10.49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0</v>
          </cell>
          <cell r="T34">
            <v>0</v>
          </cell>
          <cell r="U34">
            <v>0</v>
          </cell>
          <cell r="V34">
            <v>9.41</v>
          </cell>
          <cell r="W34">
            <v>1.6</v>
          </cell>
          <cell r="X34">
            <v>13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20.73</v>
          </cell>
          <cell r="AD34">
            <v>10.49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0</v>
          </cell>
          <cell r="T35">
            <v>0</v>
          </cell>
          <cell r="U35">
            <v>0</v>
          </cell>
          <cell r="V35">
            <v>9.41</v>
          </cell>
          <cell r="W35">
            <v>1.6</v>
          </cell>
          <cell r="X35">
            <v>13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20.73</v>
          </cell>
          <cell r="AD35">
            <v>10.49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0</v>
          </cell>
          <cell r="T36">
            <v>0</v>
          </cell>
          <cell r="U36">
            <v>0</v>
          </cell>
          <cell r="V36">
            <v>9.41</v>
          </cell>
          <cell r="W36">
            <v>1.6</v>
          </cell>
          <cell r="X36">
            <v>13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20.73</v>
          </cell>
          <cell r="AD36">
            <v>10.49</v>
          </cell>
        </row>
        <row r="37">
          <cell r="B37">
            <v>0</v>
          </cell>
          <cell r="C37">
            <v>0</v>
          </cell>
          <cell r="D37">
            <v>28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0</v>
          </cell>
          <cell r="T37">
            <v>0</v>
          </cell>
          <cell r="U37">
            <v>0</v>
          </cell>
          <cell r="V37">
            <v>9.41</v>
          </cell>
          <cell r="W37">
            <v>1.6</v>
          </cell>
          <cell r="X37">
            <v>13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20.73</v>
          </cell>
          <cell r="AD37">
            <v>10.49</v>
          </cell>
        </row>
        <row r="38">
          <cell r="B38">
            <v>0</v>
          </cell>
          <cell r="C38">
            <v>29</v>
          </cell>
          <cell r="D38">
            <v>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0</v>
          </cell>
          <cell r="T38">
            <v>0</v>
          </cell>
          <cell r="U38">
            <v>0</v>
          </cell>
          <cell r="V38">
            <v>9.41</v>
          </cell>
          <cell r="W38">
            <v>1.6</v>
          </cell>
          <cell r="X38">
            <v>13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98.7</v>
          </cell>
          <cell r="AD38">
            <v>10.49</v>
          </cell>
        </row>
        <row r="39">
          <cell r="B39">
            <v>0</v>
          </cell>
          <cell r="C39">
            <v>40</v>
          </cell>
          <cell r="D39">
            <v>33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  <cell r="T39">
            <v>0</v>
          </cell>
          <cell r="U39">
            <v>0</v>
          </cell>
          <cell r="V39">
            <v>9.41</v>
          </cell>
          <cell r="W39">
            <v>1.6</v>
          </cell>
          <cell r="X39">
            <v>13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98.7</v>
          </cell>
          <cell r="AD39">
            <v>10.49</v>
          </cell>
        </row>
        <row r="40">
          <cell r="B40">
            <v>0</v>
          </cell>
          <cell r="C40">
            <v>40</v>
          </cell>
          <cell r="D40">
            <v>33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0</v>
          </cell>
          <cell r="T40">
            <v>0</v>
          </cell>
          <cell r="U40">
            <v>0</v>
          </cell>
          <cell r="V40">
            <v>9.41</v>
          </cell>
          <cell r="W40">
            <v>1.6</v>
          </cell>
          <cell r="X40">
            <v>13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98.7</v>
          </cell>
          <cell r="AD40">
            <v>10.49</v>
          </cell>
        </row>
        <row r="41">
          <cell r="B41">
            <v>0</v>
          </cell>
          <cell r="C41">
            <v>40</v>
          </cell>
          <cell r="D41">
            <v>33</v>
          </cell>
          <cell r="E41">
            <v>19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0</v>
          </cell>
          <cell r="T41">
            <v>110</v>
          </cell>
          <cell r="U41">
            <v>0</v>
          </cell>
          <cell r="V41">
            <v>9.41</v>
          </cell>
          <cell r="W41">
            <v>1.6</v>
          </cell>
          <cell r="X41">
            <v>13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98.7</v>
          </cell>
          <cell r="AD41">
            <v>10.49</v>
          </cell>
        </row>
        <row r="42">
          <cell r="B42">
            <v>0</v>
          </cell>
          <cell r="D42">
            <v>33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36.56</v>
          </cell>
          <cell r="P42">
            <v>0</v>
          </cell>
          <cell r="T42">
            <v>110</v>
          </cell>
          <cell r="U42">
            <v>43.18</v>
          </cell>
          <cell r="V42">
            <v>9.41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98.7</v>
          </cell>
          <cell r="AD42">
            <v>10.49</v>
          </cell>
        </row>
        <row r="43">
          <cell r="B43">
            <v>0</v>
          </cell>
          <cell r="C43">
            <v>86</v>
          </cell>
          <cell r="D43">
            <v>39</v>
          </cell>
          <cell r="E43">
            <v>27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80.42</v>
          </cell>
          <cell r="P43">
            <v>43.18</v>
          </cell>
          <cell r="T43">
            <v>110</v>
          </cell>
          <cell r="U43">
            <v>43.18</v>
          </cell>
          <cell r="V43">
            <v>9.41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98.7</v>
          </cell>
          <cell r="AD43">
            <v>10.49</v>
          </cell>
        </row>
        <row r="44">
          <cell r="B44">
            <v>0</v>
          </cell>
          <cell r="C44">
            <v>88</v>
          </cell>
          <cell r="D44">
            <v>49</v>
          </cell>
          <cell r="E44">
            <v>30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80.42</v>
          </cell>
          <cell r="P44">
            <v>43.18</v>
          </cell>
          <cell r="T44">
            <v>110</v>
          </cell>
          <cell r="U44">
            <v>43.18</v>
          </cell>
          <cell r="V44">
            <v>9.41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98.7</v>
          </cell>
          <cell r="AD44">
            <v>10.49</v>
          </cell>
        </row>
        <row r="45">
          <cell r="B45">
            <v>0</v>
          </cell>
          <cell r="C45">
            <v>88</v>
          </cell>
          <cell r="D45">
            <v>49</v>
          </cell>
          <cell r="E45">
            <v>30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80.42</v>
          </cell>
          <cell r="P45">
            <v>43.18</v>
          </cell>
          <cell r="T45">
            <v>110</v>
          </cell>
          <cell r="U45">
            <v>43.18</v>
          </cell>
          <cell r="V45">
            <v>9.41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98.7</v>
          </cell>
          <cell r="AD45">
            <v>10.49</v>
          </cell>
        </row>
        <row r="46">
          <cell r="B46">
            <v>0</v>
          </cell>
          <cell r="C46">
            <v>88</v>
          </cell>
          <cell r="D46">
            <v>49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80.42</v>
          </cell>
          <cell r="P46">
            <v>43.18</v>
          </cell>
          <cell r="T46">
            <v>110</v>
          </cell>
          <cell r="U46">
            <v>43.18</v>
          </cell>
          <cell r="V46">
            <v>8.91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98.7</v>
          </cell>
          <cell r="AD46">
            <v>10.49</v>
          </cell>
        </row>
        <row r="47">
          <cell r="B47">
            <v>0</v>
          </cell>
          <cell r="C47">
            <v>88</v>
          </cell>
          <cell r="D47">
            <v>44</v>
          </cell>
          <cell r="E47">
            <v>30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80.42</v>
          </cell>
          <cell r="P47">
            <v>43.18</v>
          </cell>
          <cell r="T47">
            <v>110</v>
          </cell>
          <cell r="U47">
            <v>43.18</v>
          </cell>
          <cell r="V47">
            <v>8.91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98.7</v>
          </cell>
          <cell r="AD47">
            <v>10.49</v>
          </cell>
        </row>
        <row r="48">
          <cell r="B48">
            <v>0</v>
          </cell>
          <cell r="C48">
            <v>57</v>
          </cell>
          <cell r="D48">
            <v>39</v>
          </cell>
          <cell r="E48">
            <v>30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69.16</v>
          </cell>
          <cell r="O48">
            <v>80.42</v>
          </cell>
          <cell r="P48">
            <v>43.18</v>
          </cell>
          <cell r="T48">
            <v>110</v>
          </cell>
          <cell r="U48">
            <v>43.18</v>
          </cell>
          <cell r="V48">
            <v>8.91</v>
          </cell>
          <cell r="W48">
            <v>1.6</v>
          </cell>
          <cell r="X48">
            <v>13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98.7</v>
          </cell>
          <cell r="AD48">
            <v>10.49</v>
          </cell>
        </row>
        <row r="49">
          <cell r="B49">
            <v>0</v>
          </cell>
          <cell r="D49">
            <v>39</v>
          </cell>
          <cell r="E49">
            <v>30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69.16</v>
          </cell>
          <cell r="O49">
            <v>36.56</v>
          </cell>
          <cell r="P49">
            <v>43.18</v>
          </cell>
          <cell r="T49">
            <v>110</v>
          </cell>
          <cell r="U49">
            <v>43.18</v>
          </cell>
          <cell r="V49">
            <v>8.91</v>
          </cell>
          <cell r="W49">
            <v>1.6</v>
          </cell>
          <cell r="X49">
            <v>13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98.7</v>
          </cell>
          <cell r="AD49">
            <v>10.49</v>
          </cell>
        </row>
        <row r="50">
          <cell r="B50">
            <v>0</v>
          </cell>
          <cell r="C50">
            <v>30</v>
          </cell>
          <cell r="D50">
            <v>39</v>
          </cell>
          <cell r="E50">
            <v>30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69.16</v>
          </cell>
          <cell r="O50">
            <v>36.56</v>
          </cell>
          <cell r="P50">
            <v>43.18</v>
          </cell>
          <cell r="T50">
            <v>110</v>
          </cell>
          <cell r="U50">
            <v>43.18</v>
          </cell>
          <cell r="V50">
            <v>8.91</v>
          </cell>
          <cell r="W50">
            <v>1.6</v>
          </cell>
          <cell r="X50">
            <v>13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10.49</v>
          </cell>
        </row>
        <row r="51">
          <cell r="B51">
            <v>0</v>
          </cell>
          <cell r="C51">
            <v>24</v>
          </cell>
          <cell r="D51">
            <v>39</v>
          </cell>
          <cell r="E51">
            <v>22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69.16</v>
          </cell>
          <cell r="O51">
            <v>36.56</v>
          </cell>
          <cell r="P51">
            <v>43.18</v>
          </cell>
          <cell r="T51">
            <v>110</v>
          </cell>
          <cell r="U51">
            <v>43.18</v>
          </cell>
          <cell r="V51">
            <v>8.91</v>
          </cell>
          <cell r="W51">
            <v>1.6</v>
          </cell>
          <cell r="X51">
            <v>13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10.49</v>
          </cell>
        </row>
        <row r="52">
          <cell r="B52">
            <v>0</v>
          </cell>
          <cell r="C52">
            <v>28</v>
          </cell>
          <cell r="D52">
            <v>39</v>
          </cell>
          <cell r="E52">
            <v>19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69.16</v>
          </cell>
          <cell r="O52">
            <v>36.56</v>
          </cell>
          <cell r="P52">
            <v>43.18</v>
          </cell>
          <cell r="T52">
            <v>0</v>
          </cell>
          <cell r="U52">
            <v>43.18</v>
          </cell>
          <cell r="V52">
            <v>8.91</v>
          </cell>
          <cell r="W52">
            <v>1.6</v>
          </cell>
          <cell r="X52">
            <v>13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10.49</v>
          </cell>
        </row>
        <row r="53">
          <cell r="B53">
            <v>0</v>
          </cell>
          <cell r="C53">
            <v>32</v>
          </cell>
          <cell r="D53">
            <v>39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69.16</v>
          </cell>
          <cell r="O53">
            <v>36.56</v>
          </cell>
          <cell r="P53">
            <v>43.18</v>
          </cell>
          <cell r="T53">
            <v>0</v>
          </cell>
          <cell r="U53">
            <v>43.18</v>
          </cell>
          <cell r="V53">
            <v>8.91</v>
          </cell>
          <cell r="W53">
            <v>1.6</v>
          </cell>
          <cell r="X53">
            <v>13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10.49</v>
          </cell>
        </row>
        <row r="54">
          <cell r="B54">
            <v>0</v>
          </cell>
          <cell r="C54">
            <v>20</v>
          </cell>
          <cell r="D54">
            <v>42</v>
          </cell>
          <cell r="E54">
            <v>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43.18</v>
          </cell>
          <cell r="T54">
            <v>0</v>
          </cell>
          <cell r="U54">
            <v>43.18</v>
          </cell>
          <cell r="V54">
            <v>8.91</v>
          </cell>
          <cell r="W54">
            <v>1.6</v>
          </cell>
          <cell r="X54">
            <v>13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10.49</v>
          </cell>
        </row>
        <row r="55">
          <cell r="B55">
            <v>0</v>
          </cell>
          <cell r="C55">
            <v>20</v>
          </cell>
          <cell r="D55">
            <v>42</v>
          </cell>
          <cell r="E55">
            <v>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43.18</v>
          </cell>
          <cell r="T55">
            <v>0</v>
          </cell>
          <cell r="U55">
            <v>43.18</v>
          </cell>
          <cell r="V55">
            <v>8.91</v>
          </cell>
          <cell r="W55">
            <v>1.6</v>
          </cell>
          <cell r="X55">
            <v>13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10.49</v>
          </cell>
        </row>
        <row r="56">
          <cell r="B56">
            <v>0</v>
          </cell>
          <cell r="C56">
            <v>20</v>
          </cell>
          <cell r="D56">
            <v>42</v>
          </cell>
          <cell r="E56">
            <v>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43.18</v>
          </cell>
          <cell r="T56">
            <v>0</v>
          </cell>
          <cell r="U56">
            <v>43.18</v>
          </cell>
          <cell r="V56">
            <v>8.91</v>
          </cell>
          <cell r="W56">
            <v>1.6</v>
          </cell>
          <cell r="X56">
            <v>13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10.49</v>
          </cell>
        </row>
        <row r="57">
          <cell r="B57">
            <v>0</v>
          </cell>
          <cell r="C57">
            <v>20</v>
          </cell>
          <cell r="D57">
            <v>42</v>
          </cell>
          <cell r="E57">
            <v>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43.18</v>
          </cell>
          <cell r="T57">
            <v>0</v>
          </cell>
          <cell r="U57">
            <v>43.18</v>
          </cell>
          <cell r="V57">
            <v>8.91</v>
          </cell>
          <cell r="W57">
            <v>1.6</v>
          </cell>
          <cell r="X57">
            <v>13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10.49</v>
          </cell>
        </row>
        <row r="58">
          <cell r="B58">
            <v>0</v>
          </cell>
          <cell r="C58">
            <v>20</v>
          </cell>
          <cell r="D58">
            <v>42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43.18</v>
          </cell>
          <cell r="T58">
            <v>0</v>
          </cell>
          <cell r="U58">
            <v>0</v>
          </cell>
          <cell r="V58">
            <v>8.42</v>
          </cell>
          <cell r="W58">
            <v>1.6</v>
          </cell>
          <cell r="X58">
            <v>13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10.49</v>
          </cell>
        </row>
        <row r="59">
          <cell r="B59">
            <v>0</v>
          </cell>
          <cell r="C59">
            <v>20</v>
          </cell>
          <cell r="D59">
            <v>39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0</v>
          </cell>
          <cell r="T59">
            <v>0</v>
          </cell>
          <cell r="U59">
            <v>0</v>
          </cell>
          <cell r="V59">
            <v>8.42</v>
          </cell>
          <cell r="W59">
            <v>1.6</v>
          </cell>
          <cell r="X59">
            <v>13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10.49</v>
          </cell>
        </row>
        <row r="60">
          <cell r="B60">
            <v>0</v>
          </cell>
          <cell r="C60">
            <v>20</v>
          </cell>
          <cell r="D60">
            <v>40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0</v>
          </cell>
          <cell r="T60">
            <v>0</v>
          </cell>
          <cell r="U60">
            <v>0</v>
          </cell>
          <cell r="V60">
            <v>8.42</v>
          </cell>
          <cell r="W60">
            <v>1.6</v>
          </cell>
          <cell r="X60">
            <v>13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10.49</v>
          </cell>
        </row>
        <row r="61">
          <cell r="B61">
            <v>0</v>
          </cell>
          <cell r="C61">
            <v>20</v>
          </cell>
          <cell r="D61">
            <v>40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0</v>
          </cell>
          <cell r="T61">
            <v>0</v>
          </cell>
          <cell r="U61">
            <v>0</v>
          </cell>
          <cell r="V61">
            <v>8.42</v>
          </cell>
          <cell r="W61">
            <v>1.6</v>
          </cell>
          <cell r="X61">
            <v>13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10.49</v>
          </cell>
        </row>
        <row r="62">
          <cell r="B62">
            <v>0</v>
          </cell>
          <cell r="C62">
            <v>20</v>
          </cell>
          <cell r="D62">
            <v>40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0</v>
          </cell>
          <cell r="T62">
            <v>0</v>
          </cell>
          <cell r="U62">
            <v>0</v>
          </cell>
          <cell r="V62">
            <v>8.42</v>
          </cell>
          <cell r="W62">
            <v>1.6</v>
          </cell>
          <cell r="X62">
            <v>13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10.49</v>
          </cell>
        </row>
        <row r="63">
          <cell r="B63">
            <v>0</v>
          </cell>
          <cell r="C63">
            <v>20</v>
          </cell>
          <cell r="D63">
            <v>31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0</v>
          </cell>
          <cell r="T63">
            <v>0</v>
          </cell>
          <cell r="U63">
            <v>0</v>
          </cell>
          <cell r="V63">
            <v>8.42</v>
          </cell>
          <cell r="W63">
            <v>1.6</v>
          </cell>
          <cell r="X63">
            <v>13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10.49</v>
          </cell>
        </row>
        <row r="64">
          <cell r="B64">
            <v>0</v>
          </cell>
          <cell r="C64">
            <v>20</v>
          </cell>
          <cell r="D64">
            <v>31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0</v>
          </cell>
          <cell r="T64">
            <v>0</v>
          </cell>
          <cell r="U64">
            <v>0</v>
          </cell>
          <cell r="V64">
            <v>8.42</v>
          </cell>
          <cell r="W64">
            <v>1.6</v>
          </cell>
          <cell r="X64">
            <v>13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10.49</v>
          </cell>
        </row>
        <row r="65">
          <cell r="B65">
            <v>0</v>
          </cell>
          <cell r="C65">
            <v>20</v>
          </cell>
          <cell r="D65">
            <v>31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0</v>
          </cell>
          <cell r="T65">
            <v>0</v>
          </cell>
          <cell r="U65">
            <v>0</v>
          </cell>
          <cell r="V65">
            <v>8.42</v>
          </cell>
          <cell r="W65">
            <v>1.6</v>
          </cell>
          <cell r="X65">
            <v>13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10.49</v>
          </cell>
        </row>
        <row r="66">
          <cell r="B66">
            <v>0</v>
          </cell>
          <cell r="C66">
            <v>20</v>
          </cell>
          <cell r="D66">
            <v>31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0</v>
          </cell>
          <cell r="T66">
            <v>0</v>
          </cell>
          <cell r="U66">
            <v>0</v>
          </cell>
          <cell r="V66">
            <v>8.42</v>
          </cell>
          <cell r="W66">
            <v>1.6</v>
          </cell>
          <cell r="X66">
            <v>13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10.49</v>
          </cell>
        </row>
        <row r="67">
          <cell r="B67">
            <v>0</v>
          </cell>
          <cell r="C67">
            <v>20</v>
          </cell>
          <cell r="D67">
            <v>31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0</v>
          </cell>
          <cell r="T67">
            <v>0</v>
          </cell>
          <cell r="U67">
            <v>0</v>
          </cell>
          <cell r="V67">
            <v>8.42</v>
          </cell>
          <cell r="W67">
            <v>1.6</v>
          </cell>
          <cell r="X67">
            <v>13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10.49</v>
          </cell>
        </row>
        <row r="68">
          <cell r="B68">
            <v>0</v>
          </cell>
          <cell r="C68">
            <v>20</v>
          </cell>
          <cell r="D68">
            <v>31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0</v>
          </cell>
          <cell r="T68">
            <v>0</v>
          </cell>
          <cell r="U68">
            <v>0</v>
          </cell>
          <cell r="V68">
            <v>8.42</v>
          </cell>
          <cell r="W68">
            <v>1.6</v>
          </cell>
          <cell r="X68">
            <v>13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10.49</v>
          </cell>
        </row>
        <row r="69">
          <cell r="B69">
            <v>0</v>
          </cell>
          <cell r="C69">
            <v>0</v>
          </cell>
          <cell r="D69">
            <v>26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0</v>
          </cell>
          <cell r="T69">
            <v>0</v>
          </cell>
          <cell r="U69">
            <v>0</v>
          </cell>
          <cell r="V69">
            <v>8.42</v>
          </cell>
          <cell r="W69">
            <v>1.6</v>
          </cell>
          <cell r="X69">
            <v>13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10.49</v>
          </cell>
        </row>
        <row r="70">
          <cell r="B70">
            <v>0</v>
          </cell>
          <cell r="C70">
            <v>0</v>
          </cell>
          <cell r="D70">
            <v>23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0</v>
          </cell>
          <cell r="T70">
            <v>0</v>
          </cell>
          <cell r="U70">
            <v>0</v>
          </cell>
          <cell r="V70">
            <v>9.41</v>
          </cell>
          <cell r="W70">
            <v>1.6</v>
          </cell>
          <cell r="X70">
            <v>13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10.49</v>
          </cell>
        </row>
        <row r="71">
          <cell r="B71">
            <v>0</v>
          </cell>
          <cell r="C71">
            <v>0</v>
          </cell>
          <cell r="D71">
            <v>17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0</v>
          </cell>
          <cell r="T71">
            <v>0</v>
          </cell>
          <cell r="U71">
            <v>0</v>
          </cell>
          <cell r="V71">
            <v>9.41</v>
          </cell>
          <cell r="W71">
            <v>1.6</v>
          </cell>
          <cell r="X71">
            <v>13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10.49</v>
          </cell>
        </row>
        <row r="72">
          <cell r="B72">
            <v>0</v>
          </cell>
          <cell r="C72">
            <v>0</v>
          </cell>
          <cell r="D72">
            <v>17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0</v>
          </cell>
          <cell r="T72">
            <v>0</v>
          </cell>
          <cell r="U72">
            <v>0</v>
          </cell>
          <cell r="V72">
            <v>9.41</v>
          </cell>
          <cell r="W72">
            <v>1.6</v>
          </cell>
          <cell r="X72">
            <v>13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10.49</v>
          </cell>
        </row>
        <row r="73">
          <cell r="B73">
            <v>0</v>
          </cell>
          <cell r="C73">
            <v>0</v>
          </cell>
          <cell r="D73">
            <v>22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0</v>
          </cell>
          <cell r="T73">
            <v>0</v>
          </cell>
          <cell r="U73">
            <v>0</v>
          </cell>
          <cell r="V73">
            <v>9.41</v>
          </cell>
          <cell r="W73">
            <v>1.6</v>
          </cell>
          <cell r="X73">
            <v>13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10.49</v>
          </cell>
        </row>
        <row r="74">
          <cell r="B74">
            <v>0</v>
          </cell>
          <cell r="C74">
            <v>0</v>
          </cell>
          <cell r="D74">
            <v>27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0</v>
          </cell>
          <cell r="T74">
            <v>0</v>
          </cell>
          <cell r="U74">
            <v>0</v>
          </cell>
          <cell r="V74">
            <v>9.41</v>
          </cell>
          <cell r="W74">
            <v>1.6</v>
          </cell>
          <cell r="X74">
            <v>13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10.49</v>
          </cell>
        </row>
        <row r="75">
          <cell r="B75">
            <v>0</v>
          </cell>
          <cell r="C75">
            <v>0</v>
          </cell>
          <cell r="D75">
            <v>33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0</v>
          </cell>
          <cell r="T75">
            <v>0</v>
          </cell>
          <cell r="U75">
            <v>0</v>
          </cell>
          <cell r="V75">
            <v>9.41</v>
          </cell>
          <cell r="W75">
            <v>1.6</v>
          </cell>
          <cell r="X75">
            <v>13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10.49</v>
          </cell>
        </row>
        <row r="76">
          <cell r="B76">
            <v>0</v>
          </cell>
          <cell r="C76">
            <v>0</v>
          </cell>
          <cell r="D76">
            <v>33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0</v>
          </cell>
          <cell r="T76">
            <v>0</v>
          </cell>
          <cell r="U76">
            <v>0</v>
          </cell>
          <cell r="V76">
            <v>9.41</v>
          </cell>
          <cell r="W76">
            <v>1.6</v>
          </cell>
          <cell r="X76">
            <v>13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10.49</v>
          </cell>
        </row>
        <row r="77">
          <cell r="B77">
            <v>0</v>
          </cell>
          <cell r="C77">
            <v>20</v>
          </cell>
          <cell r="D77">
            <v>33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0</v>
          </cell>
          <cell r="T77">
            <v>0</v>
          </cell>
          <cell r="U77">
            <v>0</v>
          </cell>
          <cell r="V77">
            <v>9.41</v>
          </cell>
          <cell r="W77">
            <v>1.6</v>
          </cell>
          <cell r="X77">
            <v>13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10.49</v>
          </cell>
        </row>
        <row r="78">
          <cell r="B78">
            <v>0</v>
          </cell>
          <cell r="C78">
            <v>31</v>
          </cell>
          <cell r="D78">
            <v>33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0</v>
          </cell>
          <cell r="T78">
            <v>0</v>
          </cell>
          <cell r="U78">
            <v>0</v>
          </cell>
          <cell r="V78">
            <v>9.9</v>
          </cell>
          <cell r="W78">
            <v>1.6</v>
          </cell>
          <cell r="X78">
            <v>13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10.49</v>
          </cell>
        </row>
        <row r="79">
          <cell r="B79">
            <v>0</v>
          </cell>
          <cell r="C79">
            <v>31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0</v>
          </cell>
          <cell r="T79">
            <v>0</v>
          </cell>
          <cell r="U79">
            <v>0</v>
          </cell>
          <cell r="V79">
            <v>9.9</v>
          </cell>
          <cell r="W79">
            <v>1.6</v>
          </cell>
          <cell r="X79">
            <v>13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10.49</v>
          </cell>
        </row>
        <row r="80">
          <cell r="B80">
            <v>0</v>
          </cell>
          <cell r="C80">
            <v>31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0</v>
          </cell>
          <cell r="T80">
            <v>0</v>
          </cell>
          <cell r="U80">
            <v>0</v>
          </cell>
          <cell r="V80">
            <v>9.9</v>
          </cell>
          <cell r="W80">
            <v>1.6</v>
          </cell>
          <cell r="X80">
            <v>13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10.49</v>
          </cell>
        </row>
        <row r="81">
          <cell r="B81">
            <v>0</v>
          </cell>
          <cell r="C81">
            <v>31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0</v>
          </cell>
          <cell r="T81">
            <v>0</v>
          </cell>
          <cell r="U81">
            <v>0</v>
          </cell>
          <cell r="V81">
            <v>9.9</v>
          </cell>
          <cell r="W81">
            <v>1.6</v>
          </cell>
          <cell r="X81">
            <v>13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10.49</v>
          </cell>
        </row>
        <row r="82">
          <cell r="B82">
            <v>0</v>
          </cell>
          <cell r="C82">
            <v>31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0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13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10.49</v>
          </cell>
        </row>
        <row r="83">
          <cell r="B83">
            <v>0</v>
          </cell>
          <cell r="C83">
            <v>31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0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13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10.49</v>
          </cell>
        </row>
        <row r="84">
          <cell r="B84">
            <v>0</v>
          </cell>
          <cell r="C84">
            <v>37</v>
          </cell>
          <cell r="D84">
            <v>33</v>
          </cell>
          <cell r="E84">
            <v>24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0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13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10.49</v>
          </cell>
        </row>
        <row r="85">
          <cell r="B85">
            <v>0</v>
          </cell>
          <cell r="C85">
            <v>43</v>
          </cell>
          <cell r="D85">
            <v>33</v>
          </cell>
          <cell r="E85">
            <v>30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0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13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10.49</v>
          </cell>
        </row>
        <row r="86">
          <cell r="B86">
            <v>0</v>
          </cell>
          <cell r="C86">
            <v>43</v>
          </cell>
          <cell r="D86">
            <v>33</v>
          </cell>
          <cell r="E86">
            <v>30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0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13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10.49</v>
          </cell>
        </row>
        <row r="87">
          <cell r="B87">
            <v>0</v>
          </cell>
          <cell r="C87">
            <v>25</v>
          </cell>
          <cell r="D87">
            <v>33</v>
          </cell>
          <cell r="E87">
            <v>21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0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13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10.49</v>
          </cell>
        </row>
        <row r="88">
          <cell r="B88">
            <v>0</v>
          </cell>
          <cell r="C88">
            <v>21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0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13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10.49</v>
          </cell>
        </row>
        <row r="89">
          <cell r="B89">
            <v>0</v>
          </cell>
          <cell r="C89">
            <v>40</v>
          </cell>
          <cell r="D89">
            <v>33</v>
          </cell>
          <cell r="E89">
            <v>27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0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13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10.49</v>
          </cell>
        </row>
        <row r="90">
          <cell r="B90">
            <v>0</v>
          </cell>
          <cell r="C90">
            <v>31</v>
          </cell>
          <cell r="D90">
            <v>33</v>
          </cell>
          <cell r="E90">
            <v>24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0</v>
          </cell>
          <cell r="T90">
            <v>30</v>
          </cell>
          <cell r="U90">
            <v>0</v>
          </cell>
          <cell r="V90">
            <v>9.9</v>
          </cell>
          <cell r="W90">
            <v>1.6</v>
          </cell>
          <cell r="X90">
            <v>13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10.49</v>
          </cell>
        </row>
        <row r="91">
          <cell r="B91">
            <v>0</v>
          </cell>
          <cell r="C91">
            <v>21</v>
          </cell>
          <cell r="D91">
            <v>33</v>
          </cell>
          <cell r="E91">
            <v>19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0</v>
          </cell>
          <cell r="T91">
            <v>30</v>
          </cell>
          <cell r="U91">
            <v>0</v>
          </cell>
          <cell r="V91">
            <v>9.9</v>
          </cell>
          <cell r="W91">
            <v>1.6</v>
          </cell>
          <cell r="X91">
            <v>13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10.49</v>
          </cell>
        </row>
        <row r="92">
          <cell r="B92">
            <v>0</v>
          </cell>
          <cell r="C92">
            <v>21</v>
          </cell>
          <cell r="D92">
            <v>33</v>
          </cell>
          <cell r="E92">
            <v>19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69.16</v>
          </cell>
          <cell r="O92">
            <v>0</v>
          </cell>
          <cell r="P92">
            <v>0</v>
          </cell>
          <cell r="T92">
            <v>60</v>
          </cell>
          <cell r="U92">
            <v>0</v>
          </cell>
          <cell r="V92">
            <v>9.9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10.49</v>
          </cell>
        </row>
        <row r="93">
          <cell r="B93">
            <v>0</v>
          </cell>
          <cell r="C93">
            <v>21</v>
          </cell>
          <cell r="D93">
            <v>33</v>
          </cell>
          <cell r="E93">
            <v>19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69.16</v>
          </cell>
          <cell r="O93">
            <v>0</v>
          </cell>
          <cell r="P93">
            <v>0</v>
          </cell>
          <cell r="T93">
            <v>60</v>
          </cell>
          <cell r="U93">
            <v>0</v>
          </cell>
          <cell r="V93">
            <v>9.9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10.49</v>
          </cell>
        </row>
        <row r="94">
          <cell r="B94">
            <v>0</v>
          </cell>
          <cell r="C94">
            <v>64</v>
          </cell>
          <cell r="D94">
            <v>33</v>
          </cell>
          <cell r="E94">
            <v>26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69.16</v>
          </cell>
          <cell r="O94">
            <v>0</v>
          </cell>
          <cell r="P94">
            <v>0</v>
          </cell>
          <cell r="T94">
            <v>60</v>
          </cell>
          <cell r="U94">
            <v>28.78</v>
          </cell>
          <cell r="V94">
            <v>9.9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10.49</v>
          </cell>
        </row>
        <row r="95">
          <cell r="B95">
            <v>0</v>
          </cell>
          <cell r="C95">
            <v>88</v>
          </cell>
          <cell r="D95">
            <v>33</v>
          </cell>
          <cell r="E95">
            <v>27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69.16</v>
          </cell>
          <cell r="O95">
            <v>36.56</v>
          </cell>
          <cell r="P95">
            <v>28.78</v>
          </cell>
          <cell r="T95">
            <v>60</v>
          </cell>
          <cell r="U95">
            <v>28.78</v>
          </cell>
          <cell r="V95">
            <v>9.9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10.49</v>
          </cell>
        </row>
        <row r="96">
          <cell r="B96">
            <v>0</v>
          </cell>
          <cell r="C96">
            <v>88</v>
          </cell>
          <cell r="D96">
            <v>33</v>
          </cell>
          <cell r="E96">
            <v>19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59.28</v>
          </cell>
          <cell r="O96">
            <v>36.56</v>
          </cell>
          <cell r="P96">
            <v>28.78</v>
          </cell>
          <cell r="T96">
            <v>60</v>
          </cell>
          <cell r="U96">
            <v>28.78</v>
          </cell>
          <cell r="V96">
            <v>9.9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10.49</v>
          </cell>
        </row>
        <row r="97">
          <cell r="B97">
            <v>0</v>
          </cell>
          <cell r="C97">
            <v>88</v>
          </cell>
          <cell r="D97">
            <v>33</v>
          </cell>
          <cell r="E97">
            <v>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59.28</v>
          </cell>
          <cell r="O97">
            <v>36.56</v>
          </cell>
          <cell r="P97">
            <v>28.78</v>
          </cell>
          <cell r="T97">
            <v>60</v>
          </cell>
          <cell r="U97">
            <v>28.78</v>
          </cell>
          <cell r="V97">
            <v>9.9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10.49</v>
          </cell>
        </row>
        <row r="98">
          <cell r="B98">
            <v>0</v>
          </cell>
          <cell r="C98">
            <v>0</v>
          </cell>
          <cell r="D98">
            <v>17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59.28</v>
          </cell>
          <cell r="O98">
            <v>36.56</v>
          </cell>
          <cell r="P98">
            <v>28.78</v>
          </cell>
          <cell r="T98">
            <v>60</v>
          </cell>
          <cell r="U98">
            <v>28.78</v>
          </cell>
          <cell r="V98">
            <v>9.9</v>
          </cell>
          <cell r="W98">
            <v>1.6</v>
          </cell>
          <cell r="X98">
            <v>13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10.49</v>
          </cell>
        </row>
        <row r="99">
          <cell r="B99">
            <v>0</v>
          </cell>
          <cell r="C99">
            <v>0</v>
          </cell>
          <cell r="D99">
            <v>17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36.56</v>
          </cell>
          <cell r="P99">
            <v>28.78</v>
          </cell>
          <cell r="T99">
            <v>60</v>
          </cell>
          <cell r="U99">
            <v>28.78</v>
          </cell>
          <cell r="V99">
            <v>9.9</v>
          </cell>
          <cell r="W99">
            <v>1.6</v>
          </cell>
          <cell r="X99">
            <v>13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10.49</v>
          </cell>
        </row>
        <row r="100">
          <cell r="B100">
            <v>0</v>
          </cell>
          <cell r="C100">
            <v>20</v>
          </cell>
          <cell r="D100">
            <v>17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80.42</v>
          </cell>
          <cell r="P100">
            <v>28.78</v>
          </cell>
          <cell r="T100">
            <v>110</v>
          </cell>
          <cell r="U100">
            <v>28.78</v>
          </cell>
          <cell r="V100">
            <v>9.9</v>
          </cell>
          <cell r="W100">
            <v>1.6</v>
          </cell>
          <cell r="X100">
            <v>13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10.49</v>
          </cell>
        </row>
        <row r="101">
          <cell r="B101">
            <v>0</v>
          </cell>
          <cell r="C101">
            <v>21</v>
          </cell>
          <cell r="D101">
            <v>17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80.42</v>
          </cell>
          <cell r="P101">
            <v>28.78</v>
          </cell>
          <cell r="T101">
            <v>110</v>
          </cell>
          <cell r="U101">
            <v>28.78</v>
          </cell>
          <cell r="V101">
            <v>9.9</v>
          </cell>
          <cell r="W101">
            <v>1.6</v>
          </cell>
          <cell r="X101">
            <v>13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10.49</v>
          </cell>
        </row>
        <row r="102">
          <cell r="B102">
            <v>0</v>
          </cell>
          <cell r="C102">
            <v>86</v>
          </cell>
          <cell r="D102">
            <v>41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80.42</v>
          </cell>
          <cell r="P102">
            <v>28.78</v>
          </cell>
          <cell r="T102">
            <v>110</v>
          </cell>
          <cell r="U102">
            <v>43.18</v>
          </cell>
          <cell r="V102">
            <v>9.9</v>
          </cell>
          <cell r="W102">
            <v>1.6</v>
          </cell>
          <cell r="X102">
            <v>13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10.49</v>
          </cell>
        </row>
        <row r="103">
          <cell r="B103">
            <v>0</v>
          </cell>
          <cell r="C103">
            <v>69</v>
          </cell>
          <cell r="D103">
            <v>41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80.42</v>
          </cell>
          <cell r="P103">
            <v>43.18</v>
          </cell>
          <cell r="T103">
            <v>110</v>
          </cell>
          <cell r="U103">
            <v>43.18</v>
          </cell>
          <cell r="V103">
            <v>9.9</v>
          </cell>
          <cell r="W103">
            <v>1.6</v>
          </cell>
          <cell r="X103">
            <v>13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10.49</v>
          </cell>
        </row>
        <row r="104">
          <cell r="B104">
            <v>0</v>
          </cell>
          <cell r="C104">
            <v>60</v>
          </cell>
          <cell r="D104">
            <v>36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80.42</v>
          </cell>
          <cell r="P104">
            <v>43.18</v>
          </cell>
          <cell r="T104">
            <v>80</v>
          </cell>
          <cell r="U104">
            <v>43.18</v>
          </cell>
          <cell r="V104">
            <v>9.9</v>
          </cell>
          <cell r="W104">
            <v>1.6</v>
          </cell>
          <cell r="X104">
            <v>13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10.49</v>
          </cell>
        </row>
        <row r="105">
          <cell r="B105">
            <v>0</v>
          </cell>
          <cell r="C105">
            <v>22</v>
          </cell>
          <cell r="D105">
            <v>29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80.42</v>
          </cell>
          <cell r="P105">
            <v>43.18</v>
          </cell>
          <cell r="T105">
            <v>60</v>
          </cell>
          <cell r="U105">
            <v>43.18</v>
          </cell>
          <cell r="V105">
            <v>9.9</v>
          </cell>
          <cell r="W105">
            <v>1.6</v>
          </cell>
          <cell r="X105">
            <v>13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10.49</v>
          </cell>
        </row>
        <row r="106">
          <cell r="B106">
            <v>0</v>
          </cell>
          <cell r="C106">
            <v>0</v>
          </cell>
          <cell r="D106">
            <v>18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73.11</v>
          </cell>
          <cell r="P106">
            <v>43.18</v>
          </cell>
          <cell r="T106">
            <v>30</v>
          </cell>
          <cell r="U106">
            <v>43.18</v>
          </cell>
          <cell r="V106">
            <v>9.9</v>
          </cell>
          <cell r="W106">
            <v>1.6</v>
          </cell>
          <cell r="X106">
            <v>13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10.49</v>
          </cell>
        </row>
        <row r="107">
          <cell r="B107">
            <v>0</v>
          </cell>
          <cell r="C107">
            <v>0</v>
          </cell>
          <cell r="D107">
            <v>17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73.11</v>
          </cell>
          <cell r="P107">
            <v>43.18</v>
          </cell>
          <cell r="T107">
            <v>30</v>
          </cell>
          <cell r="U107">
            <v>43.18</v>
          </cell>
          <cell r="V107">
            <v>9.9</v>
          </cell>
          <cell r="W107">
            <v>1.6</v>
          </cell>
          <cell r="X107">
            <v>13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10.49</v>
          </cell>
        </row>
        <row r="108">
          <cell r="B108">
            <v>0</v>
          </cell>
          <cell r="C108">
            <v>0</v>
          </cell>
          <cell r="D108">
            <v>17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36.56</v>
          </cell>
          <cell r="P108">
            <v>43.18</v>
          </cell>
          <cell r="T108">
            <v>30</v>
          </cell>
          <cell r="U108">
            <v>43.18</v>
          </cell>
          <cell r="V108">
            <v>9.9</v>
          </cell>
          <cell r="W108">
            <v>1.6</v>
          </cell>
          <cell r="X108">
            <v>13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10.49</v>
          </cell>
        </row>
        <row r="109">
          <cell r="B109">
            <v>0</v>
          </cell>
          <cell r="C109">
            <v>40</v>
          </cell>
          <cell r="D109">
            <v>22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36.56</v>
          </cell>
          <cell r="P109">
            <v>43.18</v>
          </cell>
          <cell r="T109">
            <v>30</v>
          </cell>
          <cell r="U109">
            <v>43.18</v>
          </cell>
          <cell r="V109">
            <v>9.9</v>
          </cell>
          <cell r="W109">
            <v>1.6</v>
          </cell>
          <cell r="X109">
            <v>13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10.49</v>
          </cell>
        </row>
        <row r="110">
          <cell r="B110">
            <v>0</v>
          </cell>
          <cell r="C110">
            <v>50</v>
          </cell>
          <cell r="D110">
            <v>30</v>
          </cell>
          <cell r="E110">
            <v>26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36.56</v>
          </cell>
          <cell r="P110">
            <v>43.18</v>
          </cell>
          <cell r="T110">
            <v>30</v>
          </cell>
          <cell r="U110">
            <v>43.18</v>
          </cell>
          <cell r="V110">
            <v>9.9</v>
          </cell>
          <cell r="W110">
            <v>1.6</v>
          </cell>
          <cell r="X110">
            <v>13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10.49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36.56</v>
          </cell>
          <cell r="P111">
            <v>43.18</v>
          </cell>
          <cell r="T111">
            <v>60</v>
          </cell>
          <cell r="U111">
            <v>43.18</v>
          </cell>
          <cell r="V111">
            <v>9.9</v>
          </cell>
          <cell r="W111">
            <v>1.6</v>
          </cell>
          <cell r="X111">
            <v>13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10.49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43.18</v>
          </cell>
          <cell r="T112">
            <v>100</v>
          </cell>
          <cell r="U112">
            <v>43.18</v>
          </cell>
          <cell r="V112">
            <v>9.9</v>
          </cell>
          <cell r="W112">
            <v>1.6</v>
          </cell>
          <cell r="X112">
            <v>13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10.49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43.18</v>
          </cell>
          <cell r="T113">
            <v>100</v>
          </cell>
          <cell r="U113">
            <v>43.18</v>
          </cell>
          <cell r="V113">
            <v>9.9</v>
          </cell>
          <cell r="W113">
            <v>1.6</v>
          </cell>
          <cell r="X113">
            <v>13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10.49</v>
          </cell>
        </row>
      </sheetData>
      <sheetData sheetId="27"/>
      <sheetData sheetId="28">
        <row r="12">
          <cell r="C12">
            <v>1054.92</v>
          </cell>
          <cell r="F12">
            <v>0</v>
          </cell>
        </row>
        <row r="13">
          <cell r="C13">
            <v>1051.99</v>
          </cell>
          <cell r="F13">
            <v>0</v>
          </cell>
        </row>
        <row r="14">
          <cell r="C14">
            <v>1042.2</v>
          </cell>
          <cell r="F14">
            <v>0</v>
          </cell>
        </row>
        <row r="15">
          <cell r="C15">
            <v>1034.3699999999999</v>
          </cell>
        </row>
        <row r="16">
          <cell r="C16">
            <v>1018.72</v>
          </cell>
          <cell r="F16">
            <v>0</v>
          </cell>
        </row>
        <row r="17">
          <cell r="C17">
            <v>1012.84</v>
          </cell>
          <cell r="F17">
            <v>0</v>
          </cell>
        </row>
        <row r="18">
          <cell r="C18">
            <v>1000.12</v>
          </cell>
          <cell r="F18">
            <v>0</v>
          </cell>
        </row>
        <row r="19">
          <cell r="C19">
            <v>982.51</v>
          </cell>
          <cell r="F19">
            <v>0</v>
          </cell>
        </row>
        <row r="20">
          <cell r="C20">
            <v>982.51</v>
          </cell>
          <cell r="F20">
            <v>0</v>
          </cell>
        </row>
        <row r="21">
          <cell r="C21">
            <v>971.74</v>
          </cell>
          <cell r="F21">
            <v>0</v>
          </cell>
        </row>
        <row r="22">
          <cell r="C22">
            <v>977.61</v>
          </cell>
          <cell r="F22">
            <v>0</v>
          </cell>
        </row>
        <row r="23">
          <cell r="C23">
            <v>985.44</v>
          </cell>
          <cell r="F23">
            <v>0</v>
          </cell>
        </row>
        <row r="24">
          <cell r="C24">
            <v>989.36</v>
          </cell>
          <cell r="F24">
            <v>0</v>
          </cell>
        </row>
        <row r="25">
          <cell r="C25">
            <v>984.46</v>
          </cell>
          <cell r="F25">
            <v>0</v>
          </cell>
        </row>
        <row r="26">
          <cell r="C26">
            <v>975.66</v>
          </cell>
          <cell r="F26">
            <v>0</v>
          </cell>
        </row>
        <row r="27">
          <cell r="C27">
            <v>1000.12</v>
          </cell>
          <cell r="F27">
            <v>0</v>
          </cell>
        </row>
        <row r="28">
          <cell r="C28">
            <v>1002.08</v>
          </cell>
          <cell r="F28">
            <v>0</v>
          </cell>
        </row>
        <row r="29">
          <cell r="C29">
            <v>1001.1</v>
          </cell>
          <cell r="F29">
            <v>0</v>
          </cell>
        </row>
        <row r="30">
          <cell r="C30">
            <v>1000.12</v>
          </cell>
          <cell r="F30">
            <v>0</v>
          </cell>
        </row>
        <row r="31">
          <cell r="C31">
            <v>1022.63</v>
          </cell>
          <cell r="F31">
            <v>0</v>
          </cell>
        </row>
        <row r="32">
          <cell r="C32">
            <v>1049.05</v>
          </cell>
          <cell r="F32">
            <v>0</v>
          </cell>
        </row>
        <row r="33">
          <cell r="C33">
            <v>1105.81</v>
          </cell>
          <cell r="F33">
            <v>0</v>
          </cell>
        </row>
        <row r="34">
          <cell r="C34">
            <v>1157.68</v>
          </cell>
          <cell r="F34">
            <v>0</v>
          </cell>
        </row>
        <row r="35">
          <cell r="C35">
            <v>1243.79</v>
          </cell>
          <cell r="F35">
            <v>0</v>
          </cell>
        </row>
        <row r="36">
          <cell r="C36">
            <v>1391.56</v>
          </cell>
          <cell r="F36">
            <v>0</v>
          </cell>
        </row>
        <row r="37">
          <cell r="C37">
            <v>1538.35</v>
          </cell>
          <cell r="F37">
            <v>0</v>
          </cell>
        </row>
        <row r="38">
          <cell r="C38">
            <v>1616.64</v>
          </cell>
          <cell r="F38">
            <v>0</v>
          </cell>
        </row>
        <row r="39">
          <cell r="C39">
            <v>1668.5</v>
          </cell>
          <cell r="F39">
            <v>0</v>
          </cell>
        </row>
        <row r="40">
          <cell r="C40">
            <v>1694.92</v>
          </cell>
          <cell r="F40">
            <v>0</v>
          </cell>
        </row>
        <row r="41">
          <cell r="C41">
            <v>1712.54</v>
          </cell>
          <cell r="F41">
            <v>0</v>
          </cell>
        </row>
        <row r="42">
          <cell r="C42">
            <v>1732.11</v>
          </cell>
          <cell r="F42">
            <v>0</v>
          </cell>
        </row>
        <row r="43">
          <cell r="C43">
            <v>1718.41</v>
          </cell>
          <cell r="F43">
            <v>0</v>
          </cell>
        </row>
        <row r="44">
          <cell r="C44">
            <v>1689.05</v>
          </cell>
          <cell r="F44">
            <v>0</v>
          </cell>
        </row>
        <row r="45">
          <cell r="C45">
            <v>1685.14</v>
          </cell>
          <cell r="F45">
            <v>0</v>
          </cell>
        </row>
        <row r="46">
          <cell r="C46">
            <v>1665.57</v>
          </cell>
          <cell r="F46">
            <v>0</v>
          </cell>
        </row>
        <row r="47">
          <cell r="C47">
            <v>1652.84</v>
          </cell>
          <cell r="F47">
            <v>0</v>
          </cell>
        </row>
        <row r="48">
          <cell r="C48">
            <v>1670.46</v>
          </cell>
          <cell r="F48">
            <v>0</v>
          </cell>
        </row>
        <row r="49">
          <cell r="C49">
            <v>1661.65</v>
          </cell>
          <cell r="F49">
            <v>0</v>
          </cell>
        </row>
        <row r="50">
          <cell r="C50">
            <v>1668.5</v>
          </cell>
          <cell r="F50">
            <v>0</v>
          </cell>
        </row>
        <row r="51">
          <cell r="C51">
            <v>1656.76</v>
          </cell>
          <cell r="F51">
            <v>0</v>
          </cell>
        </row>
        <row r="52">
          <cell r="C52">
            <v>1644.04</v>
          </cell>
          <cell r="F52">
            <v>0</v>
          </cell>
        </row>
        <row r="53">
          <cell r="C53">
            <v>1602.94</v>
          </cell>
          <cell r="F53">
            <v>0</v>
          </cell>
        </row>
        <row r="54">
          <cell r="C54">
            <v>1589.24</v>
          </cell>
          <cell r="F54">
            <v>0</v>
          </cell>
        </row>
        <row r="55">
          <cell r="C55">
            <v>1576.51</v>
          </cell>
          <cell r="F55">
            <v>0</v>
          </cell>
        </row>
        <row r="56">
          <cell r="C56">
            <v>1564.77</v>
          </cell>
          <cell r="F56">
            <v>0</v>
          </cell>
        </row>
        <row r="57">
          <cell r="C57">
            <v>1556.94</v>
          </cell>
          <cell r="F57">
            <v>0</v>
          </cell>
        </row>
        <row r="58">
          <cell r="C58">
            <v>1546.18</v>
          </cell>
          <cell r="F58">
            <v>0</v>
          </cell>
        </row>
        <row r="59">
          <cell r="C59">
            <v>1547.16</v>
          </cell>
          <cell r="F59">
            <v>0</v>
          </cell>
        </row>
        <row r="60">
          <cell r="C60">
            <v>1527.58</v>
          </cell>
          <cell r="F60">
            <v>0</v>
          </cell>
        </row>
        <row r="61">
          <cell r="C61">
            <v>1517.8</v>
          </cell>
          <cell r="F61">
            <v>0</v>
          </cell>
        </row>
        <row r="62">
          <cell r="C62">
            <v>1502.14</v>
          </cell>
          <cell r="F62">
            <v>0</v>
          </cell>
        </row>
        <row r="63">
          <cell r="C63">
            <v>1469.85</v>
          </cell>
          <cell r="F63">
            <v>0</v>
          </cell>
        </row>
        <row r="64">
          <cell r="C64">
            <v>1406.24</v>
          </cell>
          <cell r="F64">
            <v>0</v>
          </cell>
        </row>
        <row r="65">
          <cell r="C65">
            <v>1382.75</v>
          </cell>
          <cell r="F65">
            <v>0</v>
          </cell>
        </row>
        <row r="66">
          <cell r="C66">
            <v>1397.43</v>
          </cell>
          <cell r="F66">
            <v>0</v>
          </cell>
        </row>
        <row r="67">
          <cell r="C67">
            <v>1386.67</v>
          </cell>
          <cell r="F67">
            <v>0</v>
          </cell>
        </row>
        <row r="68">
          <cell r="C68">
            <v>1401.35</v>
          </cell>
          <cell r="F68">
            <v>0</v>
          </cell>
        </row>
        <row r="69">
          <cell r="C69">
            <v>1391.56</v>
          </cell>
          <cell r="F69">
            <v>0</v>
          </cell>
        </row>
        <row r="70">
          <cell r="C70">
            <v>1354.37</v>
          </cell>
          <cell r="F70">
            <v>0</v>
          </cell>
        </row>
        <row r="71">
          <cell r="C71">
            <v>1358.29</v>
          </cell>
          <cell r="F71">
            <v>0</v>
          </cell>
        </row>
        <row r="72">
          <cell r="C72">
            <v>1344.59</v>
          </cell>
          <cell r="F72">
            <v>0</v>
          </cell>
        </row>
        <row r="73">
          <cell r="C73">
            <v>1343.61</v>
          </cell>
          <cell r="F73">
            <v>0</v>
          </cell>
        </row>
        <row r="74">
          <cell r="C74">
            <v>1361.22</v>
          </cell>
          <cell r="F74">
            <v>0</v>
          </cell>
        </row>
        <row r="75">
          <cell r="C75">
            <v>1390.58</v>
          </cell>
          <cell r="F75">
            <v>0</v>
          </cell>
        </row>
        <row r="76">
          <cell r="C76">
            <v>1362.2</v>
          </cell>
          <cell r="F76">
            <v>0</v>
          </cell>
        </row>
        <row r="77">
          <cell r="C77">
            <v>1364.16</v>
          </cell>
          <cell r="F77">
            <v>0</v>
          </cell>
        </row>
        <row r="78">
          <cell r="C78">
            <v>1382.75</v>
          </cell>
          <cell r="F78">
            <v>0</v>
          </cell>
        </row>
        <row r="79">
          <cell r="C79">
            <v>1383.73</v>
          </cell>
          <cell r="F79">
            <v>0</v>
          </cell>
        </row>
        <row r="80">
          <cell r="C80">
            <v>1361.22</v>
          </cell>
          <cell r="F80">
            <v>0</v>
          </cell>
        </row>
        <row r="81">
          <cell r="C81">
            <v>1345.57</v>
          </cell>
          <cell r="F81">
            <v>0</v>
          </cell>
        </row>
        <row r="82">
          <cell r="C82">
            <v>1321.1</v>
          </cell>
          <cell r="F82">
            <v>0</v>
          </cell>
        </row>
        <row r="83">
          <cell r="C83">
            <v>1371.99</v>
          </cell>
          <cell r="F83">
            <v>0</v>
          </cell>
        </row>
        <row r="84">
          <cell r="C84">
            <v>1359.27</v>
          </cell>
          <cell r="F84">
            <v>0</v>
          </cell>
        </row>
        <row r="85">
          <cell r="C85">
            <v>1356.33</v>
          </cell>
          <cell r="F85">
            <v>0</v>
          </cell>
        </row>
        <row r="86">
          <cell r="C86">
            <v>1391.56</v>
          </cell>
          <cell r="F86">
            <v>0</v>
          </cell>
        </row>
        <row r="87">
          <cell r="C87">
            <v>1418.96</v>
          </cell>
          <cell r="F87">
            <v>0</v>
          </cell>
        </row>
        <row r="88">
          <cell r="C88">
            <v>1418.96</v>
          </cell>
          <cell r="F88">
            <v>0</v>
          </cell>
        </row>
        <row r="89">
          <cell r="C89">
            <v>1463</v>
          </cell>
          <cell r="F89">
            <v>0</v>
          </cell>
        </row>
        <row r="90">
          <cell r="C90">
            <v>1472.78</v>
          </cell>
          <cell r="F90">
            <v>0</v>
          </cell>
        </row>
        <row r="91">
          <cell r="C91">
            <v>1453.21</v>
          </cell>
          <cell r="F91">
            <v>0</v>
          </cell>
        </row>
        <row r="92">
          <cell r="C92">
            <v>1398.41</v>
          </cell>
          <cell r="F92">
            <v>0</v>
          </cell>
        </row>
        <row r="93">
          <cell r="C93">
            <v>1378.84</v>
          </cell>
          <cell r="F93">
            <v>0</v>
          </cell>
        </row>
        <row r="94">
          <cell r="C94">
            <v>1348.5</v>
          </cell>
          <cell r="F94">
            <v>0</v>
          </cell>
        </row>
        <row r="95">
          <cell r="C95">
            <v>1328.93</v>
          </cell>
          <cell r="F95">
            <v>0</v>
          </cell>
        </row>
        <row r="96">
          <cell r="C96">
            <v>1317.19</v>
          </cell>
          <cell r="F96">
            <v>0</v>
          </cell>
        </row>
        <row r="97">
          <cell r="C97">
            <v>1293.7</v>
          </cell>
          <cell r="F97">
            <v>0</v>
          </cell>
        </row>
        <row r="98">
          <cell r="C98">
            <v>1265.32</v>
          </cell>
          <cell r="F98">
            <v>0</v>
          </cell>
        </row>
        <row r="99">
          <cell r="C99">
            <v>1242.81</v>
          </cell>
          <cell r="F99">
            <v>0</v>
          </cell>
        </row>
        <row r="100">
          <cell r="C100">
            <v>1203.67</v>
          </cell>
          <cell r="F100">
            <v>0</v>
          </cell>
        </row>
        <row r="101">
          <cell r="C101">
            <v>1193.8800000000001</v>
          </cell>
          <cell r="F101">
            <v>0</v>
          </cell>
        </row>
        <row r="102">
          <cell r="C102">
            <v>1167.46</v>
          </cell>
          <cell r="F102">
            <v>0</v>
          </cell>
        </row>
        <row r="103">
          <cell r="C103">
            <v>1127.3399999999999</v>
          </cell>
          <cell r="F103">
            <v>0</v>
          </cell>
        </row>
        <row r="104">
          <cell r="C104">
            <v>1123.43</v>
          </cell>
          <cell r="F104">
            <v>0</v>
          </cell>
        </row>
        <row r="105">
          <cell r="C105">
            <v>1103.8499999999999</v>
          </cell>
          <cell r="F105">
            <v>0</v>
          </cell>
        </row>
        <row r="106">
          <cell r="C106">
            <v>1094.07</v>
          </cell>
          <cell r="F106">
            <v>0</v>
          </cell>
        </row>
        <row r="107">
          <cell r="C107">
            <v>1075.47</v>
          </cell>
          <cell r="F107">
            <v>0</v>
          </cell>
        </row>
      </sheetData>
      <sheetData sheetId="29">
        <row r="13">
          <cell r="N13">
            <v>60.47</v>
          </cell>
        </row>
        <row r="14">
          <cell r="N14">
            <v>60.47</v>
          </cell>
        </row>
        <row r="15">
          <cell r="N15">
            <v>60.47</v>
          </cell>
        </row>
        <row r="16">
          <cell r="N16">
            <v>60.47</v>
          </cell>
        </row>
        <row r="17">
          <cell r="N17">
            <v>60.47</v>
          </cell>
        </row>
        <row r="18">
          <cell r="N18">
            <v>60.47</v>
          </cell>
        </row>
        <row r="19">
          <cell r="N19">
            <v>60.47</v>
          </cell>
        </row>
        <row r="20">
          <cell r="N20">
            <v>43.019999999999996</v>
          </cell>
        </row>
        <row r="21">
          <cell r="N21">
            <v>43.019999999999996</v>
          </cell>
        </row>
        <row r="22">
          <cell r="N22">
            <v>43.019999999999996</v>
          </cell>
        </row>
        <row r="23">
          <cell r="N23">
            <v>43.019999999999996</v>
          </cell>
        </row>
        <row r="24">
          <cell r="N24">
            <v>43.019999999999996</v>
          </cell>
        </row>
        <row r="25">
          <cell r="N25">
            <v>43.019999999999996</v>
          </cell>
        </row>
        <row r="26">
          <cell r="N26">
            <v>43.019999999999996</v>
          </cell>
        </row>
        <row r="27">
          <cell r="N27">
            <v>43.019999999999996</v>
          </cell>
        </row>
        <row r="28">
          <cell r="N28">
            <v>43.019999999999996</v>
          </cell>
        </row>
        <row r="29">
          <cell r="N29">
            <v>43.019999999999996</v>
          </cell>
        </row>
        <row r="30">
          <cell r="N30">
            <v>43.019999999999996</v>
          </cell>
        </row>
        <row r="31">
          <cell r="N31">
            <v>43.019999999999996</v>
          </cell>
        </row>
        <row r="32">
          <cell r="N32">
            <v>43.019999999999996</v>
          </cell>
        </row>
        <row r="33">
          <cell r="N33">
            <v>43.019999999999996</v>
          </cell>
        </row>
        <row r="34">
          <cell r="N34">
            <v>43.019999999999996</v>
          </cell>
        </row>
        <row r="35">
          <cell r="N35">
            <v>63.75</v>
          </cell>
        </row>
        <row r="36">
          <cell r="N36">
            <v>63.75</v>
          </cell>
        </row>
        <row r="37">
          <cell r="N37">
            <v>69.040000000000006</v>
          </cell>
        </row>
        <row r="38">
          <cell r="N38">
            <v>69.040000000000006</v>
          </cell>
        </row>
        <row r="39">
          <cell r="N39">
            <v>69.040000000000006</v>
          </cell>
        </row>
        <row r="40">
          <cell r="N40">
            <v>69.040000000000006</v>
          </cell>
        </row>
        <row r="41">
          <cell r="N41">
            <v>69.040000000000006</v>
          </cell>
        </row>
        <row r="42">
          <cell r="N42">
            <v>69.040000000000006</v>
          </cell>
        </row>
        <row r="43">
          <cell r="N43">
            <v>69.040000000000006</v>
          </cell>
        </row>
        <row r="44">
          <cell r="N44">
            <v>69.040000000000006</v>
          </cell>
        </row>
        <row r="45">
          <cell r="N45">
            <v>60.75</v>
          </cell>
        </row>
        <row r="46">
          <cell r="N46">
            <v>60.75</v>
          </cell>
        </row>
        <row r="47">
          <cell r="N47">
            <v>60.75</v>
          </cell>
        </row>
        <row r="48">
          <cell r="N48">
            <v>60.75</v>
          </cell>
        </row>
        <row r="49">
          <cell r="N49">
            <v>60.75</v>
          </cell>
        </row>
        <row r="50">
          <cell r="N50">
            <v>48.31</v>
          </cell>
        </row>
        <row r="51">
          <cell r="N51">
            <v>48.31</v>
          </cell>
        </row>
        <row r="52">
          <cell r="N52">
            <v>48.31</v>
          </cell>
        </row>
        <row r="53">
          <cell r="N53">
            <v>48.31</v>
          </cell>
        </row>
        <row r="54">
          <cell r="N54">
            <v>48.31</v>
          </cell>
        </row>
        <row r="55">
          <cell r="N55">
            <v>48.31</v>
          </cell>
        </row>
        <row r="56">
          <cell r="N56">
            <v>48.31</v>
          </cell>
        </row>
        <row r="57">
          <cell r="N57">
            <v>48.31</v>
          </cell>
        </row>
        <row r="58">
          <cell r="N58">
            <v>48.31</v>
          </cell>
        </row>
        <row r="59">
          <cell r="N59">
            <v>48.31</v>
          </cell>
        </row>
        <row r="60">
          <cell r="N60">
            <v>48.31</v>
          </cell>
        </row>
        <row r="61">
          <cell r="N61">
            <v>48.31</v>
          </cell>
        </row>
        <row r="62">
          <cell r="N62">
            <v>48.31</v>
          </cell>
        </row>
        <row r="63">
          <cell r="N63">
            <v>48.31</v>
          </cell>
        </row>
        <row r="64">
          <cell r="N64">
            <v>48.31</v>
          </cell>
        </row>
        <row r="65">
          <cell r="N65">
            <v>48.31</v>
          </cell>
        </row>
        <row r="66">
          <cell r="N66">
            <v>48.31</v>
          </cell>
        </row>
        <row r="67">
          <cell r="N67">
            <v>48.31</v>
          </cell>
        </row>
        <row r="68">
          <cell r="N68">
            <v>48.31</v>
          </cell>
        </row>
        <row r="69">
          <cell r="N69">
            <v>48.31</v>
          </cell>
        </row>
        <row r="70">
          <cell r="N70">
            <v>48.31</v>
          </cell>
        </row>
        <row r="71">
          <cell r="N71">
            <v>48.31</v>
          </cell>
        </row>
        <row r="72">
          <cell r="N72">
            <v>48.31</v>
          </cell>
        </row>
        <row r="73">
          <cell r="N73">
            <v>48.31</v>
          </cell>
        </row>
        <row r="74">
          <cell r="N74">
            <v>48.31</v>
          </cell>
        </row>
        <row r="75">
          <cell r="N75">
            <v>48.31</v>
          </cell>
        </row>
        <row r="76">
          <cell r="N76">
            <v>48.31</v>
          </cell>
        </row>
        <row r="77">
          <cell r="N77">
            <v>48.31</v>
          </cell>
        </row>
        <row r="78">
          <cell r="N78">
            <v>48.31</v>
          </cell>
        </row>
        <row r="79">
          <cell r="N79">
            <v>58.63</v>
          </cell>
        </row>
        <row r="80">
          <cell r="N80">
            <v>58.63</v>
          </cell>
        </row>
        <row r="81">
          <cell r="N81">
            <v>58.63</v>
          </cell>
        </row>
        <row r="82">
          <cell r="N82">
            <v>58.63</v>
          </cell>
        </row>
        <row r="83">
          <cell r="N83">
            <v>58.63</v>
          </cell>
        </row>
        <row r="84">
          <cell r="N84">
            <v>58.63</v>
          </cell>
        </row>
        <row r="85">
          <cell r="N85">
            <v>58.63</v>
          </cell>
        </row>
        <row r="86">
          <cell r="N86">
            <v>58.63</v>
          </cell>
        </row>
        <row r="87">
          <cell r="N87">
            <v>69.040000000000006</v>
          </cell>
        </row>
        <row r="88">
          <cell r="N88">
            <v>69.040000000000006</v>
          </cell>
        </row>
        <row r="89">
          <cell r="N89">
            <v>69.040000000000006</v>
          </cell>
        </row>
        <row r="90">
          <cell r="N90">
            <v>69.040000000000006</v>
          </cell>
        </row>
        <row r="91">
          <cell r="N91">
            <v>69.040000000000006</v>
          </cell>
        </row>
        <row r="92">
          <cell r="N92">
            <v>69.040000000000006</v>
          </cell>
        </row>
        <row r="93">
          <cell r="N93">
            <v>56.6</v>
          </cell>
        </row>
        <row r="94">
          <cell r="N94">
            <v>56.6</v>
          </cell>
        </row>
        <row r="95">
          <cell r="N95">
            <v>56.6</v>
          </cell>
        </row>
        <row r="96">
          <cell r="N96">
            <v>56.6</v>
          </cell>
        </row>
        <row r="97">
          <cell r="N97">
            <v>56.6</v>
          </cell>
        </row>
        <row r="98">
          <cell r="N98">
            <v>56.6</v>
          </cell>
        </row>
        <row r="99">
          <cell r="N99">
            <v>69.040000000000006</v>
          </cell>
        </row>
        <row r="100">
          <cell r="N100">
            <v>69.040000000000006</v>
          </cell>
        </row>
        <row r="101">
          <cell r="N101">
            <v>69.040000000000006</v>
          </cell>
        </row>
        <row r="102">
          <cell r="N102">
            <v>69.040000000000006</v>
          </cell>
        </row>
        <row r="103">
          <cell r="N103">
            <v>69.040000000000006</v>
          </cell>
        </row>
        <row r="104">
          <cell r="N104">
            <v>69.040000000000006</v>
          </cell>
        </row>
        <row r="105">
          <cell r="N105">
            <v>69.040000000000006</v>
          </cell>
        </row>
        <row r="106">
          <cell r="N106">
            <v>69.040000000000006</v>
          </cell>
        </row>
        <row r="107">
          <cell r="N107">
            <v>69.040000000000006</v>
          </cell>
        </row>
        <row r="108">
          <cell r="N108">
            <v>69.040000000000006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15AA-0AAF-43F2-B34E-C06A9C91BB85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No.82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45391</v>
      </c>
      <c r="AJ5" s="10"/>
      <c r="AK5" s="11"/>
      <c r="AL5" s="12" t="str">
        <f>"Based on Revision No." &amp; '[1]Frm-1 Anticipated Gen.'!$T$2 &amp; " of NRLDC"</f>
        <v>Based on Revision No.82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1054.92</v>
      </c>
      <c r="D12" s="42">
        <f>'[1]Frm-3 DEMAND'!F12</f>
        <v>0</v>
      </c>
      <c r="E12" s="43">
        <f>C12-D12</f>
        <v>1054.92</v>
      </c>
      <c r="F12" s="42">
        <f>'[1]Frm-1 Anticipated Gen.'!T18</f>
        <v>100</v>
      </c>
      <c r="G12" s="42">
        <f>'[1]Frm-1 Anticipated Gen.'!B18</f>
        <v>0</v>
      </c>
      <c r="H12" s="43">
        <f>'[1]Frm-1 Anticipated Gen.'!C18</f>
        <v>40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307.68</v>
      </c>
      <c r="J12" s="43">
        <f>G12+H12+I12</f>
        <v>347.68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51.703790000000005</v>
      </c>
      <c r="L12" s="43">
        <f>'[1]Frm-4 Shared Projects'!N13</f>
        <v>60.47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150.56580199999999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10.06621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200.78967061730003</v>
      </c>
      <c r="W12" s="43">
        <f t="shared" ref="W12:W59" si="0">C12-(F12+G12+H12+I12+Q12+D12)</f>
        <v>597.17379000000005</v>
      </c>
      <c r="X12" s="43">
        <f>V12+F12+G12+H12+I12+M12+N12+O12+P12+Q12+R12-(S12+T12+U12)+L12</f>
        <v>876.37168261729994</v>
      </c>
      <c r="Y12" s="43">
        <f>V12+M12+N12+P12+O12+R12-(S12+T12+U12)+L12</f>
        <v>418.62547261730003</v>
      </c>
      <c r="Z12" s="43">
        <f t="shared" ref="Z12:Z59" si="1">X12-C12+D12</f>
        <v>-178.54831738270013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1527.58</v>
      </c>
      <c r="AK12" s="42">
        <f>'[1]Frm-3 DEMAND'!F60</f>
        <v>0</v>
      </c>
      <c r="AL12" s="43">
        <f>AJ12-AK12</f>
        <v>1527.58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253.5</v>
      </c>
      <c r="AQ12" s="43">
        <f>AN12+AO12+AP12</f>
        <v>273.5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28.728945000000003</v>
      </c>
      <c r="AS12" s="43">
        <f>'[1]Frm-4 Shared Projects'!N61</f>
        <v>48.31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649.93820000000005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3.3110550000000005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220.12622261729999</v>
      </c>
      <c r="BD12" s="43">
        <f>AJ12-(AM12+AN12+AO12+AP12+AX12+AK12)</f>
        <v>1250.7689449999998</v>
      </c>
      <c r="BE12" s="43">
        <f>BC12+AM12+AN12+AO12+AP12+AT12+AU12+AV12+AW12+AX12+AY12-(AZ12+BA12+BB12)+AS12</f>
        <v>1195.1854776172997</v>
      </c>
      <c r="BF12" s="43">
        <f>BC12+AT12+AU12+AW12+AU12+AY12-(AZ12+BA12+BB12)+AS12</f>
        <v>918.37442261730007</v>
      </c>
      <c r="BG12" s="43">
        <f t="shared" ref="BG12:BG59" si="2">BE12-AJ12+AK12</f>
        <v>-332.39452238270019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1051.99</v>
      </c>
      <c r="D13" s="42">
        <f>'[1]Frm-3 DEMAND'!F13</f>
        <v>0</v>
      </c>
      <c r="E13" s="43">
        <f t="shared" ref="E13:E59" si="3">C13-D13</f>
        <v>1051.99</v>
      </c>
      <c r="F13" s="42">
        <f>'[1]Frm-1 Anticipated Gen.'!T19</f>
        <v>100</v>
      </c>
      <c r="G13" s="42">
        <f>'[1]Frm-1 Anticipated Gen.'!B19</f>
        <v>0</v>
      </c>
      <c r="H13" s="43">
        <f>'[1]Frm-1 Anticipated Gen.'!C19</f>
        <v>40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265.5</v>
      </c>
      <c r="J13" s="43">
        <f t="shared" ref="J13:J59" si="4">G13+H13+I13</f>
        <v>305.5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51.703790000000005</v>
      </c>
      <c r="L13" s="43">
        <f>'[1]Frm-4 Shared Projects'!N14</f>
        <v>60.47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168.511425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10.06621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200.78967061730003</v>
      </c>
      <c r="W13" s="43">
        <f t="shared" si="0"/>
        <v>636.42379000000005</v>
      </c>
      <c r="X13" s="43">
        <f t="shared" ref="X13:X59" si="5">V13+F13+G13+H13+I13+M13+N13+O13+P13+Q13+R13-(S13+T13+U13)+L13</f>
        <v>852.13730561730006</v>
      </c>
      <c r="Y13" s="43">
        <f t="shared" ref="Y13:Y59" si="6">V13+M13+N13+P13+O13+R13-(S13+T13+U13)+L13</f>
        <v>436.57109561729999</v>
      </c>
      <c r="Z13" s="43">
        <f t="shared" si="1"/>
        <v>-199.85269438269995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1517.8</v>
      </c>
      <c r="AK13" s="42">
        <f>'[1]Frm-3 DEMAND'!F61</f>
        <v>0</v>
      </c>
      <c r="AL13" s="43">
        <f t="shared" ref="AL13:AL59" si="7">AJ13-AK13</f>
        <v>1517.8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253.5</v>
      </c>
      <c r="AQ13" s="43">
        <f t="shared" ref="AQ13:AQ58" si="8">AN13+AO13+AP13</f>
        <v>273.5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28.728945000000003</v>
      </c>
      <c r="AS13" s="43">
        <f>'[1]Frm-4 Shared Projects'!N62</f>
        <v>48.31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643.18810000000008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3.3110550000000005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220.08622261730002</v>
      </c>
      <c r="BD13" s="43">
        <f t="shared" ref="BD13:BD59" si="9">AJ13-(AM13+AN13+AO13+AP13+AX13+AK13)</f>
        <v>1240.9889450000001</v>
      </c>
      <c r="BE13" s="43">
        <f t="shared" ref="BE13:BE59" si="10">BC13+AM13+AN13+AO13+AP13+AT13+AU13+AV13+AW13+AX13+AY13-(AZ13+BA13+BB13)+AS13</f>
        <v>1188.3953776173</v>
      </c>
      <c r="BF13" s="43">
        <f t="shared" ref="BF13:BF59" si="11">BC13+AT13+AU13+AW13+AU13+AY13-(AZ13+BA13+BB13)+AS13</f>
        <v>911.58432261730013</v>
      </c>
      <c r="BG13" s="43">
        <f t="shared" si="2"/>
        <v>-329.40462238269993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1042.2</v>
      </c>
      <c r="D14" s="42">
        <f>'[1]Frm-3 DEMAND'!F14</f>
        <v>0</v>
      </c>
      <c r="E14" s="43">
        <f t="shared" si="3"/>
        <v>1042.2</v>
      </c>
      <c r="F14" s="42">
        <f>'[1]Frm-1 Anticipated Gen.'!T20</f>
        <v>60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265.5</v>
      </c>
      <c r="J14" s="43">
        <f t="shared" si="4"/>
        <v>305.5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51.703790000000005</v>
      </c>
      <c r="L14" s="43">
        <f>'[1]Frm-4 Shared Projects'!N15</f>
        <v>60.47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191.89570000000001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10.06621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199.48304361729998</v>
      </c>
      <c r="W14" s="43">
        <f t="shared" si="0"/>
        <v>666.63379000000009</v>
      </c>
      <c r="X14" s="43">
        <f t="shared" si="5"/>
        <v>834.2149536172999</v>
      </c>
      <c r="Y14" s="43">
        <f t="shared" si="6"/>
        <v>458.64874361729994</v>
      </c>
      <c r="Z14" s="43">
        <f t="shared" si="1"/>
        <v>-207.98504638270015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1502.14</v>
      </c>
      <c r="AK14" s="42">
        <f>'[1]Frm-3 DEMAND'!F62</f>
        <v>0</v>
      </c>
      <c r="AL14" s="43">
        <f t="shared" si="7"/>
        <v>1502.14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253.5</v>
      </c>
      <c r="AQ14" s="43">
        <f t="shared" si="8"/>
        <v>273.5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28.728945000000003</v>
      </c>
      <c r="AS14" s="43">
        <f>'[1]Frm-4 Shared Projects'!N63</f>
        <v>48.31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633.54510000000005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3.3110550000000005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220.0462226173</v>
      </c>
      <c r="BD14" s="43">
        <f t="shared" si="9"/>
        <v>1225.3289450000002</v>
      </c>
      <c r="BE14" s="43">
        <f t="shared" si="10"/>
        <v>1178.7123776173</v>
      </c>
      <c r="BF14" s="43">
        <f t="shared" si="11"/>
        <v>901.90132261730014</v>
      </c>
      <c r="BG14" s="43">
        <f t="shared" si="2"/>
        <v>-323.42762238270006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1034.3699999999999</v>
      </c>
      <c r="D15" s="42">
        <f>'[1]Frm-3 DEMAND'!F14</f>
        <v>0</v>
      </c>
      <c r="E15" s="43">
        <f t="shared" si="3"/>
        <v>1034.3699999999999</v>
      </c>
      <c r="F15" s="42">
        <f>'[1]Frm-1 Anticipated Gen.'!T21</f>
        <v>60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260.5</v>
      </c>
      <c r="J15" s="43">
        <f t="shared" si="4"/>
        <v>300.5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51.703790000000005</v>
      </c>
      <c r="L15" s="43">
        <f>'[1]Frm-4 Shared Projects'!N16</f>
        <v>60.47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225.00976200000002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10.06621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199.48304361729998</v>
      </c>
      <c r="W15" s="43">
        <f t="shared" si="0"/>
        <v>663.80378999999994</v>
      </c>
      <c r="X15" s="43">
        <f t="shared" si="5"/>
        <v>862.32901561729989</v>
      </c>
      <c r="Y15" s="43">
        <f t="shared" si="6"/>
        <v>491.76280561730005</v>
      </c>
      <c r="Z15" s="43">
        <f t="shared" si="1"/>
        <v>-172.0409843827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1469.85</v>
      </c>
      <c r="AK15" s="42">
        <f>'[1]Frm-3 DEMAND'!F63</f>
        <v>0</v>
      </c>
      <c r="AL15" s="43">
        <f t="shared" si="7"/>
        <v>1469.85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248.5</v>
      </c>
      <c r="AQ15" s="43">
        <f t="shared" si="8"/>
        <v>248.5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28.728945000000003</v>
      </c>
      <c r="AS15" s="43">
        <f>'[1]Frm-4 Shared Projects'!N64</f>
        <v>48.31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638.36660000000006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3.3110550000000005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219.77622261730002</v>
      </c>
      <c r="BD15" s="43">
        <f t="shared" si="9"/>
        <v>1218.0389449999998</v>
      </c>
      <c r="BE15" s="43">
        <f t="shared" si="10"/>
        <v>1158.2638776173001</v>
      </c>
      <c r="BF15" s="43">
        <f t="shared" si="11"/>
        <v>906.45282261730017</v>
      </c>
      <c r="BG15" s="43">
        <f t="shared" si="2"/>
        <v>-311.58612238269984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1018.72</v>
      </c>
      <c r="D16" s="42">
        <f>'[1]Frm-3 DEMAND'!F16</f>
        <v>0</v>
      </c>
      <c r="E16" s="43">
        <f t="shared" si="3"/>
        <v>1018.72</v>
      </c>
      <c r="F16" s="42">
        <f>'[1]Frm-1 Anticipated Gen.'!T22</f>
        <v>60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260.5</v>
      </c>
      <c r="J16" s="43">
        <f t="shared" si="4"/>
        <v>280.5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29.543190000000003</v>
      </c>
      <c r="L16" s="43">
        <f>'[1]Frm-4 Shared Projects'!N17</f>
        <v>60.47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217.93180000000001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3.4468100000000002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199.48304361729998</v>
      </c>
      <c r="W16" s="43">
        <f t="shared" si="0"/>
        <v>674.77319</v>
      </c>
      <c r="X16" s="43">
        <f t="shared" si="5"/>
        <v>828.6316536173</v>
      </c>
      <c r="Y16" s="43">
        <f t="shared" si="6"/>
        <v>484.68484361729998</v>
      </c>
      <c r="Z16" s="43">
        <f t="shared" si="1"/>
        <v>-190.08834638270002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1406.24</v>
      </c>
      <c r="AK16" s="42">
        <f>'[1]Frm-3 DEMAND'!F64</f>
        <v>0</v>
      </c>
      <c r="AL16" s="43">
        <f t="shared" si="7"/>
        <v>1406.24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245.5</v>
      </c>
      <c r="AQ16" s="43">
        <f t="shared" si="8"/>
        <v>245.5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28.814655000000002</v>
      </c>
      <c r="AS16" s="43">
        <f>'[1]Frm-4 Shared Projects'!N65</f>
        <v>48.31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589.18730000000005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3.3253450000000004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219.50797961729998</v>
      </c>
      <c r="BD16" s="43">
        <f t="shared" si="9"/>
        <v>1157.414655</v>
      </c>
      <c r="BE16" s="43">
        <f t="shared" si="10"/>
        <v>1105.8306246172999</v>
      </c>
      <c r="BF16" s="43">
        <f t="shared" si="11"/>
        <v>857.00527961729995</v>
      </c>
      <c r="BG16" s="43">
        <f t="shared" si="2"/>
        <v>-300.40937538270009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1012.84</v>
      </c>
      <c r="D17" s="42">
        <f>'[1]Frm-3 DEMAND'!F17</f>
        <v>0</v>
      </c>
      <c r="E17" s="43">
        <f t="shared" si="3"/>
        <v>1012.84</v>
      </c>
      <c r="F17" s="42">
        <f>'[1]Frm-1 Anticipated Gen.'!T23</f>
        <v>60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252.5</v>
      </c>
      <c r="J17" s="43">
        <f t="shared" si="4"/>
        <v>272.5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29.543190000000003</v>
      </c>
      <c r="L17" s="43">
        <f>'[1]Frm-4 Shared Projects'!N18</f>
        <v>60.47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218.89610000000002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3.4468100000000002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197.93847561730001</v>
      </c>
      <c r="W17" s="43">
        <f t="shared" si="0"/>
        <v>676.89319</v>
      </c>
      <c r="X17" s="43">
        <f t="shared" si="5"/>
        <v>820.05138561730007</v>
      </c>
      <c r="Y17" s="43">
        <f t="shared" si="6"/>
        <v>484.10457561730004</v>
      </c>
      <c r="Z17" s="43">
        <f t="shared" si="1"/>
        <v>-192.78861438269996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1382.75</v>
      </c>
      <c r="AK17" s="42">
        <f>'[1]Frm-3 DEMAND'!F65</f>
        <v>0</v>
      </c>
      <c r="AL17" s="43">
        <f t="shared" si="7"/>
        <v>1382.75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239.5</v>
      </c>
      <c r="AQ17" s="43">
        <f t="shared" si="8"/>
        <v>239.5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28.814655000000002</v>
      </c>
      <c r="AS17" s="43">
        <f>'[1]Frm-4 Shared Projects'!N66</f>
        <v>48.31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573.75850000000003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3.3253450000000004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219.2979796173</v>
      </c>
      <c r="BD17" s="43">
        <f t="shared" si="9"/>
        <v>1139.924655</v>
      </c>
      <c r="BE17" s="43">
        <f t="shared" si="10"/>
        <v>1084.1918246173</v>
      </c>
      <c r="BF17" s="43">
        <f t="shared" si="11"/>
        <v>841.3664796173</v>
      </c>
      <c r="BG17" s="43">
        <f t="shared" si="2"/>
        <v>-298.55817538270003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1000.12</v>
      </c>
      <c r="D18" s="42">
        <f>'[1]Frm-3 DEMAND'!F18</f>
        <v>0</v>
      </c>
      <c r="E18" s="43">
        <f t="shared" si="3"/>
        <v>1000.12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226.5</v>
      </c>
      <c r="J18" s="43">
        <f t="shared" si="4"/>
        <v>226.5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29.543190000000003</v>
      </c>
      <c r="L18" s="43">
        <f>'[1]Frm-4 Shared Projects'!N19</f>
        <v>60.47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280.61130000000003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3.4468100000000002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197.93847561730001</v>
      </c>
      <c r="W18" s="43">
        <f t="shared" si="0"/>
        <v>770.17318999999998</v>
      </c>
      <c r="X18" s="43">
        <f t="shared" si="5"/>
        <v>775.76658561730005</v>
      </c>
      <c r="Y18" s="43">
        <f t="shared" si="6"/>
        <v>545.81977561730002</v>
      </c>
      <c r="Z18" s="43">
        <f t="shared" si="1"/>
        <v>-224.35341438269995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1397.43</v>
      </c>
      <c r="AK18" s="42">
        <f>'[1]Frm-3 DEMAND'!F66</f>
        <v>0</v>
      </c>
      <c r="AL18" s="43">
        <f t="shared" si="7"/>
        <v>1397.43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239.5</v>
      </c>
      <c r="AQ18" s="43">
        <f t="shared" si="8"/>
        <v>239.5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28.814655000000002</v>
      </c>
      <c r="AS18" s="43">
        <f>'[1]Frm-4 Shared Projects'!N67</f>
        <v>48.31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583.40150000000006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3.3253450000000004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219.09797961730001</v>
      </c>
      <c r="BD18" s="43">
        <f t="shared" si="9"/>
        <v>1154.6046550000001</v>
      </c>
      <c r="BE18" s="43">
        <f t="shared" si="10"/>
        <v>1093.6348246173</v>
      </c>
      <c r="BF18" s="43">
        <f t="shared" si="11"/>
        <v>850.80947961729998</v>
      </c>
      <c r="BG18" s="43">
        <f t="shared" si="2"/>
        <v>-303.79517538270011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982.51</v>
      </c>
      <c r="D19" s="42">
        <f>'[1]Frm-3 DEMAND'!F19</f>
        <v>0</v>
      </c>
      <c r="E19" s="43">
        <f t="shared" si="3"/>
        <v>982.51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223.5</v>
      </c>
      <c r="J19" s="43">
        <f t="shared" si="4"/>
        <v>223.5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29.543190000000003</v>
      </c>
      <c r="L19" s="43">
        <f>'[1]Frm-4 Shared Projects'!N20</f>
        <v>43.019999999999996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283.50420000000003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3.4468100000000002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197.93847561730001</v>
      </c>
      <c r="W19" s="43">
        <f t="shared" si="0"/>
        <v>755.56318999999996</v>
      </c>
      <c r="X19" s="43">
        <f t="shared" si="5"/>
        <v>758.20948561729995</v>
      </c>
      <c r="Y19" s="43">
        <f t="shared" si="6"/>
        <v>531.26267561730003</v>
      </c>
      <c r="Z19" s="43">
        <f t="shared" si="1"/>
        <v>-224.30051438270004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1386.67</v>
      </c>
      <c r="AK19" s="42">
        <f>'[1]Frm-3 DEMAND'!F67</f>
        <v>0</v>
      </c>
      <c r="AL19" s="43">
        <f t="shared" si="7"/>
        <v>1386.67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244.5</v>
      </c>
      <c r="AQ19" s="43">
        <f t="shared" si="8"/>
        <v>244.5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28.814655000000002</v>
      </c>
      <c r="AS19" s="43">
        <f>'[1]Frm-4 Shared Projects'!N68</f>
        <v>48.31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576.65140000000008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3.3253450000000004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218.71797961730002</v>
      </c>
      <c r="BD19" s="43">
        <f t="shared" si="9"/>
        <v>1138.8446550000001</v>
      </c>
      <c r="BE19" s="43">
        <f t="shared" si="10"/>
        <v>1091.5047246173001</v>
      </c>
      <c r="BF19" s="43">
        <f t="shared" si="11"/>
        <v>843.67937961730013</v>
      </c>
      <c r="BG19" s="43">
        <f t="shared" si="2"/>
        <v>-295.16527538269997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982.51</v>
      </c>
      <c r="D20" s="42">
        <f>'[1]Frm-3 DEMAND'!F20</f>
        <v>0</v>
      </c>
      <c r="E20" s="43">
        <f t="shared" si="3"/>
        <v>982.51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223.5</v>
      </c>
      <c r="J20" s="43">
        <f t="shared" si="4"/>
        <v>223.5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29.157494999999997</v>
      </c>
      <c r="L20" s="43">
        <f>'[1]Frm-4 Shared Projects'!N21</f>
        <v>43.019999999999996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284.46850000000001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3.3825050000000001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199.24510261730001</v>
      </c>
      <c r="W20" s="43">
        <f t="shared" si="0"/>
        <v>755.62749499999995</v>
      </c>
      <c r="X20" s="43">
        <f t="shared" si="5"/>
        <v>760.41610761729999</v>
      </c>
      <c r="Y20" s="43">
        <f t="shared" si="6"/>
        <v>533.53360261730006</v>
      </c>
      <c r="Z20" s="43">
        <f t="shared" si="1"/>
        <v>-222.09389238270001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1401.35</v>
      </c>
      <c r="AK20" s="42">
        <f>'[1]Frm-3 DEMAND'!F68</f>
        <v>0</v>
      </c>
      <c r="AL20" s="43">
        <f t="shared" si="7"/>
        <v>1401.35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249.5</v>
      </c>
      <c r="AQ20" s="43">
        <f t="shared" si="8"/>
        <v>249.5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29.114640000000001</v>
      </c>
      <c r="AS20" s="43">
        <f>'[1]Frm-4 Shared Projects'!N69</f>
        <v>48.31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586.2944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3.3753600000000006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218.19500861729998</v>
      </c>
      <c r="BD20" s="43">
        <f t="shared" si="9"/>
        <v>1148.4746399999999</v>
      </c>
      <c r="BE20" s="43">
        <f t="shared" si="10"/>
        <v>1105.6747686172998</v>
      </c>
      <c r="BF20" s="43">
        <f t="shared" si="11"/>
        <v>852.79940861730006</v>
      </c>
      <c r="BG20" s="43">
        <f t="shared" si="2"/>
        <v>-295.67523138270008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971.74</v>
      </c>
      <c r="D21" s="42">
        <f>'[1]Frm-3 DEMAND'!F21</f>
        <v>0</v>
      </c>
      <c r="E21" s="43">
        <f t="shared" si="3"/>
        <v>971.74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223.5</v>
      </c>
      <c r="J21" s="43">
        <f t="shared" si="4"/>
        <v>223.5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29.157494999999997</v>
      </c>
      <c r="L21" s="43">
        <f>'[1]Frm-4 Shared Projects'!N22</f>
        <v>43.019999999999996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277.71840000000003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3.3825050000000001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201.1544166173</v>
      </c>
      <c r="W21" s="43">
        <f t="shared" si="0"/>
        <v>744.85749499999997</v>
      </c>
      <c r="X21" s="43">
        <f t="shared" si="5"/>
        <v>755.57532161730001</v>
      </c>
      <c r="Y21" s="43">
        <f t="shared" si="6"/>
        <v>528.69281661730008</v>
      </c>
      <c r="Z21" s="43">
        <f t="shared" si="1"/>
        <v>-216.1646783827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1391.56</v>
      </c>
      <c r="AK21" s="42">
        <f>'[1]Frm-3 DEMAND'!F69</f>
        <v>0</v>
      </c>
      <c r="AL21" s="43">
        <f t="shared" si="7"/>
        <v>1391.56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255.5</v>
      </c>
      <c r="AQ21" s="43">
        <f t="shared" si="8"/>
        <v>255.5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29.114640000000001</v>
      </c>
      <c r="AS21" s="43">
        <f>'[1]Frm-4 Shared Projects'!N70</f>
        <v>48.31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580.5086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3.3753600000000006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217.45500861729997</v>
      </c>
      <c r="BD21" s="43">
        <f t="shared" si="9"/>
        <v>1132.6846399999999</v>
      </c>
      <c r="BE21" s="43">
        <f t="shared" si="10"/>
        <v>1105.1489686172999</v>
      </c>
      <c r="BF21" s="43">
        <f t="shared" si="11"/>
        <v>846.27360861729994</v>
      </c>
      <c r="BG21" s="43">
        <f t="shared" si="2"/>
        <v>-286.4110313827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977.61</v>
      </c>
      <c r="D22" s="42">
        <f>'[1]Frm-3 DEMAND'!F22</f>
        <v>0</v>
      </c>
      <c r="E22" s="43">
        <f t="shared" si="3"/>
        <v>977.61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223.5</v>
      </c>
      <c r="J22" s="43">
        <f t="shared" si="4"/>
        <v>223.5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29.157494999999997</v>
      </c>
      <c r="L22" s="43">
        <f>'[1]Frm-4 Shared Projects'!N23</f>
        <v>43.019999999999996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165.194233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3.3825050000000001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199.84778961730001</v>
      </c>
      <c r="W22" s="43">
        <f t="shared" si="0"/>
        <v>750.72749499999998</v>
      </c>
      <c r="X22" s="43">
        <f t="shared" si="5"/>
        <v>641.74452761730004</v>
      </c>
      <c r="Y22" s="43">
        <f t="shared" si="6"/>
        <v>414.8620226173</v>
      </c>
      <c r="Z22" s="43">
        <f t="shared" si="1"/>
        <v>-335.86547238269998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1354.37</v>
      </c>
      <c r="AK22" s="42">
        <f>'[1]Frm-3 DEMAND'!F70</f>
        <v>0</v>
      </c>
      <c r="AL22" s="43">
        <f t="shared" si="7"/>
        <v>1354.37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255.5</v>
      </c>
      <c r="AQ22" s="43">
        <f t="shared" si="8"/>
        <v>255.5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29.114640000000001</v>
      </c>
      <c r="AS22" s="43">
        <f>'[1]Frm-4 Shared Projects'!N71</f>
        <v>48.31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556.40110000000004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3.3753600000000006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216.59500861730001</v>
      </c>
      <c r="BD22" s="43">
        <f t="shared" si="9"/>
        <v>1095.4946399999999</v>
      </c>
      <c r="BE22" s="43">
        <f t="shared" si="10"/>
        <v>1080.1814686173</v>
      </c>
      <c r="BF22" s="43">
        <f t="shared" si="11"/>
        <v>821.30610861729997</v>
      </c>
      <c r="BG22" s="43">
        <f t="shared" si="2"/>
        <v>-274.18853138269992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985.44</v>
      </c>
      <c r="D23" s="42">
        <f>'[1]Frm-3 DEMAND'!F23</f>
        <v>0</v>
      </c>
      <c r="E23" s="43">
        <f t="shared" si="3"/>
        <v>985.44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223.5</v>
      </c>
      <c r="J23" s="43">
        <f t="shared" si="4"/>
        <v>223.5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29.157494999999997</v>
      </c>
      <c r="L23" s="43">
        <f>'[1]Frm-4 Shared Projects'!N24</f>
        <v>43.019999999999996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333.64780000000002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3.3825050000000001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199.84778961730001</v>
      </c>
      <c r="W23" s="43">
        <f t="shared" si="0"/>
        <v>758.55749500000002</v>
      </c>
      <c r="X23" s="43">
        <f t="shared" si="5"/>
        <v>810.19809461730006</v>
      </c>
      <c r="Y23" s="43">
        <f t="shared" si="6"/>
        <v>583.31558961730002</v>
      </c>
      <c r="Z23" s="43">
        <f t="shared" si="1"/>
        <v>-175.2419053827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1358.29</v>
      </c>
      <c r="AK23" s="42">
        <f>'[1]Frm-3 DEMAND'!F71</f>
        <v>0</v>
      </c>
      <c r="AL23" s="43">
        <f t="shared" si="7"/>
        <v>1358.29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255.5</v>
      </c>
      <c r="AQ23" s="43">
        <f t="shared" si="8"/>
        <v>275.5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29.114640000000001</v>
      </c>
      <c r="AS23" s="43">
        <f>'[1]Frm-4 Shared Projects'!N72</f>
        <v>48.31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559.29399999999998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3.3753600000000006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215.41797961729998</v>
      </c>
      <c r="BD23" s="43">
        <f t="shared" si="9"/>
        <v>1079.41464</v>
      </c>
      <c r="BE23" s="43">
        <f t="shared" si="10"/>
        <v>1101.8973396172998</v>
      </c>
      <c r="BF23" s="43">
        <f t="shared" si="11"/>
        <v>823.02197961729985</v>
      </c>
      <c r="BG23" s="43">
        <f t="shared" si="2"/>
        <v>-256.39266038270011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989.36</v>
      </c>
      <c r="D24" s="42">
        <f>'[1]Frm-3 DEMAND'!F24</f>
        <v>0</v>
      </c>
      <c r="E24" s="43">
        <f t="shared" si="3"/>
        <v>989.36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224.5</v>
      </c>
      <c r="J24" s="43">
        <f t="shared" si="4"/>
        <v>224.5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29.157494999999997</v>
      </c>
      <c r="L24" s="43">
        <f>'[1]Frm-4 Shared Projects'!N25</f>
        <v>43.019999999999996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290.2543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3.3825050000000001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199.84778961730001</v>
      </c>
      <c r="W24" s="43">
        <f t="shared" si="0"/>
        <v>761.47749499999998</v>
      </c>
      <c r="X24" s="43">
        <f t="shared" si="5"/>
        <v>767.80459461729993</v>
      </c>
      <c r="Y24" s="43">
        <f t="shared" si="6"/>
        <v>539.9220896173</v>
      </c>
      <c r="Z24" s="43">
        <f t="shared" si="1"/>
        <v>-221.55540538270009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1344.59</v>
      </c>
      <c r="AK24" s="42">
        <f>'[1]Frm-3 DEMAND'!F72</f>
        <v>0</v>
      </c>
      <c r="AL24" s="43">
        <f t="shared" si="7"/>
        <v>1344.59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31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274.5</v>
      </c>
      <c r="AQ24" s="43">
        <f t="shared" si="8"/>
        <v>305.5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29.20035</v>
      </c>
      <c r="AS24" s="43">
        <f>'[1]Frm-4 Shared Projects'!N73</f>
        <v>48.31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538.07940000000008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3.3896500000000005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214.21797961730002</v>
      </c>
      <c r="BD24" s="43">
        <f t="shared" si="9"/>
        <v>1035.7003499999998</v>
      </c>
      <c r="BE24" s="43">
        <f t="shared" si="10"/>
        <v>1109.4970296173001</v>
      </c>
      <c r="BF24" s="43">
        <f t="shared" si="11"/>
        <v>800.60737961730001</v>
      </c>
      <c r="BG24" s="43">
        <f t="shared" si="2"/>
        <v>-235.09297038269983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984.46</v>
      </c>
      <c r="D25" s="42">
        <f>'[1]Frm-3 DEMAND'!F25</f>
        <v>0</v>
      </c>
      <c r="E25" s="43">
        <f t="shared" si="3"/>
        <v>984.46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225.5</v>
      </c>
      <c r="J25" s="43">
        <f t="shared" si="4"/>
        <v>225.5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29.157494999999997</v>
      </c>
      <c r="L25" s="43">
        <f>'[1]Frm-4 Shared Projects'!N26</f>
        <v>43.019999999999996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286.39710000000002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3.3825050000000001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199.84778961730001</v>
      </c>
      <c r="W25" s="43">
        <f t="shared" si="0"/>
        <v>755.577495</v>
      </c>
      <c r="X25" s="43">
        <f t="shared" si="5"/>
        <v>764.94739461730001</v>
      </c>
      <c r="Y25" s="43">
        <f t="shared" si="6"/>
        <v>536.06488961730008</v>
      </c>
      <c r="Z25" s="43">
        <f t="shared" si="1"/>
        <v>-219.51260538270003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1343.61</v>
      </c>
      <c r="AK25" s="42">
        <f>'[1]Frm-3 DEMAND'!F73</f>
        <v>0</v>
      </c>
      <c r="AL25" s="43">
        <f t="shared" si="7"/>
        <v>1343.61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31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273.5</v>
      </c>
      <c r="AQ25" s="43">
        <f t="shared" si="8"/>
        <v>304.5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29.20035</v>
      </c>
      <c r="AS25" s="43">
        <f>'[1]Frm-4 Shared Projects'!N74</f>
        <v>48.31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537.11509999999998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3.3896500000000005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212.64797961730002</v>
      </c>
      <c r="BD25" s="43">
        <f t="shared" si="9"/>
        <v>1035.7203499999998</v>
      </c>
      <c r="BE25" s="43">
        <f t="shared" si="10"/>
        <v>1105.9627296173001</v>
      </c>
      <c r="BF25" s="43">
        <f t="shared" si="11"/>
        <v>798.07307961729998</v>
      </c>
      <c r="BG25" s="43">
        <f t="shared" si="2"/>
        <v>-237.64727038269984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975.66</v>
      </c>
      <c r="D26" s="42">
        <f>'[1]Frm-3 DEMAND'!F26</f>
        <v>0</v>
      </c>
      <c r="E26" s="43">
        <f t="shared" si="3"/>
        <v>975.66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227.5</v>
      </c>
      <c r="J26" s="43">
        <f t="shared" si="4"/>
        <v>227.5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29.157494999999997</v>
      </c>
      <c r="L26" s="43">
        <f>'[1]Frm-4 Shared Projects'!N27</f>
        <v>43.019999999999996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281.57560000000001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3.3825050000000001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199.84778961730001</v>
      </c>
      <c r="W26" s="43">
        <f t="shared" si="0"/>
        <v>744.77749499999993</v>
      </c>
      <c r="X26" s="43">
        <f t="shared" si="5"/>
        <v>762.12589461729999</v>
      </c>
      <c r="Y26" s="43">
        <f t="shared" si="6"/>
        <v>531.24338961730007</v>
      </c>
      <c r="Z26" s="43">
        <f t="shared" si="1"/>
        <v>-213.53410538269998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1361.22</v>
      </c>
      <c r="AK26" s="42">
        <f>'[1]Frm-3 DEMAND'!F74</f>
        <v>0</v>
      </c>
      <c r="AL26" s="43">
        <f t="shared" si="7"/>
        <v>1361.22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31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273.5</v>
      </c>
      <c r="AQ26" s="43">
        <f t="shared" si="8"/>
        <v>304.5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29.20035</v>
      </c>
      <c r="AS26" s="43">
        <f>'[1]Frm-4 Shared Projects'!N75</f>
        <v>48.31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550.61530000000005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3.3896500000000005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210.89797961730002</v>
      </c>
      <c r="BD26" s="43">
        <f t="shared" si="9"/>
        <v>1053.33035</v>
      </c>
      <c r="BE26" s="43">
        <f t="shared" si="10"/>
        <v>1117.7129296173002</v>
      </c>
      <c r="BF26" s="43">
        <f t="shared" si="11"/>
        <v>809.82327961730016</v>
      </c>
      <c r="BG26" s="43">
        <f t="shared" si="2"/>
        <v>-243.50707038269979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1000.12</v>
      </c>
      <c r="D27" s="42">
        <f>'[1]Frm-3 DEMAND'!F27</f>
        <v>0</v>
      </c>
      <c r="E27" s="43">
        <f t="shared" si="3"/>
        <v>1000.12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227.5</v>
      </c>
      <c r="J27" s="43">
        <f t="shared" si="4"/>
        <v>227.5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29.157494999999997</v>
      </c>
      <c r="L27" s="43">
        <f>'[1]Frm-4 Shared Projects'!N28</f>
        <v>43.019999999999996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301.82589999999999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3.3825050000000001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199.84778961730001</v>
      </c>
      <c r="W27" s="43">
        <f t="shared" si="0"/>
        <v>769.23749499999997</v>
      </c>
      <c r="X27" s="43">
        <f t="shared" si="5"/>
        <v>782.37619461729992</v>
      </c>
      <c r="Y27" s="43">
        <f t="shared" si="6"/>
        <v>551.49368961729999</v>
      </c>
      <c r="Z27" s="43">
        <f t="shared" si="1"/>
        <v>-217.74380538270009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1390.58</v>
      </c>
      <c r="AK27" s="42">
        <f>'[1]Frm-3 DEMAND'!F75</f>
        <v>0</v>
      </c>
      <c r="AL27" s="43">
        <f t="shared" si="7"/>
        <v>1390.58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31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273.5</v>
      </c>
      <c r="AQ27" s="43">
        <f t="shared" si="8"/>
        <v>304.5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29.20035</v>
      </c>
      <c r="AS27" s="43">
        <f>'[1]Frm-4 Shared Projects'!N76</f>
        <v>48.31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567.97270000000003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3.3896500000000005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205.2301556173</v>
      </c>
      <c r="BD27" s="43">
        <f t="shared" si="9"/>
        <v>1082.6903499999999</v>
      </c>
      <c r="BE27" s="43">
        <f t="shared" si="10"/>
        <v>1139.0025056172999</v>
      </c>
      <c r="BF27" s="43">
        <f t="shared" si="11"/>
        <v>831.11285561730006</v>
      </c>
      <c r="BG27" s="43">
        <f t="shared" si="2"/>
        <v>-251.57749438270002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1002.08</v>
      </c>
      <c r="D28" s="42">
        <f>'[1]Frm-3 DEMAND'!F28</f>
        <v>0</v>
      </c>
      <c r="E28" s="43">
        <f t="shared" si="3"/>
        <v>1002.08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234.5</v>
      </c>
      <c r="J28" s="43">
        <f t="shared" si="4"/>
        <v>234.5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47.021174999999999</v>
      </c>
      <c r="L28" s="43">
        <f>'[1]Frm-4 Shared Projects'!N29</f>
        <v>43.019999999999996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297.96870000000001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6.0488250000000008</v>
      </c>
      <c r="R28" s="43">
        <f>'[1]GoHP POWER'!G21+'[1]GoHP POWER'!H21+'[1]GoHP POWER'!I21</f>
        <v>6.8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200.83301061730003</v>
      </c>
      <c r="W28" s="43">
        <f t="shared" si="0"/>
        <v>761.53117500000008</v>
      </c>
      <c r="X28" s="43">
        <f t="shared" si="5"/>
        <v>789.17053561729995</v>
      </c>
      <c r="Y28" s="43">
        <f t="shared" si="6"/>
        <v>548.6217106173001</v>
      </c>
      <c r="Z28" s="43">
        <f t="shared" si="1"/>
        <v>-212.90946438270009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1362.2</v>
      </c>
      <c r="AK28" s="42">
        <f>'[1]Frm-3 DEMAND'!F76</f>
        <v>0</v>
      </c>
      <c r="AL28" s="43">
        <f t="shared" si="7"/>
        <v>1362.2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31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273.5</v>
      </c>
      <c r="AQ28" s="43">
        <f t="shared" si="8"/>
        <v>304.5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29.457480000000004</v>
      </c>
      <c r="AS28" s="43">
        <f>'[1]Frm-4 Shared Projects'!N77</f>
        <v>48.31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536.1508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3.4325200000000002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203.37015561729999</v>
      </c>
      <c r="BD28" s="43">
        <f t="shared" si="9"/>
        <v>1054.26748</v>
      </c>
      <c r="BE28" s="43">
        <f t="shared" si="10"/>
        <v>1105.3634756172999</v>
      </c>
      <c r="BF28" s="43">
        <f t="shared" si="11"/>
        <v>797.43095561730001</v>
      </c>
      <c r="BG28" s="43">
        <f t="shared" si="2"/>
        <v>-256.83652438270019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1001.1</v>
      </c>
      <c r="D29" s="42">
        <f>'[1]Frm-3 DEMAND'!F29</f>
        <v>0</v>
      </c>
      <c r="E29" s="43">
        <f t="shared" si="3"/>
        <v>1001.1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238.5</v>
      </c>
      <c r="J29" s="43">
        <f t="shared" si="4"/>
        <v>238.5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47.021174999999999</v>
      </c>
      <c r="L29" s="43">
        <f>'[1]Frm-4 Shared Projects'!N30</f>
        <v>43.019999999999996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295.07580000000002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6.0488250000000008</v>
      </c>
      <c r="R29" s="43">
        <f>'[1]GoHP POWER'!G22+'[1]GoHP POWER'!H22+'[1]GoHP POWER'!I22</f>
        <v>6.8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200.83301061730003</v>
      </c>
      <c r="W29" s="43">
        <f t="shared" si="0"/>
        <v>756.55117500000006</v>
      </c>
      <c r="X29" s="43">
        <f t="shared" si="5"/>
        <v>790.27763561730001</v>
      </c>
      <c r="Y29" s="43">
        <f t="shared" si="6"/>
        <v>545.72881061730004</v>
      </c>
      <c r="Z29" s="43">
        <f t="shared" si="1"/>
        <v>-210.82236438270002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1364.16</v>
      </c>
      <c r="AK29" s="42">
        <f>'[1]Frm-3 DEMAND'!F77</f>
        <v>0</v>
      </c>
      <c r="AL29" s="43">
        <f t="shared" si="7"/>
        <v>1364.16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31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273.5</v>
      </c>
      <c r="AQ29" s="43">
        <f t="shared" si="8"/>
        <v>304.5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29.457480000000004</v>
      </c>
      <c r="AS29" s="43">
        <f>'[1]Frm-4 Shared Projects'!N78</f>
        <v>48.31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539.04370000000006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3.4325200000000002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201.67015561729997</v>
      </c>
      <c r="BD29" s="43">
        <f t="shared" si="9"/>
        <v>1056.22748</v>
      </c>
      <c r="BE29" s="43">
        <f t="shared" si="10"/>
        <v>1106.5563756172999</v>
      </c>
      <c r="BF29" s="43">
        <f t="shared" si="11"/>
        <v>798.62385561730002</v>
      </c>
      <c r="BG29" s="43">
        <f t="shared" si="2"/>
        <v>-257.60362438270022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1000.12</v>
      </c>
      <c r="D30" s="42">
        <f>'[1]Frm-3 DEMAND'!F30</f>
        <v>0</v>
      </c>
      <c r="E30" s="43">
        <f t="shared" si="3"/>
        <v>1000.12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238.5</v>
      </c>
      <c r="J30" s="43">
        <f t="shared" si="4"/>
        <v>238.5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47.021174999999999</v>
      </c>
      <c r="L30" s="43">
        <f>'[1]Frm-4 Shared Projects'!N31</f>
        <v>43.019999999999996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290.2543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6.0488250000000008</v>
      </c>
      <c r="R30" s="43">
        <f>'[1]GoHP POWER'!G23+'[1]GoHP POWER'!H23+'[1]GoHP POWER'!I23</f>
        <v>89.58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191.60050961729996</v>
      </c>
      <c r="W30" s="43">
        <f t="shared" si="0"/>
        <v>755.57117500000004</v>
      </c>
      <c r="X30" s="43">
        <f t="shared" si="5"/>
        <v>859.00363461729989</v>
      </c>
      <c r="Y30" s="43">
        <f t="shared" si="6"/>
        <v>614.45480961729993</v>
      </c>
      <c r="Z30" s="43">
        <f t="shared" si="1"/>
        <v>-141.11636538270011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1382.75</v>
      </c>
      <c r="AK30" s="42">
        <f>'[1]Frm-3 DEMAND'!F78</f>
        <v>0</v>
      </c>
      <c r="AL30" s="43">
        <f t="shared" si="7"/>
        <v>1382.75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37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278.5</v>
      </c>
      <c r="AQ30" s="43">
        <f t="shared" si="8"/>
        <v>315.5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29.457480000000004</v>
      </c>
      <c r="AS30" s="43">
        <f>'[1]Frm-4 Shared Projects'!N79</f>
        <v>58.63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542.90089999999998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3.4325200000000002</v>
      </c>
      <c r="AY30" s="43">
        <f>'[1]GoHP POWER'!G71+'[1]GoHP POWER'!H71+'[1]GoHP POWER'!I71</f>
        <v>16.399999999999999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196.75940961730004</v>
      </c>
      <c r="BD30" s="43">
        <f t="shared" si="9"/>
        <v>1063.8174799999999</v>
      </c>
      <c r="BE30" s="43">
        <f t="shared" si="10"/>
        <v>1133.6228296173001</v>
      </c>
      <c r="BF30" s="43">
        <f t="shared" si="11"/>
        <v>814.69030961730004</v>
      </c>
      <c r="BG30" s="43">
        <f t="shared" si="2"/>
        <v>-249.12717038269989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1022.63</v>
      </c>
      <c r="D31" s="42">
        <f>'[1]Frm-3 DEMAND'!F31</f>
        <v>0</v>
      </c>
      <c r="E31" s="43">
        <f t="shared" si="3"/>
        <v>1022.63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238.5</v>
      </c>
      <c r="J31" s="43">
        <f t="shared" si="4"/>
        <v>238.5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47.021174999999999</v>
      </c>
      <c r="L31" s="43">
        <f>'[1]Frm-4 Shared Projects'!N32</f>
        <v>43.019999999999996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297.00440000000003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6.0488250000000008</v>
      </c>
      <c r="R31" s="43">
        <f>'[1]GoHP POWER'!G24+'[1]GoHP POWER'!H24+'[1]GoHP POWER'!I24</f>
        <v>89.58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191.60050961729996</v>
      </c>
      <c r="W31" s="43">
        <f t="shared" si="0"/>
        <v>778.08117500000003</v>
      </c>
      <c r="X31" s="43">
        <f t="shared" si="5"/>
        <v>865.75373461729998</v>
      </c>
      <c r="Y31" s="43">
        <f t="shared" si="6"/>
        <v>621.20490961730002</v>
      </c>
      <c r="Z31" s="43">
        <f t="shared" si="1"/>
        <v>-156.87626538270001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1383.73</v>
      </c>
      <c r="AK31" s="42">
        <f>'[1]Frm-3 DEMAND'!F79</f>
        <v>0</v>
      </c>
      <c r="AL31" s="43">
        <f t="shared" si="7"/>
        <v>1383.73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43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284.5</v>
      </c>
      <c r="AQ31" s="43">
        <f t="shared" si="8"/>
        <v>327.5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29.457480000000004</v>
      </c>
      <c r="AS31" s="43">
        <f>'[1]Frm-4 Shared Projects'!N80</f>
        <v>58.63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544.82950000000005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3.4325200000000002</v>
      </c>
      <c r="AY31" s="43">
        <f>'[1]GoHP POWER'!G72+'[1]GoHP POWER'!H72+'[1]GoHP POWER'!I72</f>
        <v>16.399999999999999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194.47940961730001</v>
      </c>
      <c r="BD31" s="43">
        <f t="shared" si="9"/>
        <v>1052.79748</v>
      </c>
      <c r="BE31" s="43">
        <f t="shared" si="10"/>
        <v>1145.2714296173003</v>
      </c>
      <c r="BF31" s="43">
        <f t="shared" si="11"/>
        <v>814.33890961730003</v>
      </c>
      <c r="BG31" s="43">
        <f t="shared" si="2"/>
        <v>-238.45857038269969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1049.05</v>
      </c>
      <c r="D32" s="42">
        <f>'[1]Frm-3 DEMAND'!F32</f>
        <v>0</v>
      </c>
      <c r="E32" s="43">
        <f t="shared" si="3"/>
        <v>1049.05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29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210.5</v>
      </c>
      <c r="J32" s="43">
        <f t="shared" si="4"/>
        <v>239.5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114.81222</v>
      </c>
      <c r="L32" s="43">
        <f>'[1]Frm-4 Shared Projects'!N33</f>
        <v>43.019999999999996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30.558667000000003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16.177780000000002</v>
      </c>
      <c r="R32" s="43">
        <f>'[1]GoHP POWER'!G25+'[1]GoHP POWER'!H25+'[1]GoHP POWER'!I25</f>
        <v>89.58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191.60050961729996</v>
      </c>
      <c r="W32" s="43">
        <f t="shared" si="0"/>
        <v>793.37221999999997</v>
      </c>
      <c r="X32" s="43">
        <f t="shared" si="5"/>
        <v>610.43695661729998</v>
      </c>
      <c r="Y32" s="43">
        <f t="shared" si="6"/>
        <v>354.75917661729994</v>
      </c>
      <c r="Z32" s="43">
        <f t="shared" si="1"/>
        <v>-438.61304338269997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1361.22</v>
      </c>
      <c r="AK32" s="42">
        <f>'[1]Frm-3 DEMAND'!F80</f>
        <v>0</v>
      </c>
      <c r="AL32" s="43">
        <f t="shared" si="7"/>
        <v>1361.22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43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284.5</v>
      </c>
      <c r="AQ32" s="43">
        <f t="shared" si="8"/>
        <v>327.5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29.543190000000003</v>
      </c>
      <c r="AS32" s="43">
        <f>'[1]Frm-4 Shared Projects'!N81</f>
        <v>58.63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488.90010000000001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3.4468100000000002</v>
      </c>
      <c r="AY32" s="43">
        <f>'[1]GoHP POWER'!G73+'[1]GoHP POWER'!H73+'[1]GoHP POWER'!I73</f>
        <v>16.399999999999999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191.7545202908</v>
      </c>
      <c r="BD32" s="43">
        <f t="shared" si="9"/>
        <v>1030.2731899999999</v>
      </c>
      <c r="BE32" s="43">
        <f t="shared" si="10"/>
        <v>1086.6314302908002</v>
      </c>
      <c r="BF32" s="43">
        <f t="shared" si="11"/>
        <v>755.68462029080001</v>
      </c>
      <c r="BG32" s="43">
        <f t="shared" si="2"/>
        <v>-274.58856970919987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1105.81</v>
      </c>
      <c r="D33" s="42">
        <f>'[1]Frm-3 DEMAND'!F33</f>
        <v>0</v>
      </c>
      <c r="E33" s="43">
        <f t="shared" si="3"/>
        <v>1105.81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243.5</v>
      </c>
      <c r="J33" s="43">
        <f t="shared" si="4"/>
        <v>283.5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114.81222</v>
      </c>
      <c r="L33" s="43">
        <f>'[1]Frm-4 Shared Projects'!N34</f>
        <v>43.019999999999996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16.177780000000002</v>
      </c>
      <c r="R33" s="43">
        <f>'[1]GoHP POWER'!G26+'[1]GoHP POWER'!H26+'[1]GoHP POWER'!I26</f>
        <v>89.58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191.60050961729996</v>
      </c>
      <c r="W33" s="43">
        <f t="shared" si="0"/>
        <v>806.13221999999996</v>
      </c>
      <c r="X33" s="43">
        <f t="shared" si="5"/>
        <v>623.87828961729997</v>
      </c>
      <c r="Y33" s="43">
        <f t="shared" si="6"/>
        <v>324.20050961729993</v>
      </c>
      <c r="Z33" s="43">
        <f t="shared" si="1"/>
        <v>-481.93171038269998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1345.57</v>
      </c>
      <c r="AK33" s="42">
        <f>'[1]Frm-3 DEMAND'!F81</f>
        <v>0</v>
      </c>
      <c r="AL33" s="43">
        <f t="shared" si="7"/>
        <v>1345.57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25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275.5</v>
      </c>
      <c r="AQ33" s="43">
        <f t="shared" si="8"/>
        <v>300.5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29.543190000000003</v>
      </c>
      <c r="AS33" s="43">
        <f>'[1]Frm-4 Shared Projects'!N82</f>
        <v>58.63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477.32850000000002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3.4468100000000002</v>
      </c>
      <c r="AY33" s="43">
        <f>'[1]GoHP POWER'!G74+'[1]GoHP POWER'!H74+'[1]GoHP POWER'!I74</f>
        <v>96.18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184.33725229079994</v>
      </c>
      <c r="BD33" s="43">
        <f t="shared" si="9"/>
        <v>1041.6231899999998</v>
      </c>
      <c r="BE33" s="43">
        <f t="shared" si="10"/>
        <v>1120.4225622908</v>
      </c>
      <c r="BF33" s="43">
        <f t="shared" si="11"/>
        <v>816.47575229079996</v>
      </c>
      <c r="BG33" s="43">
        <f t="shared" si="2"/>
        <v>-225.14743770919995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1157.68</v>
      </c>
      <c r="D34" s="42">
        <f>'[1]Frm-3 DEMAND'!F34</f>
        <v>0</v>
      </c>
      <c r="E34" s="43">
        <f t="shared" si="3"/>
        <v>1157.68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248.5</v>
      </c>
      <c r="J34" s="43">
        <f t="shared" si="4"/>
        <v>288.5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114.81222</v>
      </c>
      <c r="L34" s="43">
        <f>'[1]Frm-4 Shared Projects'!N35</f>
        <v>63.75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16.177780000000002</v>
      </c>
      <c r="R34" s="43">
        <f>'[1]GoHP POWER'!G27+'[1]GoHP POWER'!H27+'[1]GoHP POWER'!I27</f>
        <v>105.86000000000001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187.40111761729986</v>
      </c>
      <c r="W34" s="43">
        <f t="shared" si="0"/>
        <v>853.00222000000008</v>
      </c>
      <c r="X34" s="43">
        <f t="shared" si="5"/>
        <v>661.68889761729986</v>
      </c>
      <c r="Y34" s="43">
        <f t="shared" si="6"/>
        <v>357.01111761729987</v>
      </c>
      <c r="Z34" s="43">
        <f t="shared" si="1"/>
        <v>-495.99110238270021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1321.1</v>
      </c>
      <c r="AK34" s="42">
        <f>'[1]Frm-3 DEMAND'!F82</f>
        <v>0</v>
      </c>
      <c r="AL34" s="43">
        <f t="shared" si="7"/>
        <v>1321.1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21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272.5</v>
      </c>
      <c r="AQ34" s="43">
        <f t="shared" si="8"/>
        <v>293.5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29.543190000000003</v>
      </c>
      <c r="AS34" s="43">
        <f>'[1]Frm-4 Shared Projects'!N83</f>
        <v>58.63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334.6121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3.4468100000000002</v>
      </c>
      <c r="AY34" s="43">
        <f>'[1]GoHP POWER'!G75+'[1]GoHP POWER'!H75+'[1]GoHP POWER'!I75</f>
        <v>156.24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190.5630302907999</v>
      </c>
      <c r="BD34" s="43">
        <f t="shared" si="9"/>
        <v>1024.15319</v>
      </c>
      <c r="BE34" s="43">
        <f t="shared" si="10"/>
        <v>1036.9919402907999</v>
      </c>
      <c r="BF34" s="43">
        <f t="shared" si="11"/>
        <v>740.04513029079988</v>
      </c>
      <c r="BG34" s="43">
        <f t="shared" si="2"/>
        <v>-284.10805970920001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1243.79</v>
      </c>
      <c r="D35" s="42">
        <f>'[1]Frm-3 DEMAND'!F35</f>
        <v>0</v>
      </c>
      <c r="E35" s="43">
        <f t="shared" si="3"/>
        <v>1243.79</v>
      </c>
      <c r="F35" s="42">
        <f>'[1]Frm-1 Anticipated Gen.'!T41</f>
        <v>110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267.5</v>
      </c>
      <c r="J35" s="43">
        <f t="shared" si="4"/>
        <v>307.5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114.81222</v>
      </c>
      <c r="L35" s="43">
        <f>'[1]Frm-4 Shared Projects'!N36</f>
        <v>63.75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16.177780000000002</v>
      </c>
      <c r="R35" s="43">
        <f>'[1]GoHP POWER'!G28+'[1]GoHP POWER'!H28+'[1]GoHP POWER'!I28</f>
        <v>105.86000000000001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187.42111761729984</v>
      </c>
      <c r="W35" s="43">
        <f t="shared" si="0"/>
        <v>810.11221999999998</v>
      </c>
      <c r="X35" s="43">
        <f t="shared" si="5"/>
        <v>790.70889761729984</v>
      </c>
      <c r="Y35" s="43">
        <f t="shared" si="6"/>
        <v>357.03111761729986</v>
      </c>
      <c r="Z35" s="43">
        <f t="shared" si="1"/>
        <v>-453.08110238270012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1371.99</v>
      </c>
      <c r="AK35" s="42">
        <f>'[1]Frm-3 DEMAND'!F83</f>
        <v>0</v>
      </c>
      <c r="AL35" s="43">
        <f t="shared" si="7"/>
        <v>1371.99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40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281.5</v>
      </c>
      <c r="AQ35" s="43">
        <f t="shared" si="8"/>
        <v>321.5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29.543190000000003</v>
      </c>
      <c r="AS35" s="43">
        <f>'[1]Frm-4 Shared Projects'!N84</f>
        <v>58.63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326.89770000000004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3.4468100000000002</v>
      </c>
      <c r="AY35" s="43">
        <f>'[1]GoHP POWER'!G76+'[1]GoHP POWER'!H76+'[1]GoHP POWER'!I76</f>
        <v>232.81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186.48431829080008</v>
      </c>
      <c r="BD35" s="43">
        <f t="shared" si="9"/>
        <v>1047.0431899999999</v>
      </c>
      <c r="BE35" s="43">
        <f t="shared" si="10"/>
        <v>1129.7688282908002</v>
      </c>
      <c r="BF35" s="43">
        <f t="shared" si="11"/>
        <v>804.8220182908002</v>
      </c>
      <c r="BG35" s="43">
        <f t="shared" si="2"/>
        <v>-242.22117170919978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1391.56</v>
      </c>
      <c r="D36" s="42">
        <f>'[1]Frm-3 DEMAND'!F36</f>
        <v>0</v>
      </c>
      <c r="E36" s="43">
        <f t="shared" si="3"/>
        <v>1391.56</v>
      </c>
      <c r="F36" s="42">
        <f>'[1]Frm-1 Anticipated Gen.'!T42</f>
        <v>110</v>
      </c>
      <c r="G36" s="42">
        <f>'[1]Frm-1 Anticipated Gen.'!B42</f>
        <v>0</v>
      </c>
      <c r="H36" s="43">
        <f>'[1]Frm-1 Anticipated Gen.'!C50</f>
        <v>30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306.30720000000002</v>
      </c>
      <c r="J36" s="43">
        <f t="shared" si="4"/>
        <v>336.30720000000002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162.04459000000003</v>
      </c>
      <c r="L36" s="43">
        <f>'[1]Frm-4 Shared Projects'!N37</f>
        <v>69.040000000000006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28.825410000000002</v>
      </c>
      <c r="R36" s="43">
        <f>'[1]GoHP POWER'!G29+'[1]GoHP POWER'!H29+'[1]GoHP POWER'!I29</f>
        <v>105.86000000000001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184.15891961729992</v>
      </c>
      <c r="W36" s="43">
        <f t="shared" si="0"/>
        <v>916.42738999999995</v>
      </c>
      <c r="X36" s="43">
        <f t="shared" si="5"/>
        <v>834.19152961729992</v>
      </c>
      <c r="Y36" s="43">
        <f t="shared" si="6"/>
        <v>359.05891961729998</v>
      </c>
      <c r="Z36" s="43">
        <f t="shared" si="1"/>
        <v>-557.36847038270002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1359.27</v>
      </c>
      <c r="AK36" s="42">
        <f>'[1]Frm-3 DEMAND'!F84</f>
        <v>0</v>
      </c>
      <c r="AL36" s="43">
        <f t="shared" si="7"/>
        <v>1359.27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31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278.5</v>
      </c>
      <c r="AQ36" s="43">
        <f t="shared" si="8"/>
        <v>309.5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29.71461</v>
      </c>
      <c r="AS36" s="43">
        <f>'[1]Frm-4 Shared Projects'!N85</f>
        <v>58.63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213.11030000000002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3.47539</v>
      </c>
      <c r="AY36" s="43">
        <f>'[1]GoHP POWER'!G77+'[1]GoHP POWER'!H77+'[1]GoHP POWER'!I77</f>
        <v>322.53999999999996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186.42105529080013</v>
      </c>
      <c r="BD36" s="43">
        <f t="shared" si="9"/>
        <v>1016.2946099999999</v>
      </c>
      <c r="BE36" s="43">
        <f t="shared" si="10"/>
        <v>1123.6767452908002</v>
      </c>
      <c r="BF36" s="43">
        <f t="shared" si="11"/>
        <v>780.70135529080005</v>
      </c>
      <c r="BG36" s="43">
        <f t="shared" si="2"/>
        <v>-235.59325470919975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1538.35</v>
      </c>
      <c r="D37" s="42">
        <f>'[1]Frm-3 DEMAND'!F37</f>
        <v>0</v>
      </c>
      <c r="E37" s="43">
        <f t="shared" si="3"/>
        <v>1538.35</v>
      </c>
      <c r="F37" s="42">
        <f>'[1]Frm-1 Anticipated Gen.'!T43</f>
        <v>110</v>
      </c>
      <c r="G37" s="42">
        <f>'[1]Frm-1 Anticipated Gen.'!B43</f>
        <v>0</v>
      </c>
      <c r="H37" s="43">
        <f>'[1]Frm-1 Anticipated Gen.'!C43</f>
        <v>86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401.6454</v>
      </c>
      <c r="J37" s="43">
        <f t="shared" si="4"/>
        <v>487.6454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162.04459000000003</v>
      </c>
      <c r="L37" s="43">
        <f>'[1]Frm-4 Shared Projects'!N38</f>
        <v>69.040000000000006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28.825410000000002</v>
      </c>
      <c r="R37" s="43">
        <f>'[1]GoHP POWER'!G30+'[1]GoHP POWER'!H30+'[1]GoHP POWER'!I30</f>
        <v>105.86000000000001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181.18837261729993</v>
      </c>
      <c r="W37" s="43">
        <f t="shared" si="0"/>
        <v>911.87918999999988</v>
      </c>
      <c r="X37" s="43">
        <f t="shared" si="5"/>
        <v>982.55918261729994</v>
      </c>
      <c r="Y37" s="43">
        <f t="shared" si="6"/>
        <v>356.08837261729997</v>
      </c>
      <c r="Z37" s="43">
        <f t="shared" si="1"/>
        <v>-555.79081738269997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1356.33</v>
      </c>
      <c r="AK37" s="42">
        <f>'[1]Frm-3 DEMAND'!F85</f>
        <v>0</v>
      </c>
      <c r="AL37" s="43">
        <f t="shared" si="7"/>
        <v>1356.33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21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273.5</v>
      </c>
      <c r="AQ37" s="43">
        <f t="shared" si="8"/>
        <v>294.5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29.71461</v>
      </c>
      <c r="AS37" s="43">
        <f>'[1]Frm-4 Shared Projects'!N86</f>
        <v>58.63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173.57400000000001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3.47539</v>
      </c>
      <c r="AY37" s="43">
        <f>'[1]GoHP POWER'!G78+'[1]GoHP POWER'!H78+'[1]GoHP POWER'!I78</f>
        <v>449.53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184.47644029080027</v>
      </c>
      <c r="BD37" s="43">
        <f t="shared" si="9"/>
        <v>1028.3546099999999</v>
      </c>
      <c r="BE37" s="43">
        <f t="shared" si="10"/>
        <v>1194.1858302908004</v>
      </c>
      <c r="BF37" s="43">
        <f t="shared" si="11"/>
        <v>866.21044029080019</v>
      </c>
      <c r="BG37" s="43">
        <f t="shared" si="2"/>
        <v>-162.14416970919956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1616.64</v>
      </c>
      <c r="D38" s="42">
        <f>'[1]Frm-3 DEMAND'!F38</f>
        <v>0</v>
      </c>
      <c r="E38" s="43">
        <f t="shared" si="3"/>
        <v>1616.64</v>
      </c>
      <c r="F38" s="42">
        <f>'[1]Frm-1 Anticipated Gen.'!T44</f>
        <v>110</v>
      </c>
      <c r="G38" s="42">
        <f>'[1]Frm-1 Anticipated Gen.'!B44</f>
        <v>0</v>
      </c>
      <c r="H38" s="43">
        <f>'[1]Frm-1 Anticipated Gen.'!C44</f>
        <v>88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415.6454</v>
      </c>
      <c r="J38" s="43">
        <f t="shared" si="4"/>
        <v>503.6454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162.04459000000003</v>
      </c>
      <c r="L38" s="43">
        <f>'[1]Frm-4 Shared Projects'!N39</f>
        <v>69.040000000000006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28.825410000000002</v>
      </c>
      <c r="R38" s="43">
        <f>'[1]GoHP POWER'!G31+'[1]GoHP POWER'!H31+'[1]GoHP POWER'!I31</f>
        <v>105.86000000000001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183.44699390809993</v>
      </c>
      <c r="W38" s="43">
        <f t="shared" si="0"/>
        <v>974.16919000000007</v>
      </c>
      <c r="X38" s="43">
        <f t="shared" si="5"/>
        <v>1000.8178039080999</v>
      </c>
      <c r="Y38" s="43">
        <f t="shared" si="6"/>
        <v>358.34699390809993</v>
      </c>
      <c r="Z38" s="43">
        <f t="shared" si="1"/>
        <v>-615.8221960919002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1391.56</v>
      </c>
      <c r="AK38" s="42">
        <f>'[1]Frm-3 DEMAND'!F86</f>
        <v>0</v>
      </c>
      <c r="AL38" s="43">
        <f t="shared" si="7"/>
        <v>1391.56</v>
      </c>
      <c r="AM38" s="42">
        <f>'[1]Frm-1 Anticipated Gen.'!T92</f>
        <v>60</v>
      </c>
      <c r="AN38" s="42">
        <f>'[1]Frm-1 Anticipated Gen.'!B92</f>
        <v>0</v>
      </c>
      <c r="AO38" s="43">
        <f>'[1]Frm-1 Anticipated Gen.'!C92</f>
        <v>21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333.66919999999999</v>
      </c>
      <c r="AQ38" s="43">
        <f t="shared" si="8"/>
        <v>354.66919999999999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104.12470999999999</v>
      </c>
      <c r="AS38" s="43">
        <f>'[1]Frm-4 Shared Projects'!N87</f>
        <v>69.040000000000006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73.286799999999999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15.225290000000001</v>
      </c>
      <c r="AY38" s="43">
        <f>'[1]GoHP POWER'!G79+'[1]GoHP POWER'!H79+'[1]GoHP POWER'!I79</f>
        <v>549.9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190.02345690809972</v>
      </c>
      <c r="BD38" s="43">
        <f t="shared" si="9"/>
        <v>961.66550999999993</v>
      </c>
      <c r="BE38" s="43">
        <f t="shared" si="10"/>
        <v>1312.1447469080995</v>
      </c>
      <c r="BF38" s="43">
        <f t="shared" si="11"/>
        <v>882.25025690809969</v>
      </c>
      <c r="BG38" s="43">
        <f t="shared" si="2"/>
        <v>-79.415253091900468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1668.5</v>
      </c>
      <c r="D39" s="42">
        <f>'[1]Frm-3 DEMAND'!F39</f>
        <v>0</v>
      </c>
      <c r="E39" s="43">
        <f t="shared" si="3"/>
        <v>1668.5</v>
      </c>
      <c r="F39" s="42">
        <f>'[1]Frm-1 Anticipated Gen.'!T45</f>
        <v>110</v>
      </c>
      <c r="G39" s="42">
        <f>'[1]Frm-1 Anticipated Gen.'!B45</f>
        <v>0</v>
      </c>
      <c r="H39" s="43">
        <f>'[1]Frm-1 Anticipated Gen.'!C45</f>
        <v>88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415.6454</v>
      </c>
      <c r="J39" s="43">
        <f t="shared" si="4"/>
        <v>503.6454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162.04459000000003</v>
      </c>
      <c r="L39" s="43">
        <f>'[1]Frm-4 Shared Projects'!N40</f>
        <v>69.040000000000006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28.825410000000002</v>
      </c>
      <c r="R39" s="43">
        <f>'[1]GoHP POWER'!G32+'[1]GoHP POWER'!H32+'[1]GoHP POWER'!I32</f>
        <v>105.86000000000001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186.70786190809989</v>
      </c>
      <c r="W39" s="43">
        <f t="shared" si="0"/>
        <v>1026.02919</v>
      </c>
      <c r="X39" s="43">
        <f t="shared" si="5"/>
        <v>1004.0786719080999</v>
      </c>
      <c r="Y39" s="43">
        <f t="shared" si="6"/>
        <v>361.60786190809989</v>
      </c>
      <c r="Z39" s="43">
        <f t="shared" si="1"/>
        <v>-664.42132809190014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1418.96</v>
      </c>
      <c r="AK39" s="42">
        <f>'[1]Frm-3 DEMAND'!F87</f>
        <v>0</v>
      </c>
      <c r="AL39" s="43">
        <f t="shared" si="7"/>
        <v>1418.96</v>
      </c>
      <c r="AM39" s="42">
        <f>'[1]Frm-1 Anticipated Gen.'!T93</f>
        <v>60</v>
      </c>
      <c r="AN39" s="42">
        <f>'[1]Frm-1 Anticipated Gen.'!B93</f>
        <v>0</v>
      </c>
      <c r="AO39" s="43">
        <f>'[1]Frm-1 Anticipated Gen.'!C93</f>
        <v>21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333.66919999999999</v>
      </c>
      <c r="AQ39" s="43">
        <f t="shared" si="8"/>
        <v>354.66919999999999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104.12470999999999</v>
      </c>
      <c r="AS39" s="43">
        <f>'[1]Frm-4 Shared Projects'!N88</f>
        <v>69.040000000000006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73.286799999999999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15.225290000000001</v>
      </c>
      <c r="AY39" s="43">
        <f>'[1]GoHP POWER'!G80+'[1]GoHP POWER'!H80+'[1]GoHP POWER'!I80</f>
        <v>580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194.30209790809982</v>
      </c>
      <c r="BD39" s="43">
        <f t="shared" si="9"/>
        <v>989.06551000000002</v>
      </c>
      <c r="BE39" s="43">
        <f t="shared" si="10"/>
        <v>1346.5233879080997</v>
      </c>
      <c r="BF39" s="43">
        <f t="shared" si="11"/>
        <v>916.62889790809982</v>
      </c>
      <c r="BG39" s="43">
        <f t="shared" si="2"/>
        <v>-72.436612091900315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1694.92</v>
      </c>
      <c r="D40" s="42">
        <f>'[1]Frm-3 DEMAND'!F40</f>
        <v>0</v>
      </c>
      <c r="E40" s="43">
        <f t="shared" si="3"/>
        <v>1694.92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88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415.6454</v>
      </c>
      <c r="J40" s="43">
        <f t="shared" si="4"/>
        <v>503.6454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162.001735</v>
      </c>
      <c r="L40" s="43">
        <f>'[1]Frm-4 Shared Projects'!N41</f>
        <v>69.040000000000006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28.818265000000004</v>
      </c>
      <c r="R40" s="43">
        <f>'[1]GoHP POWER'!G33+'[1]GoHP POWER'!H33+'[1]GoHP POWER'!I33</f>
        <v>105.86000000000001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187.86610590809991</v>
      </c>
      <c r="W40" s="43">
        <f t="shared" si="0"/>
        <v>1052.4563350000001</v>
      </c>
      <c r="X40" s="43">
        <f t="shared" si="5"/>
        <v>1005.2297709080999</v>
      </c>
      <c r="Y40" s="43">
        <f t="shared" si="6"/>
        <v>362.76610590809997</v>
      </c>
      <c r="Z40" s="43">
        <f t="shared" si="1"/>
        <v>-689.69022909190016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1418.96</v>
      </c>
      <c r="AK40" s="42">
        <f>'[1]Frm-3 DEMAND'!F88</f>
        <v>0</v>
      </c>
      <c r="AL40" s="43">
        <f t="shared" si="7"/>
        <v>1418.96</v>
      </c>
      <c r="AM40" s="42">
        <f>'[1]Frm-1 Anticipated Gen.'!T94</f>
        <v>60</v>
      </c>
      <c r="AN40" s="42">
        <f>'[1]Frm-1 Anticipated Gen.'!B94</f>
        <v>0</v>
      </c>
      <c r="AO40" s="43">
        <f>'[1]Frm-1 Anticipated Gen.'!C94</f>
        <v>64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340.66919999999999</v>
      </c>
      <c r="AQ40" s="43">
        <f t="shared" si="8"/>
        <v>404.66919999999999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126.45672999999999</v>
      </c>
      <c r="AS40" s="43">
        <f>'[1]Frm-4 Shared Projects'!N89</f>
        <v>69.040000000000006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63.643800000000006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21.873270000000002</v>
      </c>
      <c r="AY40" s="43">
        <f>'[1]GoHP POWER'!G81+'[1]GoHP POWER'!H81+'[1]GoHP POWER'!I81</f>
        <v>599.11999999999989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196.99972790809971</v>
      </c>
      <c r="BD40" s="43">
        <f t="shared" si="9"/>
        <v>932.41753000000006</v>
      </c>
      <c r="BE40" s="43">
        <f t="shared" si="10"/>
        <v>1415.3459979080997</v>
      </c>
      <c r="BF40" s="43">
        <f t="shared" si="11"/>
        <v>928.80352790809957</v>
      </c>
      <c r="BG40" s="43">
        <f t="shared" si="2"/>
        <v>-3.6140020919003746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1712.54</v>
      </c>
      <c r="D41" s="42">
        <f>'[1]Frm-3 DEMAND'!F41</f>
        <v>0</v>
      </c>
      <c r="E41" s="43">
        <f t="shared" si="3"/>
        <v>1712.54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88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410.6454</v>
      </c>
      <c r="J41" s="43">
        <f t="shared" si="4"/>
        <v>498.6454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162.001735</v>
      </c>
      <c r="L41" s="43">
        <f>'[1]Frm-4 Shared Projects'!N42</f>
        <v>69.040000000000006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512.04330000000004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28.818265000000004</v>
      </c>
      <c r="R41" s="43">
        <f>'[1]GoHP POWER'!G34+'[1]GoHP POWER'!H34+'[1]GoHP POWER'!I34</f>
        <v>105.86000000000001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189.27610590809988</v>
      </c>
      <c r="W41" s="43">
        <f t="shared" si="0"/>
        <v>1075.076335</v>
      </c>
      <c r="X41" s="43">
        <f t="shared" si="5"/>
        <v>1513.6830709081</v>
      </c>
      <c r="Y41" s="43">
        <f t="shared" si="6"/>
        <v>876.21940590809993</v>
      </c>
      <c r="Z41" s="43">
        <f t="shared" si="1"/>
        <v>-198.85692909189993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1463</v>
      </c>
      <c r="AK41" s="42">
        <f>'[1]Frm-3 DEMAND'!F89</f>
        <v>0</v>
      </c>
      <c r="AL41" s="43">
        <f t="shared" si="7"/>
        <v>1463</v>
      </c>
      <c r="AM41" s="42">
        <f>'[1]Frm-1 Anticipated Gen.'!T95</f>
        <v>60</v>
      </c>
      <c r="AN41" s="42">
        <f>'[1]Frm-1 Anticipated Gen.'!B95</f>
        <v>0</v>
      </c>
      <c r="AO41" s="43">
        <f>'[1]Frm-1 Anticipated Gen.'!C95</f>
        <v>88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402.25639999999999</v>
      </c>
      <c r="AQ41" s="43">
        <f t="shared" si="8"/>
        <v>490.25639999999999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126.45672999999999</v>
      </c>
      <c r="AS41" s="43">
        <f>'[1]Frm-4 Shared Projects'!N90</f>
        <v>69.040000000000006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65.572400000000002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21.873270000000002</v>
      </c>
      <c r="AY41" s="43">
        <f>'[1]GoHP POWER'!G82+'[1]GoHP POWER'!H82+'[1]GoHP POWER'!I82</f>
        <v>625.63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194.1068609080998</v>
      </c>
      <c r="BD41" s="43">
        <f t="shared" si="9"/>
        <v>890.87032999999997</v>
      </c>
      <c r="BE41" s="43">
        <f t="shared" si="10"/>
        <v>1526.4789309080998</v>
      </c>
      <c r="BF41" s="43">
        <f t="shared" si="11"/>
        <v>954.34926090809972</v>
      </c>
      <c r="BG41" s="43">
        <f t="shared" si="2"/>
        <v>63.478930908099755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1732.11</v>
      </c>
      <c r="D42" s="42">
        <f>'[1]Frm-3 DEMAND'!F42</f>
        <v>0</v>
      </c>
      <c r="E42" s="43">
        <f t="shared" si="3"/>
        <v>1732.11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57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467.81459999999998</v>
      </c>
      <c r="J42" s="43">
        <f t="shared" si="4"/>
        <v>524.81459999999993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207.930035</v>
      </c>
      <c r="L42" s="43">
        <f>'[1]Frm-4 Shared Projects'!N43</f>
        <v>69.040000000000006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476.36420000000004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35.049965</v>
      </c>
      <c r="R42" s="43">
        <f>'[1]GoHP POWER'!G35+'[1]GoHP POWER'!H35+'[1]GoHP POWER'!I35</f>
        <v>105.86000000000001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179.22473061729988</v>
      </c>
      <c r="W42" s="43">
        <f t="shared" si="0"/>
        <v>1062.2454349999998</v>
      </c>
      <c r="X42" s="43">
        <f t="shared" si="5"/>
        <v>1500.3534956172998</v>
      </c>
      <c r="Y42" s="43">
        <f t="shared" si="6"/>
        <v>830.48893061729984</v>
      </c>
      <c r="Z42" s="43">
        <f t="shared" si="1"/>
        <v>-231.75650438270009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1472.78</v>
      </c>
      <c r="AK42" s="42">
        <f>'[1]Frm-3 DEMAND'!F90</f>
        <v>0</v>
      </c>
      <c r="AL42" s="43">
        <f t="shared" si="7"/>
        <v>1472.78</v>
      </c>
      <c r="AM42" s="42">
        <f>'[1]Frm-1 Anticipated Gen.'!T96</f>
        <v>60</v>
      </c>
      <c r="AN42" s="42">
        <f>'[1]Frm-1 Anticipated Gen.'!B96</f>
        <v>0</v>
      </c>
      <c r="AO42" s="43">
        <f>'[1]Frm-1 Anticipated Gen.'!C96</f>
        <v>88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385.66079999999999</v>
      </c>
      <c r="AQ42" s="43">
        <f t="shared" si="8"/>
        <v>473.66079999999999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117.86112999999999</v>
      </c>
      <c r="AS42" s="43">
        <f>'[1]Frm-4 Shared Projects'!N91</f>
        <v>69.040000000000006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80.036900000000003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20.58887</v>
      </c>
      <c r="AY42" s="43">
        <f>'[1]GoHP POWER'!G83+'[1]GoHP POWER'!H83+'[1]GoHP POWER'!I83</f>
        <v>592.26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193.35313190809967</v>
      </c>
      <c r="BD42" s="43">
        <f t="shared" si="9"/>
        <v>918.53032999999994</v>
      </c>
      <c r="BE42" s="43">
        <f t="shared" si="10"/>
        <v>1488.9397019080998</v>
      </c>
      <c r="BF42" s="43">
        <f t="shared" si="11"/>
        <v>934.69003190809963</v>
      </c>
      <c r="BG42" s="43">
        <f t="shared" si="2"/>
        <v>16.159701908099805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1718.41</v>
      </c>
      <c r="D43" s="42">
        <f>'[1]Frm-3 DEMAND'!F43</f>
        <v>0</v>
      </c>
      <c r="E43" s="43">
        <f t="shared" si="3"/>
        <v>1718.41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30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429.65640000000002</v>
      </c>
      <c r="J43" s="43">
        <f t="shared" si="4"/>
        <v>459.65640000000002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207.930035</v>
      </c>
      <c r="L43" s="43">
        <f>'[1]Frm-4 Shared Projects'!N44</f>
        <v>69.040000000000006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493.72160000000002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35.049965</v>
      </c>
      <c r="R43" s="43">
        <f>'[1]GoHP POWER'!G36+'[1]GoHP POWER'!H36+'[1]GoHP POWER'!I36</f>
        <v>105.86000000000001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184.46015361729997</v>
      </c>
      <c r="W43" s="43">
        <f t="shared" si="0"/>
        <v>1113.7036349999998</v>
      </c>
      <c r="X43" s="43">
        <f t="shared" si="5"/>
        <v>1457.7881186172999</v>
      </c>
      <c r="Y43" s="43">
        <f t="shared" si="6"/>
        <v>853.08175361730002</v>
      </c>
      <c r="Z43" s="43">
        <f t="shared" si="1"/>
        <v>-260.62188138270017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1453.21</v>
      </c>
      <c r="AK43" s="42">
        <f>'[1]Frm-3 DEMAND'!F91</f>
        <v>0</v>
      </c>
      <c r="AL43" s="43">
        <f t="shared" si="7"/>
        <v>1453.21</v>
      </c>
      <c r="AM43" s="42">
        <f>'[1]Frm-1 Anticipated Gen.'!T97</f>
        <v>60</v>
      </c>
      <c r="AN43" s="42">
        <f>'[1]Frm-1 Anticipated Gen.'!B97</f>
        <v>0</v>
      </c>
      <c r="AO43" s="43">
        <f>'[1]Frm-1 Anticipated Gen.'!C97</f>
        <v>88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366.66079999999999</v>
      </c>
      <c r="AQ43" s="43">
        <f t="shared" si="8"/>
        <v>454.66079999999999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117.86112999999999</v>
      </c>
      <c r="AS43" s="43">
        <f>'[1]Frm-4 Shared Projects'!N92</f>
        <v>69.040000000000006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77.144000000000005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20.58887</v>
      </c>
      <c r="AY43" s="43">
        <f>'[1]GoHP POWER'!G84+'[1]GoHP POWER'!H84+'[1]GoHP POWER'!I84</f>
        <v>592.26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188.68108690809987</v>
      </c>
      <c r="BD43" s="43">
        <f t="shared" si="9"/>
        <v>917.96033</v>
      </c>
      <c r="BE43" s="43">
        <f t="shared" si="10"/>
        <v>1462.3747569080999</v>
      </c>
      <c r="BF43" s="43">
        <f t="shared" si="11"/>
        <v>927.12508690809977</v>
      </c>
      <c r="BG43" s="43">
        <f t="shared" si="2"/>
        <v>9.1647569080998892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1689.05</v>
      </c>
      <c r="D44" s="42">
        <f>'[1]Frm-3 DEMAND'!F44</f>
        <v>0</v>
      </c>
      <c r="E44" s="43">
        <f t="shared" si="3"/>
        <v>1689.05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24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431.65640000000002</v>
      </c>
      <c r="J44" s="43">
        <f t="shared" si="4"/>
        <v>455.65640000000002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122.061035</v>
      </c>
      <c r="L44" s="43">
        <f>'[1]Frm-4 Shared Projects'!N45</f>
        <v>60.75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540.97230000000002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22.218965000000001</v>
      </c>
      <c r="R44" s="43">
        <f>'[1]GoHP POWER'!G37+'[1]GoHP POWER'!H37+'[1]GoHP POWER'!I37</f>
        <v>105.86000000000001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187.78657861729997</v>
      </c>
      <c r="W44" s="43">
        <f t="shared" si="0"/>
        <v>1101.1746349999999</v>
      </c>
      <c r="X44" s="43">
        <f t="shared" si="5"/>
        <v>1483.2442436173001</v>
      </c>
      <c r="Y44" s="43">
        <f t="shared" si="6"/>
        <v>895.36887861729997</v>
      </c>
      <c r="Z44" s="43">
        <f t="shared" si="1"/>
        <v>-205.80575638269988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1398.41</v>
      </c>
      <c r="AK44" s="42">
        <f>'[1]Frm-3 DEMAND'!F92</f>
        <v>0</v>
      </c>
      <c r="AL44" s="43">
        <f t="shared" si="7"/>
        <v>1398.41</v>
      </c>
      <c r="AM44" s="42">
        <f>'[1]Frm-1 Anticipated Gen.'!T98</f>
        <v>60</v>
      </c>
      <c r="AN44" s="42">
        <f>'[1]Frm-1 Anticipated Gen.'!B98</f>
        <v>0</v>
      </c>
      <c r="AO44" s="43">
        <f>'[1]Frm-1 Anticipated Gen.'!C98</f>
        <v>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350.66079999999999</v>
      </c>
      <c r="AQ44" s="43">
        <f t="shared" si="8"/>
        <v>350.66079999999999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103.62023000000001</v>
      </c>
      <c r="AS44" s="43">
        <f>'[1]Frm-4 Shared Projects'!N93</f>
        <v>56.6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79.072600000000008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17.829770000000003</v>
      </c>
      <c r="AY44" s="43">
        <f>'[1]GoHP POWER'!G85+'[1]GoHP POWER'!H85+'[1]GoHP POWER'!I85</f>
        <v>559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188.12788490809993</v>
      </c>
      <c r="BD44" s="43">
        <f t="shared" si="9"/>
        <v>969.91943000000015</v>
      </c>
      <c r="BE44" s="43">
        <f t="shared" si="10"/>
        <v>1311.2910549080998</v>
      </c>
      <c r="BF44" s="43">
        <f t="shared" si="11"/>
        <v>882.80048490809997</v>
      </c>
      <c r="BG44" s="43">
        <f t="shared" si="2"/>
        <v>-87.118945091900287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1685.14</v>
      </c>
      <c r="D45" s="42">
        <f>'[1]Frm-3 DEMAND'!F45</f>
        <v>0</v>
      </c>
      <c r="E45" s="43">
        <f t="shared" si="3"/>
        <v>1685.14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24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423.65640000000002</v>
      </c>
      <c r="J45" s="43">
        <f t="shared" si="4"/>
        <v>447.65640000000002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122.061035</v>
      </c>
      <c r="L45" s="43">
        <f>'[1]Frm-4 Shared Projects'!N46</f>
        <v>60.75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558.3297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22.218965000000001</v>
      </c>
      <c r="R45" s="43">
        <f>'[1]GoHP POWER'!G38+'[1]GoHP POWER'!H38+'[1]GoHP POWER'!I38</f>
        <v>105.86000000000001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187.29154561729993</v>
      </c>
      <c r="W45" s="43">
        <f t="shared" si="0"/>
        <v>1105.264635</v>
      </c>
      <c r="X45" s="43">
        <f t="shared" si="5"/>
        <v>1492.1066106172998</v>
      </c>
      <c r="Y45" s="43">
        <f t="shared" si="6"/>
        <v>912.23124561729992</v>
      </c>
      <c r="Z45" s="43">
        <f t="shared" si="1"/>
        <v>-193.03338938270031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1378.84</v>
      </c>
      <c r="AK45" s="42">
        <f>'[1]Frm-3 DEMAND'!F93</f>
        <v>0</v>
      </c>
      <c r="AL45" s="43">
        <f t="shared" si="7"/>
        <v>1378.84</v>
      </c>
      <c r="AM45" s="42">
        <f>'[1]Frm-1 Anticipated Gen.'!T99</f>
        <v>60</v>
      </c>
      <c r="AN45" s="42">
        <f>'[1]Frm-1 Anticipated Gen.'!B99</f>
        <v>0</v>
      </c>
      <c r="AO45" s="43">
        <f>'[1]Frm-1 Anticipated Gen.'!C99</f>
        <v>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297.0872</v>
      </c>
      <c r="AQ45" s="43">
        <f t="shared" si="8"/>
        <v>297.0872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52.046630000000007</v>
      </c>
      <c r="AS45" s="43">
        <f>'[1]Frm-4 Shared Projects'!N94</f>
        <v>56.6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112.82310000000001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10.123370000000001</v>
      </c>
      <c r="AY45" s="43">
        <f>'[1]GoHP POWER'!G86+'[1]GoHP POWER'!H86+'[1]GoHP POWER'!I86</f>
        <v>525.65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189.58399590810029</v>
      </c>
      <c r="BD45" s="43">
        <f t="shared" si="9"/>
        <v>1011.62943</v>
      </c>
      <c r="BE45" s="43">
        <f t="shared" si="10"/>
        <v>1251.8676659081002</v>
      </c>
      <c r="BF45" s="43">
        <f t="shared" si="11"/>
        <v>884.65709590810036</v>
      </c>
      <c r="BG45" s="43">
        <f t="shared" si="2"/>
        <v>-126.97233409189971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1665.57</v>
      </c>
      <c r="D46" s="42">
        <f>'[1]Frm-3 DEMAND'!F46</f>
        <v>0</v>
      </c>
      <c r="E46" s="43">
        <f t="shared" si="3"/>
        <v>1665.57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28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420.65640000000002</v>
      </c>
      <c r="J46" s="43">
        <f t="shared" si="4"/>
        <v>448.65640000000002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122.061035</v>
      </c>
      <c r="L46" s="43">
        <f>'[1]Frm-4 Shared Projects'!N47</f>
        <v>60.75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545.79380000000003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22.218965000000001</v>
      </c>
      <c r="R46" s="43">
        <f>'[1]GoHP POWER'!G39+'[1]GoHP POWER'!H39+'[1]GoHP POWER'!I39</f>
        <v>105.86000000000001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186.32020861729993</v>
      </c>
      <c r="W46" s="43">
        <f t="shared" si="0"/>
        <v>1194.6946349999998</v>
      </c>
      <c r="X46" s="43">
        <f t="shared" si="5"/>
        <v>1369.5993736173</v>
      </c>
      <c r="Y46" s="43">
        <f t="shared" si="6"/>
        <v>898.7240086173</v>
      </c>
      <c r="Z46" s="43">
        <f t="shared" si="1"/>
        <v>-295.97062638269995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1348.5</v>
      </c>
      <c r="AK46" s="42">
        <f>'[1]Frm-3 DEMAND'!F94</f>
        <v>0</v>
      </c>
      <c r="AL46" s="43">
        <f t="shared" si="7"/>
        <v>1348.5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327.24539999999996</v>
      </c>
      <c r="AQ46" s="43">
        <f t="shared" si="8"/>
        <v>347.24539999999996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52.046630000000007</v>
      </c>
      <c r="AS46" s="43">
        <f>'[1]Frm-4 Shared Projects'!N95</f>
        <v>56.6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148.20326700000001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10.123370000000001</v>
      </c>
      <c r="AY46" s="43">
        <f>'[1]GoHP POWER'!G87+'[1]GoHP POWER'!H87+'[1]GoHP POWER'!I87</f>
        <v>454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180.96468829080015</v>
      </c>
      <c r="BD46" s="43">
        <f t="shared" si="9"/>
        <v>881.13122999999996</v>
      </c>
      <c r="BE46" s="43">
        <f t="shared" si="10"/>
        <v>1307.1367252907999</v>
      </c>
      <c r="BF46" s="43">
        <f t="shared" si="11"/>
        <v>839.76795529080016</v>
      </c>
      <c r="BG46" s="43">
        <f t="shared" si="2"/>
        <v>-41.363274709200141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1652.84</v>
      </c>
      <c r="D47" s="42">
        <f>'[1]Frm-3 DEMAND'!F47</f>
        <v>0</v>
      </c>
      <c r="E47" s="43">
        <f t="shared" si="3"/>
        <v>1652.84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32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414.65640000000002</v>
      </c>
      <c r="J47" s="43">
        <f t="shared" si="4"/>
        <v>446.65640000000002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122.061035</v>
      </c>
      <c r="L47" s="43">
        <f>'[1]Frm-4 Shared Projects'!N48</f>
        <v>60.75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540.00800000000004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22.218965000000001</v>
      </c>
      <c r="R47" s="43">
        <f>'[1]GoHP POWER'!G40+'[1]GoHP POWER'!H40+'[1]GoHP POWER'!I40</f>
        <v>96.26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191.9880336173</v>
      </c>
      <c r="W47" s="43">
        <f t="shared" si="0"/>
        <v>1183.9646349999998</v>
      </c>
      <c r="X47" s="43">
        <f t="shared" si="5"/>
        <v>1357.8813986173002</v>
      </c>
      <c r="Y47" s="43">
        <f t="shared" si="6"/>
        <v>889.00603361730009</v>
      </c>
      <c r="Z47" s="43">
        <f t="shared" si="1"/>
        <v>-294.95860138269973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1328.93</v>
      </c>
      <c r="AK47" s="42">
        <f>'[1]Frm-3 DEMAND'!F95</f>
        <v>0</v>
      </c>
      <c r="AL47" s="43">
        <f t="shared" si="7"/>
        <v>1328.93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21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327.24539999999996</v>
      </c>
      <c r="AQ47" s="43">
        <f t="shared" si="8"/>
        <v>348.24539999999996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52.046630000000007</v>
      </c>
      <c r="AS47" s="43">
        <f>'[1]Frm-4 Shared Projects'!N96</f>
        <v>56.6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136.49666500000001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10.123370000000001</v>
      </c>
      <c r="AY47" s="43">
        <f>'[1]GoHP POWER'!G88+'[1]GoHP POWER'!H88+'[1]GoHP POWER'!I88</f>
        <v>424.64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179.5895502908001</v>
      </c>
      <c r="BD47" s="43">
        <f t="shared" si="9"/>
        <v>860.56123000000002</v>
      </c>
      <c r="BE47" s="43">
        <f t="shared" si="10"/>
        <v>1265.6949852908001</v>
      </c>
      <c r="BF47" s="43">
        <f t="shared" si="11"/>
        <v>797.32621529080018</v>
      </c>
      <c r="BG47" s="43">
        <f t="shared" si="2"/>
        <v>-63.235014709199959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1670.46</v>
      </c>
      <c r="D48" s="42">
        <f>'[1]Frm-3 DEMAND'!F48</f>
        <v>0</v>
      </c>
      <c r="E48" s="43">
        <f t="shared" si="3"/>
        <v>1670.46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307.68</v>
      </c>
      <c r="J48" s="43">
        <f t="shared" si="4"/>
        <v>327.68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61.72041500000001</v>
      </c>
      <c r="L48" s="43">
        <f>'[1]Frm-4 Shared Projects'!N49</f>
        <v>60.75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648.97390000000007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13.199584999999999</v>
      </c>
      <c r="R48" s="43">
        <f>'[1]GoHP POWER'!G41+'[1]GoHP POWER'!H41+'[1]GoHP POWER'!I41</f>
        <v>96.26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199.47095561729998</v>
      </c>
      <c r="W48" s="43">
        <f t="shared" si="0"/>
        <v>1329.5804149999999</v>
      </c>
      <c r="X48" s="43">
        <f t="shared" si="5"/>
        <v>1346.3344406173001</v>
      </c>
      <c r="Y48" s="43">
        <f t="shared" si="6"/>
        <v>1005.4548556173</v>
      </c>
      <c r="Z48" s="43">
        <f t="shared" si="1"/>
        <v>-324.12555938269998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1317.19</v>
      </c>
      <c r="AK48" s="42">
        <f>'[1]Frm-3 DEMAND'!F96</f>
        <v>0</v>
      </c>
      <c r="AL48" s="43">
        <f t="shared" si="7"/>
        <v>1317.19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86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351.24539999999996</v>
      </c>
      <c r="AQ48" s="43">
        <f t="shared" si="8"/>
        <v>437.24539999999996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63.134630000000016</v>
      </c>
      <c r="AS48" s="43">
        <f>'[1]Frm-4 Shared Projects'!N97</f>
        <v>56.6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108.9659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13.435370000000001</v>
      </c>
      <c r="AY48" s="43">
        <f>'[1]GoHP POWER'!G89+'[1]GoHP POWER'!H89+'[1]GoHP POWER'!I89</f>
        <v>424.64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177.20868229080014</v>
      </c>
      <c r="BD48" s="43">
        <f t="shared" si="9"/>
        <v>756.50923</v>
      </c>
      <c r="BE48" s="43">
        <f t="shared" si="10"/>
        <v>1328.0953522908001</v>
      </c>
      <c r="BF48" s="43">
        <f t="shared" si="11"/>
        <v>767.41458229080013</v>
      </c>
      <c r="BG48" s="43">
        <f t="shared" si="2"/>
        <v>10.90535229080001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1661.65</v>
      </c>
      <c r="D49" s="42">
        <f>'[1]Frm-3 DEMAND'!F49</f>
        <v>0</v>
      </c>
      <c r="E49" s="43">
        <f t="shared" si="3"/>
        <v>1661.65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307.68</v>
      </c>
      <c r="J49" s="43">
        <f t="shared" si="4"/>
        <v>327.68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61.72041500000001</v>
      </c>
      <c r="L49" s="43">
        <f>'[1]Frm-4 Shared Projects'!N50</f>
        <v>48.31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699.11750000000006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13.199584999999999</v>
      </c>
      <c r="R49" s="43">
        <f>'[1]GoHP POWER'!G42+'[1]GoHP POWER'!H42+'[1]GoHP POWER'!I42</f>
        <v>95.86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201.06817961729993</v>
      </c>
      <c r="W49" s="43">
        <f t="shared" si="0"/>
        <v>1320.770415</v>
      </c>
      <c r="X49" s="43">
        <f t="shared" si="5"/>
        <v>1385.2352646172999</v>
      </c>
      <c r="Y49" s="43">
        <f t="shared" si="6"/>
        <v>1044.3556796173</v>
      </c>
      <c r="Z49" s="43">
        <f t="shared" si="1"/>
        <v>-276.4147353827002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1293.7</v>
      </c>
      <c r="AK49" s="42">
        <f>'[1]Frm-3 DEMAND'!F97</f>
        <v>0</v>
      </c>
      <c r="AL49" s="43">
        <f t="shared" si="7"/>
        <v>1293.7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69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365.6454</v>
      </c>
      <c r="AQ49" s="43">
        <f t="shared" si="8"/>
        <v>434.6454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63.134630000000016</v>
      </c>
      <c r="AS49" s="43">
        <f>'[1]Frm-4 Shared Projects'!N98</f>
        <v>56.6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94.501400000000004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13.435370000000001</v>
      </c>
      <c r="AY49" s="43">
        <f>'[1]GoHP POWER'!G90+'[1]GoHP POWER'!H90+'[1]GoHP POWER'!I90</f>
        <v>396.94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175.35376829080025</v>
      </c>
      <c r="BD49" s="43">
        <f t="shared" si="9"/>
        <v>735.61923000000002</v>
      </c>
      <c r="BE49" s="43">
        <f t="shared" si="10"/>
        <v>1281.4759382908003</v>
      </c>
      <c r="BF49" s="43">
        <f t="shared" si="11"/>
        <v>723.39516829080026</v>
      </c>
      <c r="BG49" s="43">
        <f t="shared" si="2"/>
        <v>-12.224061709199759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1668.5</v>
      </c>
      <c r="D50" s="42">
        <f>'[1]Frm-3 DEMAND'!F50</f>
        <v>0</v>
      </c>
      <c r="E50" s="43">
        <f t="shared" si="3"/>
        <v>1668.5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307.68</v>
      </c>
      <c r="J50" s="43">
        <f t="shared" si="4"/>
        <v>327.68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61.72041500000001</v>
      </c>
      <c r="L50" s="43">
        <f>'[1]Frm-4 Shared Projects'!N51</f>
        <v>48.31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706.83190000000002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13.199584999999999</v>
      </c>
      <c r="R50" s="43">
        <f>'[1]GoHP POWER'!G43+'[1]GoHP POWER'!H43+'[1]GoHP POWER'!I43</f>
        <v>86.660000000000011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206.19877961729992</v>
      </c>
      <c r="W50" s="43">
        <f t="shared" si="0"/>
        <v>1327.6204149999999</v>
      </c>
      <c r="X50" s="43">
        <f t="shared" si="5"/>
        <v>1388.8802646172999</v>
      </c>
      <c r="Y50" s="43">
        <f t="shared" si="6"/>
        <v>1048.0006796173</v>
      </c>
      <c r="Z50" s="43">
        <f t="shared" si="1"/>
        <v>-279.61973538270013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1265.32</v>
      </c>
      <c r="AK50" s="42">
        <f>'[1]Frm-3 DEMAND'!F98</f>
        <v>0</v>
      </c>
      <c r="AL50" s="43">
        <f t="shared" si="7"/>
        <v>1265.32</v>
      </c>
      <c r="AM50" s="42">
        <f>'[1]Frm-1 Anticipated Gen.'!T104</f>
        <v>80</v>
      </c>
      <c r="AN50" s="42">
        <f>'[1]Frm-1 Anticipated Gen.'!B104</f>
        <v>0</v>
      </c>
      <c r="AO50" s="43">
        <f>'[1]Frm-1 Anticipated Gen.'!C104</f>
        <v>60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360.6454</v>
      </c>
      <c r="AQ50" s="43">
        <f t="shared" si="8"/>
        <v>420.6454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63.134630000000016</v>
      </c>
      <c r="AS50" s="43">
        <f>'[1]Frm-4 Shared Projects'!N99</f>
        <v>69.040000000000006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44.357800000000005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13.435370000000001</v>
      </c>
      <c r="AY50" s="43">
        <f>'[1]GoHP POWER'!G91+'[1]GoHP POWER'!H91+'[1]GoHP POWER'!I91</f>
        <v>496.9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171.18543429080023</v>
      </c>
      <c r="BD50" s="43">
        <f t="shared" si="9"/>
        <v>751.23922999999991</v>
      </c>
      <c r="BE50" s="43">
        <f t="shared" si="10"/>
        <v>1295.5640042908003</v>
      </c>
      <c r="BF50" s="43">
        <f t="shared" si="11"/>
        <v>781.48323429080017</v>
      </c>
      <c r="BG50" s="43">
        <f t="shared" si="2"/>
        <v>30.244004290800376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1656.76</v>
      </c>
      <c r="D51" s="42">
        <f>'[1]Frm-3 DEMAND'!F51</f>
        <v>0</v>
      </c>
      <c r="E51" s="43">
        <f t="shared" si="3"/>
        <v>1656.76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307.68</v>
      </c>
      <c r="J51" s="43">
        <f t="shared" si="4"/>
        <v>327.68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61.72041500000001</v>
      </c>
      <c r="L51" s="43">
        <f>'[1]Frm-4 Shared Projects'!N52</f>
        <v>48.31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698.15320000000008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13.199584999999999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210.50827461729997</v>
      </c>
      <c r="W51" s="43">
        <f t="shared" si="0"/>
        <v>1315.8804150000001</v>
      </c>
      <c r="X51" s="43">
        <f t="shared" si="5"/>
        <v>1304.6510596173</v>
      </c>
      <c r="Y51" s="43">
        <f t="shared" si="6"/>
        <v>963.7714746173001</v>
      </c>
      <c r="Z51" s="43">
        <f t="shared" si="1"/>
        <v>-352.10894038269998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1242.81</v>
      </c>
      <c r="AK51" s="42">
        <f>'[1]Frm-3 DEMAND'!F99</f>
        <v>0</v>
      </c>
      <c r="AL51" s="43">
        <f t="shared" si="7"/>
        <v>1242.81</v>
      </c>
      <c r="AM51" s="42">
        <f>'[1]Frm-1 Anticipated Gen.'!T105</f>
        <v>60</v>
      </c>
      <c r="AN51" s="42">
        <f>'[1]Frm-1 Anticipated Gen.'!B105</f>
        <v>0</v>
      </c>
      <c r="AO51" s="43">
        <f>'[1]Frm-1 Anticipated Gen.'!C105</f>
        <v>22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353.6454</v>
      </c>
      <c r="AQ51" s="43">
        <f t="shared" si="8"/>
        <v>375.6454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63.134630000000016</v>
      </c>
      <c r="AS51" s="43">
        <f>'[1]Frm-4 Shared Projects'!N100</f>
        <v>69.040000000000006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13.435370000000001</v>
      </c>
      <c r="AY51" s="43">
        <f>'[1]GoHP POWER'!G92+'[1]GoHP POWER'!H92+'[1]GoHP POWER'!I92</f>
        <v>564.66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176.41400290809969</v>
      </c>
      <c r="BD51" s="43">
        <f t="shared" si="9"/>
        <v>793.72922999999992</v>
      </c>
      <c r="BE51" s="43">
        <f t="shared" si="10"/>
        <v>1259.1947729080996</v>
      </c>
      <c r="BF51" s="43">
        <f t="shared" si="11"/>
        <v>810.11400290809956</v>
      </c>
      <c r="BG51" s="43">
        <f t="shared" si="2"/>
        <v>16.384772908099649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1644.04</v>
      </c>
      <c r="D52" s="42">
        <f>'[1]Frm-3 DEMAND'!F52</f>
        <v>0</v>
      </c>
      <c r="E52" s="43">
        <f t="shared" si="3"/>
        <v>1644.04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307.68</v>
      </c>
      <c r="J52" s="43">
        <f t="shared" si="4"/>
        <v>327.68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28.428960000000004</v>
      </c>
      <c r="L52" s="43">
        <f>'[1]Frm-4 Shared Projects'!N53</f>
        <v>48.31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714.54630000000009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3.2610400000000004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212.75490161729999</v>
      </c>
      <c r="W52" s="43">
        <f t="shared" si="0"/>
        <v>1313.09896</v>
      </c>
      <c r="X52" s="43">
        <f t="shared" si="5"/>
        <v>1313.3522416173</v>
      </c>
      <c r="Y52" s="43">
        <f t="shared" si="6"/>
        <v>982.41120161730009</v>
      </c>
      <c r="Z52" s="43">
        <f t="shared" si="1"/>
        <v>-330.68775838269994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1203.67</v>
      </c>
      <c r="AK52" s="42">
        <f>'[1]Frm-3 DEMAND'!F100</f>
        <v>0</v>
      </c>
      <c r="AL52" s="43">
        <f t="shared" si="7"/>
        <v>1203.67</v>
      </c>
      <c r="AM52" s="42">
        <f>'[1]Frm-1 Anticipated Gen.'!T106</f>
        <v>30</v>
      </c>
      <c r="AN52" s="42">
        <f>'[1]Frm-1 Anticipated Gen.'!B106</f>
        <v>0</v>
      </c>
      <c r="AO52" s="43">
        <f>'[1]Frm-1 Anticipated Gen.'!C106</f>
        <v>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336.28570000000002</v>
      </c>
      <c r="AQ52" s="43">
        <f t="shared" si="8"/>
        <v>336.28570000000002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63.177485000000011</v>
      </c>
      <c r="AS52" s="43">
        <f>'[1]Frm-4 Shared Projects'!N101</f>
        <v>69.040000000000006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13.442515</v>
      </c>
      <c r="AY52" s="43">
        <f>'[1]GoHP POWER'!G93+'[1]GoHP POWER'!H93+'[1]GoHP POWER'!I93</f>
        <v>592.26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179.32509490809957</v>
      </c>
      <c r="BD52" s="43">
        <f t="shared" si="9"/>
        <v>823.94178499999998</v>
      </c>
      <c r="BE52" s="43">
        <f t="shared" si="10"/>
        <v>1220.3533099080996</v>
      </c>
      <c r="BF52" s="43">
        <f t="shared" si="11"/>
        <v>840.62509490809953</v>
      </c>
      <c r="BG52" s="43">
        <f t="shared" si="2"/>
        <v>16.683309908099545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1602.94</v>
      </c>
      <c r="D53" s="42">
        <f>'[1]Frm-3 DEMAND'!F53</f>
        <v>0</v>
      </c>
      <c r="E53" s="43">
        <f t="shared" si="3"/>
        <v>1602.94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261.5</v>
      </c>
      <c r="J53" s="43">
        <f t="shared" si="4"/>
        <v>281.5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28.428960000000004</v>
      </c>
      <c r="L53" s="43">
        <f>'[1]Frm-4 Shared Projects'!N54</f>
        <v>48.31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693.33170000000007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3.2610400000000004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213.7149016173</v>
      </c>
      <c r="W53" s="43">
        <f t="shared" si="0"/>
        <v>1318.1789600000002</v>
      </c>
      <c r="X53" s="43">
        <f t="shared" si="5"/>
        <v>1246.9176416173</v>
      </c>
      <c r="Y53" s="43">
        <f t="shared" si="6"/>
        <v>962.15660161730011</v>
      </c>
      <c r="Z53" s="43">
        <f t="shared" si="1"/>
        <v>-356.02235838270008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1193.8800000000001</v>
      </c>
      <c r="AK53" s="42">
        <f>'[1]Frm-3 DEMAND'!F101</f>
        <v>0</v>
      </c>
      <c r="AL53" s="43">
        <f t="shared" si="7"/>
        <v>1193.8800000000001</v>
      </c>
      <c r="AM53" s="42">
        <f>'[1]Frm-1 Anticipated Gen.'!T107</f>
        <v>30</v>
      </c>
      <c r="AN53" s="42">
        <f>'[1]Frm-1 Anticipated Gen.'!B107</f>
        <v>0</v>
      </c>
      <c r="AO53" s="43">
        <f>'[1]Frm-1 Anticipated Gen.'!C107</f>
        <v>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335.28570000000002</v>
      </c>
      <c r="AQ53" s="43">
        <f t="shared" si="8"/>
        <v>335.28570000000002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63.177485000000011</v>
      </c>
      <c r="AS53" s="43">
        <f>'[1]Frm-4 Shared Projects'!N102</f>
        <v>69.040000000000006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13.442515</v>
      </c>
      <c r="AY53" s="43">
        <f>'[1]GoHP POWER'!G94+'[1]GoHP POWER'!H94+'[1]GoHP POWER'!I94</f>
        <v>559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180.68120690809963</v>
      </c>
      <c r="BD53" s="43">
        <f t="shared" si="9"/>
        <v>815.15178500000002</v>
      </c>
      <c r="BE53" s="43">
        <f t="shared" si="10"/>
        <v>1187.4494219080996</v>
      </c>
      <c r="BF53" s="43">
        <f t="shared" si="11"/>
        <v>808.72120690809959</v>
      </c>
      <c r="BG53" s="43">
        <f t="shared" si="2"/>
        <v>-6.4305780919005429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1589.24</v>
      </c>
      <c r="D54" s="42">
        <f>'[1]Frm-3 DEMAND'!F54</f>
        <v>0</v>
      </c>
      <c r="E54" s="43">
        <f t="shared" si="3"/>
        <v>1589.24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262.5</v>
      </c>
      <c r="J54" s="43">
        <f t="shared" si="4"/>
        <v>282.5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28.428960000000004</v>
      </c>
      <c r="L54" s="43">
        <f>'[1]Frm-4 Shared Projects'!N55</f>
        <v>48.31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691.40309999999999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3.2610400000000004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213.56959961729999</v>
      </c>
      <c r="W54" s="43">
        <f t="shared" si="0"/>
        <v>1303.4789599999999</v>
      </c>
      <c r="X54" s="43">
        <f t="shared" si="5"/>
        <v>1245.8437396172999</v>
      </c>
      <c r="Y54" s="43">
        <f t="shared" si="6"/>
        <v>960.08269961730002</v>
      </c>
      <c r="Z54" s="43">
        <f t="shared" si="1"/>
        <v>-343.39626038270012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1167.46</v>
      </c>
      <c r="AK54" s="42">
        <f>'[1]Frm-3 DEMAND'!F102</f>
        <v>0</v>
      </c>
      <c r="AL54" s="43">
        <f t="shared" si="7"/>
        <v>1167.46</v>
      </c>
      <c r="AM54" s="42">
        <f>'[1]Frm-1 Anticipated Gen.'!T108</f>
        <v>30</v>
      </c>
      <c r="AN54" s="42">
        <f>'[1]Frm-1 Anticipated Gen.'!B108</f>
        <v>0</v>
      </c>
      <c r="AO54" s="43">
        <f>'[1]Frm-1 Anticipated Gen.'!C108</f>
        <v>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303.48720000000003</v>
      </c>
      <c r="AQ54" s="43">
        <f t="shared" si="8"/>
        <v>303.48720000000003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63.177485000000011</v>
      </c>
      <c r="AS54" s="43">
        <f>'[1]Frm-4 Shared Projects'!N103</f>
        <v>69.040000000000006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13.442515</v>
      </c>
      <c r="AY54" s="43">
        <f>'[1]GoHP POWER'!G95+'[1]GoHP POWER'!H95+'[1]GoHP POWER'!I95</f>
        <v>488.4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188.47235190809988</v>
      </c>
      <c r="BD54" s="43">
        <f t="shared" si="9"/>
        <v>820.53028500000005</v>
      </c>
      <c r="BE54" s="43">
        <f t="shared" si="10"/>
        <v>1092.8420669080999</v>
      </c>
      <c r="BF54" s="43">
        <f t="shared" si="11"/>
        <v>745.91235190809982</v>
      </c>
      <c r="BG54" s="43">
        <f t="shared" si="2"/>
        <v>-74.617933091900113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1576.51</v>
      </c>
      <c r="D55" s="42">
        <f>'[1]Frm-3 DEMAND'!F55</f>
        <v>0</v>
      </c>
      <c r="E55" s="43">
        <f t="shared" si="3"/>
        <v>1576.51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262.5</v>
      </c>
      <c r="J55" s="43">
        <f t="shared" si="4"/>
        <v>282.5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28.428960000000004</v>
      </c>
      <c r="L55" s="43">
        <f>'[1]Frm-4 Shared Projects'!N56</f>
        <v>48.31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682.72440000000006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3.2610400000000004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214.25959961730001</v>
      </c>
      <c r="W55" s="43">
        <f t="shared" si="0"/>
        <v>1290.7489599999999</v>
      </c>
      <c r="X55" s="43">
        <f t="shared" si="5"/>
        <v>1237.8550396173</v>
      </c>
      <c r="Y55" s="43">
        <f t="shared" si="6"/>
        <v>952.09399961729991</v>
      </c>
      <c r="Z55" s="43">
        <f t="shared" si="1"/>
        <v>-338.65496038269998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1127.3399999999999</v>
      </c>
      <c r="AK55" s="42">
        <f>'[1]Frm-3 DEMAND'!F103</f>
        <v>0</v>
      </c>
      <c r="AL55" s="43">
        <f t="shared" si="7"/>
        <v>1127.3399999999999</v>
      </c>
      <c r="AM55" s="42">
        <f>'[1]Frm-1 Anticipated Gen.'!T109</f>
        <v>30</v>
      </c>
      <c r="AN55" s="42">
        <f>'[1]Frm-1 Anticipated Gen.'!B109</f>
        <v>0</v>
      </c>
      <c r="AO55" s="43">
        <f>'[1]Frm-1 Anticipated Gen.'!C109</f>
        <v>40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308.48720000000003</v>
      </c>
      <c r="AQ55" s="43">
        <f t="shared" si="8"/>
        <v>348.48720000000003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63.177485000000011</v>
      </c>
      <c r="AS55" s="43">
        <f>'[1]Frm-4 Shared Projects'!N104</f>
        <v>69.040000000000006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13.442515</v>
      </c>
      <c r="AY55" s="43">
        <f>'[1]GoHP POWER'!G96+'[1]GoHP POWER'!H96+'[1]GoHP POWER'!I96</f>
        <v>375.20999999999992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182.34979229080045</v>
      </c>
      <c r="BD55" s="43">
        <f t="shared" si="9"/>
        <v>735.41028499999993</v>
      </c>
      <c r="BE55" s="43">
        <f t="shared" si="10"/>
        <v>1018.5295072908003</v>
      </c>
      <c r="BF55" s="43">
        <f t="shared" si="11"/>
        <v>626.59979229080034</v>
      </c>
      <c r="BG55" s="43">
        <f t="shared" si="2"/>
        <v>-108.81049270919959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1564.77</v>
      </c>
      <c r="D56" s="42">
        <f>'[1]Frm-3 DEMAND'!F56</f>
        <v>0</v>
      </c>
      <c r="E56" s="43">
        <f t="shared" si="3"/>
        <v>1564.77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262.5</v>
      </c>
      <c r="J56" s="43">
        <f t="shared" si="4"/>
        <v>282.5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28.471814999999999</v>
      </c>
      <c r="L56" s="43">
        <f>'[1]Frm-4 Shared Projects'!N57</f>
        <v>48.31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676.93860000000006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3.2681850000000003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217.70034561730003</v>
      </c>
      <c r="W56" s="43">
        <f t="shared" si="0"/>
        <v>1279.0018150000001</v>
      </c>
      <c r="X56" s="43">
        <f t="shared" si="5"/>
        <v>1228.7171306173</v>
      </c>
      <c r="Y56" s="43">
        <f t="shared" si="6"/>
        <v>942.94894561730007</v>
      </c>
      <c r="Z56" s="43">
        <f t="shared" si="1"/>
        <v>-336.05286938270001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1123.43</v>
      </c>
      <c r="AK56" s="42">
        <f>'[1]Frm-3 DEMAND'!F104</f>
        <v>0</v>
      </c>
      <c r="AL56" s="43">
        <f t="shared" si="7"/>
        <v>1123.43</v>
      </c>
      <c r="AM56" s="42">
        <f>'[1]Frm-1 Anticipated Gen.'!T110</f>
        <v>30</v>
      </c>
      <c r="AN56" s="42">
        <f>'[1]Frm-1 Anticipated Gen.'!B110</f>
        <v>0</v>
      </c>
      <c r="AO56" s="43">
        <f>'[1]Frm-1 Anticipated Gen.'!C110</f>
        <v>50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342.48720000000003</v>
      </c>
      <c r="AQ56" s="43">
        <f t="shared" si="8"/>
        <v>392.48720000000003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63.177485000000011</v>
      </c>
      <c r="AS56" s="43">
        <f>'[1]Frm-4 Shared Projects'!N105</f>
        <v>69.040000000000006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73.797879000000009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13.442515</v>
      </c>
      <c r="AY56" s="43">
        <f>'[1]GoHP POWER'!G97+'[1]GoHP POWER'!H97+'[1]GoHP POWER'!I97</f>
        <v>241.41000000000003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188.30437629080009</v>
      </c>
      <c r="BD56" s="43">
        <f t="shared" si="9"/>
        <v>687.50028500000008</v>
      </c>
      <c r="BE56" s="43">
        <f t="shared" si="10"/>
        <v>1008.4819702908001</v>
      </c>
      <c r="BF56" s="43">
        <f t="shared" si="11"/>
        <v>572.55225529080008</v>
      </c>
      <c r="BG56" s="43">
        <f t="shared" si="2"/>
        <v>-114.9480297092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1556.94</v>
      </c>
      <c r="D57" s="42">
        <f>'[1]Frm-3 DEMAND'!F57</f>
        <v>0</v>
      </c>
      <c r="E57" s="43">
        <f t="shared" si="3"/>
        <v>1556.94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253.5</v>
      </c>
      <c r="J57" s="43">
        <f t="shared" si="4"/>
        <v>273.5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28.471814999999999</v>
      </c>
      <c r="L57" s="43">
        <f>'[1]Frm-4 Shared Projects'!N58</f>
        <v>48.31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671.15280000000007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3.2681850000000003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218.44034561730004</v>
      </c>
      <c r="W57" s="43">
        <f t="shared" si="0"/>
        <v>1280.1718150000002</v>
      </c>
      <c r="X57" s="43">
        <f t="shared" si="5"/>
        <v>1214.6713306173001</v>
      </c>
      <c r="Y57" s="43">
        <f t="shared" si="6"/>
        <v>937.9031456173002</v>
      </c>
      <c r="Z57" s="43">
        <f t="shared" si="1"/>
        <v>-342.26866938269995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1103.8499999999999</v>
      </c>
      <c r="AK57" s="42">
        <f>'[1]Frm-3 DEMAND'!F105</f>
        <v>0</v>
      </c>
      <c r="AL57" s="43">
        <f t="shared" si="7"/>
        <v>1103.8499999999999</v>
      </c>
      <c r="AM57" s="42">
        <f>'[1]Frm-1 Anticipated Gen.'!T111</f>
        <v>60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349.48720000000003</v>
      </c>
      <c r="AQ57" s="43">
        <f t="shared" si="8"/>
        <v>389.48720000000003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63.177485000000011</v>
      </c>
      <c r="AS57" s="43">
        <f>'[1]Frm-4 Shared Projects'!N106</f>
        <v>69.040000000000006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101.000782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13.442515</v>
      </c>
      <c r="AY57" s="43">
        <f>'[1]GoHP POWER'!G98+'[1]GoHP POWER'!H98+'[1]GoHP POWER'!I98</f>
        <v>102.91000000000001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193.97882229079997</v>
      </c>
      <c r="BD57" s="43">
        <f t="shared" si="9"/>
        <v>640.92028499999992</v>
      </c>
      <c r="BE57" s="43">
        <f t="shared" si="10"/>
        <v>929.85931929079982</v>
      </c>
      <c r="BF57" s="43">
        <f t="shared" si="11"/>
        <v>466.9296042908</v>
      </c>
      <c r="BG57" s="43">
        <f t="shared" si="2"/>
        <v>-173.99068070920009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1546.18</v>
      </c>
      <c r="D58" s="42">
        <f>'[1]Frm-3 DEMAND'!F58</f>
        <v>0</v>
      </c>
      <c r="E58" s="43">
        <f t="shared" si="3"/>
        <v>1546.18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253.5</v>
      </c>
      <c r="J58" s="43">
        <f t="shared" si="4"/>
        <v>273.5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28.471814999999999</v>
      </c>
      <c r="L58" s="43">
        <f>'[1]Frm-4 Shared Projects'!N59</f>
        <v>48.31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663.4384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3.2681850000000003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219.06034561730004</v>
      </c>
      <c r="W58" s="43">
        <f t="shared" si="0"/>
        <v>1269.4118149999999</v>
      </c>
      <c r="X58" s="43">
        <f t="shared" si="5"/>
        <v>1207.5769306172999</v>
      </c>
      <c r="Y58" s="43">
        <f t="shared" si="6"/>
        <v>930.80874561730002</v>
      </c>
      <c r="Z58" s="43">
        <f t="shared" si="1"/>
        <v>-338.60306938270014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1094.07</v>
      </c>
      <c r="AK58" s="42">
        <f>'[1]Frm-3 DEMAND'!F106</f>
        <v>0</v>
      </c>
      <c r="AL58" s="43">
        <f t="shared" si="7"/>
        <v>1094.07</v>
      </c>
      <c r="AM58" s="42">
        <f>'[1]Frm-1 Anticipated Gen.'!T112</f>
        <v>100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317.68</v>
      </c>
      <c r="AQ58" s="43">
        <f t="shared" si="8"/>
        <v>357.68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63.177485000000011</v>
      </c>
      <c r="AS58" s="43">
        <f>'[1]Frm-4 Shared Projects'!N107</f>
        <v>69.040000000000006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129.13905599999998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13.442515</v>
      </c>
      <c r="AY58" s="43">
        <f>'[1]GoHP POWER'!G99+'[1]GoHP POWER'!H99+'[1]GoHP POWER'!I99</f>
        <v>13.4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199.86318929079999</v>
      </c>
      <c r="BD58" s="43">
        <f t="shared" si="9"/>
        <v>622.94748499999992</v>
      </c>
      <c r="BE58" s="43">
        <f t="shared" si="10"/>
        <v>882.56476029079988</v>
      </c>
      <c r="BF58" s="43">
        <f t="shared" si="11"/>
        <v>411.44224529079997</v>
      </c>
      <c r="BG58" s="43">
        <f t="shared" si="2"/>
        <v>-211.50523970920005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1547.16</v>
      </c>
      <c r="D59" s="42">
        <f>'[1]Frm-3 DEMAND'!F59</f>
        <v>0</v>
      </c>
      <c r="E59" s="43">
        <f t="shared" si="3"/>
        <v>1547.16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253.5</v>
      </c>
      <c r="J59" s="43">
        <f t="shared" si="4"/>
        <v>273.5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28.471814999999999</v>
      </c>
      <c r="L59" s="43">
        <f>'[1]Frm-4 Shared Projects'!N60</f>
        <v>48.31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663.4384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3.2681850000000003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219.60034561730001</v>
      </c>
      <c r="W59" s="43">
        <f t="shared" si="0"/>
        <v>1270.391815</v>
      </c>
      <c r="X59" s="43">
        <f t="shared" si="5"/>
        <v>1208.1169306172999</v>
      </c>
      <c r="Y59" s="43">
        <f t="shared" si="6"/>
        <v>931.34874561729998</v>
      </c>
      <c r="Z59" s="43">
        <f t="shared" si="1"/>
        <v>-339.0430693827002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1075.47</v>
      </c>
      <c r="AK59" s="42">
        <f>'[1]Frm-3 DEMAND'!F107</f>
        <v>0</v>
      </c>
      <c r="AL59" s="43">
        <f t="shared" si="7"/>
        <v>1075.47</v>
      </c>
      <c r="AM59" s="42">
        <f>'[1]Frm-1 Anticipated Gen.'!T113</f>
        <v>100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317.68</v>
      </c>
      <c r="AQ59" s="43">
        <f>AN59+AO59+AP59</f>
        <v>357.68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63.177485000000011</v>
      </c>
      <c r="AS59" s="43">
        <f>'[1]Frm-4 Shared Projects'!N108</f>
        <v>69.040000000000006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148.74327500000001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13.442515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202.53393529080003</v>
      </c>
      <c r="BD59" s="43">
        <f t="shared" si="9"/>
        <v>604.34748500000001</v>
      </c>
      <c r="BE59" s="43">
        <f t="shared" si="10"/>
        <v>898.23972529079992</v>
      </c>
      <c r="BF59" s="43">
        <f t="shared" si="11"/>
        <v>427.11721029080007</v>
      </c>
      <c r="BG59" s="43">
        <f t="shared" si="2"/>
        <v>-177.2302747092001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32031</v>
      </c>
      <c r="AK60" s="47">
        <f t="shared" si="12"/>
        <v>0</v>
      </c>
      <c r="AL60" s="47">
        <f t="shared" si="12"/>
        <v>32031</v>
      </c>
      <c r="AM60" s="47">
        <f t="shared" si="12"/>
        <v>795</v>
      </c>
      <c r="AN60" s="47">
        <f t="shared" si="12"/>
        <v>0</v>
      </c>
      <c r="AO60" s="47">
        <f t="shared" si="12"/>
        <v>659</v>
      </c>
      <c r="AP60" s="47">
        <f t="shared" si="12"/>
        <v>7114</v>
      </c>
      <c r="AQ60" s="47">
        <f t="shared" si="12"/>
        <v>7773</v>
      </c>
      <c r="AR60" s="47">
        <f t="shared" si="12"/>
        <v>1507</v>
      </c>
      <c r="AS60" s="47">
        <f t="shared" si="12"/>
        <v>1342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8049</v>
      </c>
      <c r="AX60" s="47">
        <f t="shared" si="12"/>
        <v>248</v>
      </c>
      <c r="AY60" s="47">
        <f t="shared" si="12"/>
        <v>3342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4753</v>
      </c>
      <c r="BD60" s="47">
        <f>ROUND(SUM((W12:W59),(BD12:BD59))/4,0)</f>
        <v>23214</v>
      </c>
      <c r="BE60" s="47">
        <f>ROUND(SUM((X12:X59),(BE12:BE59))/4,0)</f>
        <v>26302</v>
      </c>
      <c r="BF60" s="47">
        <f>ROUND(SUM((Y12:Y59),(BF12:BF59))/4,0)</f>
        <v>17485</v>
      </c>
      <c r="BG60" s="47">
        <f>ROUND(SUM((Z12:Z59),(BG12:BG59))/4,2)</f>
        <v>-5729.01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72.229207500000001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33.415575000000004</v>
      </c>
      <c r="AD62" s="60"/>
      <c r="AE62" s="64">
        <v>11</v>
      </c>
      <c r="AF62" s="64"/>
      <c r="AG62" s="61">
        <f>[1]Abstract!G9</f>
        <v>33.415575000000004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263.01165000000003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7.95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182.52165000000002</v>
      </c>
      <c r="AD63" s="72"/>
      <c r="AE63" s="76">
        <v>12</v>
      </c>
      <c r="AF63" s="76"/>
      <c r="AG63" s="73">
        <f>[1]Abstract!G10</f>
        <v>182.52165000000002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-56.988349999999969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47.53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80.489999999999995</v>
      </c>
      <c r="AD64" s="72"/>
      <c r="AE64" s="76">
        <v>13</v>
      </c>
      <c r="AF64" s="76"/>
      <c r="AG64" s="73">
        <f>[1]Abstract!G34</f>
        <v>80.489999999999995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2.48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263.01165000000003</v>
      </c>
      <c r="AD65" s="72"/>
      <c r="AE65" s="76">
        <v>14</v>
      </c>
      <c r="AF65" s="76"/>
      <c r="AG65" s="73">
        <f>[1]Abstract!G35</f>
        <v>263.01165000000003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13.416075000000008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-56.988349999999969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2024-04-10T03:24:06Z</dcterms:created>
  <dcterms:modified xsi:type="dcterms:W3CDTF">2024-04-10T03:24:59Z</dcterms:modified>
</cp:coreProperties>
</file>