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B83771D9-CDF3-420A-BB37-3087AF678C32}" xr6:coauthVersionLast="36" xr6:coauthVersionMax="36" xr10:uidLastSave="{00000000-0000-0000-0000-000000000000}"/>
  <bookViews>
    <workbookView xWindow="0" yWindow="0" windowWidth="28800" windowHeight="11925" xr2:uid="{57514136-6F40-4BB6-962A-0FF7CD5A6C71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B58" i="1"/>
  <c r="BA58" i="1"/>
  <c r="AZ58" i="1"/>
  <c r="AY58" i="1"/>
  <c r="BC58" i="1" s="1"/>
  <c r="BF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W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W45" i="1" s="1"/>
  <c r="BF44" i="1"/>
  <c r="BC44" i="1"/>
  <c r="BE44" i="1" s="1"/>
  <c r="BG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F43" i="1"/>
  <c r="BC43" i="1"/>
  <c r="BE43" i="1" s="1"/>
  <c r="BG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V41" i="1"/>
  <c r="U41" i="1"/>
  <c r="T41" i="1"/>
  <c r="S41" i="1"/>
  <c r="Y41" i="1" s="1"/>
  <c r="R41" i="1"/>
  <c r="Q41" i="1"/>
  <c r="P41" i="1"/>
  <c r="O41" i="1"/>
  <c r="N41" i="1"/>
  <c r="M41" i="1"/>
  <c r="L41" i="1"/>
  <c r="K41" i="1"/>
  <c r="I41" i="1"/>
  <c r="J41" i="1" s="1"/>
  <c r="H41" i="1"/>
  <c r="G41" i="1"/>
  <c r="F41" i="1"/>
  <c r="E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E40" i="1"/>
  <c r="D40" i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L39" i="1"/>
  <c r="AK39" i="1"/>
  <c r="AJ39" i="1"/>
  <c r="V39" i="1"/>
  <c r="X39" i="1" s="1"/>
  <c r="Z39" i="1" s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L38" i="1" s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F12" i="1"/>
  <c r="BB12" i="1"/>
  <c r="BA12" i="1"/>
  <c r="AZ12" i="1"/>
  <c r="AY12" i="1"/>
  <c r="BC12" i="1" s="1"/>
  <c r="BE12" i="1" s="1"/>
  <c r="BG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J12" i="1"/>
  <c r="BD12" i="1" s="1"/>
  <c r="U12" i="1"/>
  <c r="T12" i="1"/>
  <c r="S12" i="1"/>
  <c r="R12" i="1"/>
  <c r="Q12" i="1"/>
  <c r="AX60" i="1" s="1"/>
  <c r="P12" i="1"/>
  <c r="AW60" i="1" s="1"/>
  <c r="O12" i="1"/>
  <c r="AV60" i="1" s="1"/>
  <c r="N12" i="1"/>
  <c r="M12" i="1"/>
  <c r="L12" i="1"/>
  <c r="K12" i="1"/>
  <c r="J12" i="1"/>
  <c r="I12" i="1"/>
  <c r="AP60" i="1" s="1"/>
  <c r="H12" i="1"/>
  <c r="AO60" i="1" s="1"/>
  <c r="G12" i="1"/>
  <c r="AN60" i="1" s="1"/>
  <c r="F12" i="1"/>
  <c r="D12" i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13" i="1" l="1"/>
  <c r="X13" i="1"/>
  <c r="Z13" i="1" s="1"/>
  <c r="Y15" i="1"/>
  <c r="X15" i="1"/>
  <c r="Z15" i="1" s="1"/>
  <c r="Y17" i="1"/>
  <c r="X17" i="1"/>
  <c r="Z17" i="1" s="1"/>
  <c r="Y19" i="1"/>
  <c r="X19" i="1"/>
  <c r="Z19" i="1" s="1"/>
  <c r="Y21" i="1"/>
  <c r="X21" i="1"/>
  <c r="Z21" i="1" s="1"/>
  <c r="Y23" i="1"/>
  <c r="X23" i="1"/>
  <c r="Z23" i="1" s="1"/>
  <c r="Y25" i="1"/>
  <c r="X25" i="1"/>
  <c r="Z25" i="1" s="1"/>
  <c r="Y27" i="1"/>
  <c r="X27" i="1"/>
  <c r="Z27" i="1" s="1"/>
  <c r="Y29" i="1"/>
  <c r="X29" i="1"/>
  <c r="Z29" i="1" s="1"/>
  <c r="Y31" i="1"/>
  <c r="X31" i="1"/>
  <c r="Z31" i="1" s="1"/>
  <c r="Y33" i="1"/>
  <c r="X33" i="1"/>
  <c r="Z33" i="1" s="1"/>
  <c r="Y35" i="1"/>
  <c r="X35" i="1"/>
  <c r="Z35" i="1" s="1"/>
  <c r="Y37" i="1"/>
  <c r="X37" i="1"/>
  <c r="Z37" i="1" s="1"/>
  <c r="BF17" i="1"/>
  <c r="BE17" i="1"/>
  <c r="BG17" i="1" s="1"/>
  <c r="BF23" i="1"/>
  <c r="BE23" i="1"/>
  <c r="BG23" i="1" s="1"/>
  <c r="BF29" i="1"/>
  <c r="BE29" i="1"/>
  <c r="BG29" i="1" s="1"/>
  <c r="BF37" i="1"/>
  <c r="BE37" i="1"/>
  <c r="BG37" i="1" s="1"/>
  <c r="Y20" i="1"/>
  <c r="X20" i="1"/>
  <c r="Z20" i="1" s="1"/>
  <c r="Y22" i="1"/>
  <c r="X22" i="1"/>
  <c r="Z22" i="1" s="1"/>
  <c r="Y26" i="1"/>
  <c r="X26" i="1"/>
  <c r="Z26" i="1" s="1"/>
  <c r="Y36" i="1"/>
  <c r="X36" i="1"/>
  <c r="Z36" i="1" s="1"/>
  <c r="AY60" i="1"/>
  <c r="V12" i="1"/>
  <c r="Y14" i="1"/>
  <c r="X14" i="1"/>
  <c r="Z14" i="1" s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X38" i="1"/>
  <c r="Z38" i="1" s="1"/>
  <c r="Y38" i="1"/>
  <c r="BF13" i="1"/>
  <c r="BE13" i="1"/>
  <c r="BG13" i="1" s="1"/>
  <c r="BF21" i="1"/>
  <c r="BE21" i="1"/>
  <c r="BG21" i="1" s="1"/>
  <c r="BF25" i="1"/>
  <c r="BE25" i="1"/>
  <c r="BG25" i="1" s="1"/>
  <c r="BF31" i="1"/>
  <c r="BE31" i="1"/>
  <c r="BG31" i="1" s="1"/>
  <c r="BF35" i="1"/>
  <c r="BE35" i="1"/>
  <c r="BG35" i="1" s="1"/>
  <c r="Y18" i="1"/>
  <c r="X18" i="1"/>
  <c r="Z18" i="1" s="1"/>
  <c r="BF14" i="1"/>
  <c r="BE14" i="1"/>
  <c r="BG14" i="1" s="1"/>
  <c r="BF16" i="1"/>
  <c r="BE16" i="1"/>
  <c r="BG16" i="1" s="1"/>
  <c r="BF18" i="1"/>
  <c r="BE18" i="1"/>
  <c r="BG18" i="1" s="1"/>
  <c r="BF20" i="1"/>
  <c r="BE20" i="1"/>
  <c r="BG20" i="1" s="1"/>
  <c r="BF22" i="1"/>
  <c r="BE22" i="1"/>
  <c r="BG22" i="1" s="1"/>
  <c r="BF24" i="1"/>
  <c r="BE24" i="1"/>
  <c r="BG24" i="1" s="1"/>
  <c r="BF26" i="1"/>
  <c r="BE26" i="1"/>
  <c r="BG26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6" i="1"/>
  <c r="BE36" i="1"/>
  <c r="BG36" i="1" s="1"/>
  <c r="BE38" i="1"/>
  <c r="BG38" i="1" s="1"/>
  <c r="BF38" i="1"/>
  <c r="BF15" i="1"/>
  <c r="BE15" i="1"/>
  <c r="BG15" i="1" s="1"/>
  <c r="BF19" i="1"/>
  <c r="BE19" i="1"/>
  <c r="BG19" i="1" s="1"/>
  <c r="BF27" i="1"/>
  <c r="BE27" i="1"/>
  <c r="BG27" i="1" s="1"/>
  <c r="BF33" i="1"/>
  <c r="BE33" i="1"/>
  <c r="BG33" i="1" s="1"/>
  <c r="Y16" i="1"/>
  <c r="X16" i="1"/>
  <c r="Z16" i="1" s="1"/>
  <c r="Y24" i="1"/>
  <c r="X24" i="1"/>
  <c r="Z24" i="1" s="1"/>
  <c r="Y39" i="1"/>
  <c r="X40" i="1"/>
  <c r="Z40" i="1" s="1"/>
  <c r="X41" i="1"/>
  <c r="Z41" i="1" s="1"/>
  <c r="BD42" i="1"/>
  <c r="AL42" i="1"/>
  <c r="BD46" i="1"/>
  <c r="BD50" i="1"/>
  <c r="BD54" i="1"/>
  <c r="J58" i="1"/>
  <c r="AQ60" i="1" s="1"/>
  <c r="BD58" i="1"/>
  <c r="AR60" i="1"/>
  <c r="AS60" i="1"/>
  <c r="BA60" i="1"/>
  <c r="Y40" i="1"/>
  <c r="BE42" i="1"/>
  <c r="BG42" i="1" s="1"/>
  <c r="W44" i="1"/>
  <c r="E44" i="1"/>
  <c r="BE46" i="1"/>
  <c r="BG46" i="1" s="1"/>
  <c r="W48" i="1"/>
  <c r="BE50" i="1"/>
  <c r="BG50" i="1" s="1"/>
  <c r="W52" i="1"/>
  <c r="BE54" i="1"/>
  <c r="BG54" i="1" s="1"/>
  <c r="W56" i="1"/>
  <c r="BE59" i="1"/>
  <c r="BG59" i="1" s="1"/>
  <c r="X59" i="1"/>
  <c r="Z59" i="1" s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BD39" i="1"/>
  <c r="BD40" i="1"/>
  <c r="BD41" i="1"/>
  <c r="AL41" i="1"/>
  <c r="X44" i="1"/>
  <c r="Z44" i="1" s="1"/>
  <c r="BD45" i="1"/>
  <c r="X48" i="1"/>
  <c r="Z48" i="1" s="1"/>
  <c r="BD49" i="1"/>
  <c r="X52" i="1"/>
  <c r="Z52" i="1" s="1"/>
  <c r="BD53" i="1"/>
  <c r="X56" i="1"/>
  <c r="Z56" i="1" s="1"/>
  <c r="BD57" i="1"/>
  <c r="W59" i="1"/>
  <c r="AZ60" i="1"/>
  <c r="AK60" i="1"/>
  <c r="AM60" i="1"/>
  <c r="AU60" i="1"/>
  <c r="BE41" i="1"/>
  <c r="BG41" i="1" s="1"/>
  <c r="W43" i="1"/>
  <c r="E43" i="1"/>
  <c r="BE45" i="1"/>
  <c r="BG45" i="1" s="1"/>
  <c r="W47" i="1"/>
  <c r="BE49" i="1"/>
  <c r="BG49" i="1" s="1"/>
  <c r="W51" i="1"/>
  <c r="BE53" i="1"/>
  <c r="BG53" i="1" s="1"/>
  <c r="W55" i="1"/>
  <c r="BE57" i="1"/>
  <c r="BG57" i="1" s="1"/>
  <c r="AQ58" i="1"/>
  <c r="Y59" i="1"/>
  <c r="W12" i="1"/>
  <c r="W39" i="1"/>
  <c r="BE39" i="1"/>
  <c r="BG39" i="1" s="1"/>
  <c r="BE40" i="1"/>
  <c r="BG40" i="1" s="1"/>
  <c r="X43" i="1"/>
  <c r="Z43" i="1" s="1"/>
  <c r="BD44" i="1"/>
  <c r="X47" i="1"/>
  <c r="Z47" i="1" s="1"/>
  <c r="BD48" i="1"/>
  <c r="X51" i="1"/>
  <c r="Z51" i="1" s="1"/>
  <c r="BD52" i="1"/>
  <c r="X55" i="1"/>
  <c r="Z55" i="1" s="1"/>
  <c r="BD56" i="1"/>
  <c r="BD59" i="1"/>
  <c r="W42" i="1"/>
  <c r="E42" i="1"/>
  <c r="AQ57" i="1"/>
  <c r="BE58" i="1"/>
  <c r="BG58" i="1" s="1"/>
  <c r="J59" i="1"/>
  <c r="BD38" i="1"/>
  <c r="E39" i="1"/>
  <c r="W40" i="1"/>
  <c r="W41" i="1"/>
  <c r="X42" i="1"/>
  <c r="Z42" i="1" s="1"/>
  <c r="BD43" i="1"/>
  <c r="AL43" i="1"/>
  <c r="X46" i="1"/>
  <c r="Z46" i="1" s="1"/>
  <c r="BD47" i="1"/>
  <c r="X50" i="1"/>
  <c r="Z50" i="1" s="1"/>
  <c r="BD51" i="1"/>
  <c r="X54" i="1"/>
  <c r="Z54" i="1" s="1"/>
  <c r="BD55" i="1"/>
  <c r="X58" i="1"/>
  <c r="Z58" i="1" s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C60" i="1"/>
  <c r="X12" i="1"/>
  <c r="Y12" i="1"/>
  <c r="BF60" i="1" s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1BCAB13-9978-4E32-98AC-636A65A33C4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<sst xmlns="http://schemas.openxmlformats.org/spreadsheetml/2006/main" count="197" uniqueCount="180">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</sst>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9B45324E-22EB-480C-B280-61DE4EDDE2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FE2-44B1-9074-99CAC53626D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FE2-44B1-9074-99CAC536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35060-DA2E-41DB-9B83-505AC6E6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45405</v>
          </cell>
        </row>
        <row r="3">
          <cell r="C3">
            <v>1</v>
          </cell>
          <cell r="D3" t="str">
            <v>Own Gen i/c Patikari &amp;  Micros (IPPs)</v>
          </cell>
          <cell r="G3">
            <v>78.362865999999997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51.68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3.39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17.587500000000023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45.246149999999986</v>
          </cell>
        </row>
        <row r="10">
          <cell r="D10" t="str">
            <v>Total Availability with HPSEBL (1+2+3+4+5+6)</v>
          </cell>
          <cell r="G10">
            <v>214.96364999999997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261.04364999999996</v>
          </cell>
        </row>
        <row r="29">
          <cell r="K29" t="str">
            <v xml:space="preserve">Demand of the State </v>
          </cell>
          <cell r="O29">
            <v>318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318</v>
          </cell>
        </row>
        <row r="32">
          <cell r="K32" t="str">
            <v xml:space="preserve">Gross Surplus/Deficit (+/-) </v>
          </cell>
          <cell r="O32">
            <v>-56.956350000000043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46.08</v>
          </cell>
          <cell r="K34" t="str">
            <v>Net Deficit (15-16)</v>
          </cell>
          <cell r="O34">
            <v>-56.956350000000043</v>
          </cell>
        </row>
        <row r="35">
          <cell r="D35" t="str">
            <v>Total Availability with HPSEBL (7+8)</v>
          </cell>
          <cell r="G35">
            <v>261.04364999999996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332.82150000000001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325.10390000000001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306.77460000000002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346.32729999999998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368.5154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415.78570000000002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416.75040000000001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483.922461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547.959247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575.92589999999996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587.50229999999999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586.5376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576.89059999999995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597.14930000000004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590.39639999999997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600.04340000000002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591.36109999999996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563.38480000000004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568.20830000000001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532.51440000000002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518.04390000000001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509.36160000000001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508.39690000000002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495.85579999999999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508.39690000000002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519.0086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515.14980000000003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460.1619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475.59710000000001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353.30208100000004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332.82150000000001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326.0686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333.78620000000001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375.26830000000001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365.62130000000002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368.5154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362.72719999999998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298.09230000000002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298.09230000000002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258.53960000000001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205.4811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131.536845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157.52048820600001</v>
          </cell>
          <cell r="G5">
            <v>107.85999999999999</v>
          </cell>
          <cell r="H5">
            <v>0</v>
          </cell>
          <cell r="I5">
            <v>25.759999999999998</v>
          </cell>
        </row>
        <row r="6">
          <cell r="F6">
            <v>133.52048820600001</v>
          </cell>
          <cell r="G6">
            <v>80.259999999999991</v>
          </cell>
          <cell r="H6">
            <v>0</v>
          </cell>
          <cell r="I6">
            <v>25.759999999999998</v>
          </cell>
        </row>
        <row r="7">
          <cell r="F7">
            <v>133.52048820600001</v>
          </cell>
          <cell r="G7">
            <v>80.259999999999991</v>
          </cell>
          <cell r="H7">
            <v>0</v>
          </cell>
          <cell r="I7">
            <v>25.759999999999998</v>
          </cell>
        </row>
        <row r="8">
          <cell r="F8">
            <v>133.52048820600001</v>
          </cell>
          <cell r="G8">
            <v>80.259999999999991</v>
          </cell>
          <cell r="H8">
            <v>0</v>
          </cell>
          <cell r="I8">
            <v>25.759999999999998</v>
          </cell>
        </row>
        <row r="9">
          <cell r="F9">
            <v>133.52048820600001</v>
          </cell>
          <cell r="G9">
            <v>80.259999999999991</v>
          </cell>
          <cell r="H9">
            <v>0</v>
          </cell>
          <cell r="I9">
            <v>25.759999999999998</v>
          </cell>
        </row>
        <row r="10">
          <cell r="F10">
            <v>133.52048820600001</v>
          </cell>
          <cell r="G10">
            <v>80.259999999999991</v>
          </cell>
          <cell r="H10">
            <v>0</v>
          </cell>
          <cell r="I10">
            <v>25.759999999999998</v>
          </cell>
        </row>
        <row r="11">
          <cell r="F11">
            <v>133.52048820600001</v>
          </cell>
          <cell r="G11">
            <v>80.259999999999991</v>
          </cell>
          <cell r="H11">
            <v>0</v>
          </cell>
          <cell r="I11">
            <v>25.759999999999998</v>
          </cell>
        </row>
        <row r="12">
          <cell r="F12">
            <v>122.52048820600001</v>
          </cell>
          <cell r="G12">
            <v>76.86</v>
          </cell>
          <cell r="H12">
            <v>0</v>
          </cell>
          <cell r="I12">
            <v>22.36</v>
          </cell>
        </row>
        <row r="13">
          <cell r="F13">
            <v>122.52048820600001</v>
          </cell>
          <cell r="G13">
            <v>76.86</v>
          </cell>
          <cell r="H13">
            <v>0</v>
          </cell>
          <cell r="I13">
            <v>22.36</v>
          </cell>
        </row>
        <row r="14">
          <cell r="F14">
            <v>102.720488206</v>
          </cell>
          <cell r="G14">
            <v>72.059999999999988</v>
          </cell>
          <cell r="H14">
            <v>0</v>
          </cell>
          <cell r="I14">
            <v>17.559999999999999</v>
          </cell>
        </row>
        <row r="15">
          <cell r="F15">
            <v>102.720488206</v>
          </cell>
          <cell r="G15">
            <v>72.059999999999988</v>
          </cell>
          <cell r="H15">
            <v>0</v>
          </cell>
          <cell r="I15">
            <v>17.559999999999999</v>
          </cell>
        </row>
        <row r="16">
          <cell r="F16">
            <v>102.720488206</v>
          </cell>
          <cell r="G16">
            <v>72.059999999999988</v>
          </cell>
          <cell r="H16">
            <v>0</v>
          </cell>
          <cell r="I16">
            <v>17.559999999999999</v>
          </cell>
        </row>
        <row r="17">
          <cell r="F17">
            <v>102.720488206</v>
          </cell>
          <cell r="G17">
            <v>72.059999999999988</v>
          </cell>
          <cell r="H17">
            <v>0</v>
          </cell>
          <cell r="I17">
            <v>17.559999999999999</v>
          </cell>
        </row>
        <row r="18">
          <cell r="F18">
            <v>102.720488206</v>
          </cell>
          <cell r="G18">
            <v>72.059999999999988</v>
          </cell>
          <cell r="H18">
            <v>0</v>
          </cell>
          <cell r="I18">
            <v>17.559999999999999</v>
          </cell>
        </row>
        <row r="19">
          <cell r="F19">
            <v>102.720488206</v>
          </cell>
          <cell r="G19">
            <v>72.059999999999988</v>
          </cell>
          <cell r="H19">
            <v>0</v>
          </cell>
          <cell r="I19">
            <v>17.559999999999999</v>
          </cell>
        </row>
        <row r="20">
          <cell r="F20">
            <v>102.720488206</v>
          </cell>
          <cell r="G20">
            <v>72.059999999999988</v>
          </cell>
          <cell r="H20">
            <v>0</v>
          </cell>
          <cell r="I20">
            <v>17.559999999999999</v>
          </cell>
        </row>
        <row r="21">
          <cell r="F21">
            <v>107.82048820599999</v>
          </cell>
          <cell r="G21">
            <v>82.359999999999985</v>
          </cell>
          <cell r="H21">
            <v>0</v>
          </cell>
          <cell r="I21">
            <v>18.559999999999999</v>
          </cell>
        </row>
        <row r="22">
          <cell r="F22">
            <v>130.720488206</v>
          </cell>
          <cell r="G22">
            <v>128.95999999999998</v>
          </cell>
          <cell r="H22">
            <v>0</v>
          </cell>
          <cell r="I22">
            <v>23.26</v>
          </cell>
        </row>
        <row r="23">
          <cell r="F23">
            <v>130.720488206</v>
          </cell>
          <cell r="G23">
            <v>128.95999999999998</v>
          </cell>
          <cell r="H23">
            <v>0</v>
          </cell>
          <cell r="I23">
            <v>23.26</v>
          </cell>
        </row>
        <row r="24">
          <cell r="F24">
            <v>130.720488206</v>
          </cell>
          <cell r="G24">
            <v>128.95999999999998</v>
          </cell>
          <cell r="H24">
            <v>0</v>
          </cell>
          <cell r="I24">
            <v>23.26</v>
          </cell>
        </row>
        <row r="25">
          <cell r="F25">
            <v>130.720488206</v>
          </cell>
          <cell r="G25">
            <v>128.95999999999998</v>
          </cell>
          <cell r="H25">
            <v>0</v>
          </cell>
          <cell r="I25">
            <v>23.26</v>
          </cell>
        </row>
        <row r="26">
          <cell r="F26">
            <v>151.000488206</v>
          </cell>
          <cell r="G26">
            <v>134.83999999999997</v>
          </cell>
          <cell r="H26">
            <v>0</v>
          </cell>
          <cell r="I26">
            <v>28.169999999999998</v>
          </cell>
        </row>
        <row r="27">
          <cell r="F27">
            <v>158.98048820600002</v>
          </cell>
          <cell r="G27">
            <v>152.61000000000001</v>
          </cell>
          <cell r="H27">
            <v>0</v>
          </cell>
          <cell r="I27">
            <v>29.9</v>
          </cell>
        </row>
        <row r="28">
          <cell r="F28">
            <v>158.98048820600002</v>
          </cell>
          <cell r="G28">
            <v>152.61000000000001</v>
          </cell>
          <cell r="H28">
            <v>0</v>
          </cell>
          <cell r="I28">
            <v>29.9</v>
          </cell>
        </row>
        <row r="29">
          <cell r="F29">
            <v>161.98048820600002</v>
          </cell>
          <cell r="G29">
            <v>152.61000000000001</v>
          </cell>
          <cell r="H29">
            <v>0</v>
          </cell>
          <cell r="I29">
            <v>29.9</v>
          </cell>
        </row>
        <row r="30">
          <cell r="F30">
            <v>163.78048820600003</v>
          </cell>
          <cell r="G30">
            <v>152.61000000000001</v>
          </cell>
          <cell r="H30">
            <v>0</v>
          </cell>
          <cell r="I30">
            <v>29.9</v>
          </cell>
        </row>
        <row r="31">
          <cell r="F31">
            <v>190.08048820600001</v>
          </cell>
          <cell r="G31">
            <v>152.61000000000001</v>
          </cell>
          <cell r="H31">
            <v>0</v>
          </cell>
          <cell r="I31">
            <v>29.9</v>
          </cell>
        </row>
        <row r="32">
          <cell r="F32">
            <v>190.08048820600001</v>
          </cell>
          <cell r="G32">
            <v>152.61000000000001</v>
          </cell>
          <cell r="H32">
            <v>0</v>
          </cell>
          <cell r="I32">
            <v>29.9</v>
          </cell>
        </row>
        <row r="33">
          <cell r="F33">
            <v>190.08048820600001</v>
          </cell>
          <cell r="G33">
            <v>152.61000000000001</v>
          </cell>
          <cell r="H33">
            <v>0</v>
          </cell>
          <cell r="I33">
            <v>29.9</v>
          </cell>
        </row>
        <row r="34">
          <cell r="F34">
            <v>178.98048820600002</v>
          </cell>
          <cell r="G34">
            <v>149.31</v>
          </cell>
          <cell r="H34">
            <v>0</v>
          </cell>
          <cell r="I34">
            <v>26.599999999999998</v>
          </cell>
        </row>
        <row r="35">
          <cell r="F35">
            <v>183.73328820600003</v>
          </cell>
          <cell r="G35">
            <v>149.31</v>
          </cell>
          <cell r="H35">
            <v>0</v>
          </cell>
          <cell r="I35">
            <v>26.599999999999998</v>
          </cell>
        </row>
        <row r="36">
          <cell r="F36">
            <v>183.73328820600003</v>
          </cell>
          <cell r="G36">
            <v>149.31</v>
          </cell>
          <cell r="H36">
            <v>0</v>
          </cell>
          <cell r="I36">
            <v>26.599999999999998</v>
          </cell>
        </row>
        <row r="37">
          <cell r="F37">
            <v>153.53508820600001</v>
          </cell>
          <cell r="G37">
            <v>149.21</v>
          </cell>
          <cell r="H37">
            <v>0</v>
          </cell>
          <cell r="I37">
            <v>26.5</v>
          </cell>
        </row>
        <row r="38">
          <cell r="F38">
            <v>132.235088206</v>
          </cell>
          <cell r="G38">
            <v>144.51</v>
          </cell>
          <cell r="H38">
            <v>0</v>
          </cell>
          <cell r="I38">
            <v>21.8</v>
          </cell>
        </row>
        <row r="39">
          <cell r="F39">
            <v>129.235088206</v>
          </cell>
          <cell r="G39">
            <v>144.51</v>
          </cell>
          <cell r="H39">
            <v>0</v>
          </cell>
          <cell r="I39">
            <v>21.8</v>
          </cell>
        </row>
        <row r="40">
          <cell r="F40">
            <v>97.135088205999992</v>
          </cell>
          <cell r="G40">
            <v>77.819999999999993</v>
          </cell>
          <cell r="H40">
            <v>0</v>
          </cell>
          <cell r="I40">
            <v>15.17</v>
          </cell>
        </row>
        <row r="41">
          <cell r="F41">
            <v>43.895088205999997</v>
          </cell>
          <cell r="G41">
            <v>3.4</v>
          </cell>
          <cell r="H41">
            <v>0</v>
          </cell>
          <cell r="I41">
            <v>3.4</v>
          </cell>
        </row>
        <row r="42">
          <cell r="F42">
            <v>43.895088205999997</v>
          </cell>
          <cell r="G42">
            <v>3.4</v>
          </cell>
          <cell r="H42">
            <v>0</v>
          </cell>
          <cell r="I42">
            <v>3.4</v>
          </cell>
        </row>
        <row r="43">
          <cell r="F43">
            <v>38.193288205999998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38.193288205999998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38.193288205999998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38.193288205999998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27.193288205999998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27.193288205999998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22.440488205999998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22.440488205999998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22.440488205999998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22.440488205999998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13.240488206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13.240488206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13.240488206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13.240488206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13.240488206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13.240488206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13.240488206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13.240488206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13.240488206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13.240488206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13.240488206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13.240488206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13.240488206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13.240488206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13.240488206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30.840488206000003</v>
          </cell>
          <cell r="G68">
            <v>4.3</v>
          </cell>
          <cell r="H68">
            <v>0</v>
          </cell>
          <cell r="I68">
            <v>4.3</v>
          </cell>
        </row>
        <row r="69">
          <cell r="F69">
            <v>30.840488206000003</v>
          </cell>
          <cell r="G69">
            <v>4.3</v>
          </cell>
          <cell r="H69">
            <v>0</v>
          </cell>
          <cell r="I69">
            <v>4.3</v>
          </cell>
        </row>
        <row r="70">
          <cell r="F70">
            <v>32.240488206000002</v>
          </cell>
          <cell r="G70">
            <v>4.5999999999999996</v>
          </cell>
          <cell r="H70">
            <v>0</v>
          </cell>
          <cell r="I70">
            <v>4.5999999999999996</v>
          </cell>
        </row>
        <row r="71">
          <cell r="F71">
            <v>52.940488206000005</v>
          </cell>
          <cell r="G71">
            <v>9.6</v>
          </cell>
          <cell r="H71">
            <v>0</v>
          </cell>
          <cell r="I71">
            <v>9.6</v>
          </cell>
        </row>
        <row r="72">
          <cell r="F72">
            <v>52.940488206000005</v>
          </cell>
          <cell r="G72">
            <v>9.6</v>
          </cell>
          <cell r="H72">
            <v>0</v>
          </cell>
          <cell r="I72">
            <v>9.6</v>
          </cell>
        </row>
        <row r="73">
          <cell r="F73">
            <v>79.090488206000003</v>
          </cell>
          <cell r="G73">
            <v>64.05</v>
          </cell>
          <cell r="H73">
            <v>0</v>
          </cell>
          <cell r="I73">
            <v>15.01</v>
          </cell>
        </row>
        <row r="74">
          <cell r="F74">
            <v>87.720488205999999</v>
          </cell>
          <cell r="G74">
            <v>77.02</v>
          </cell>
          <cell r="H74">
            <v>0</v>
          </cell>
          <cell r="I74">
            <v>17.2</v>
          </cell>
        </row>
        <row r="75">
          <cell r="F75">
            <v>141.590488206</v>
          </cell>
          <cell r="G75">
            <v>156.53000000000003</v>
          </cell>
          <cell r="H75">
            <v>0</v>
          </cell>
          <cell r="I75">
            <v>25.129999999999995</v>
          </cell>
        </row>
        <row r="76">
          <cell r="F76">
            <v>205.000488206</v>
          </cell>
          <cell r="G76">
            <v>251.56</v>
          </cell>
          <cell r="H76">
            <v>0</v>
          </cell>
          <cell r="I76">
            <v>32.379999999999995</v>
          </cell>
        </row>
        <row r="77">
          <cell r="F77">
            <v>220.93048820600001</v>
          </cell>
          <cell r="G77">
            <v>284.74</v>
          </cell>
          <cell r="H77">
            <v>0</v>
          </cell>
          <cell r="I77">
            <v>35.669999999999995</v>
          </cell>
        </row>
        <row r="78">
          <cell r="F78">
            <v>298.18048820600001</v>
          </cell>
          <cell r="G78">
            <v>401.09999999999997</v>
          </cell>
          <cell r="H78">
            <v>0</v>
          </cell>
          <cell r="I78">
            <v>49.63</v>
          </cell>
        </row>
        <row r="79">
          <cell r="F79">
            <v>446.93073230900001</v>
          </cell>
          <cell r="G79">
            <v>568.15</v>
          </cell>
          <cell r="H79">
            <v>0</v>
          </cell>
          <cell r="I79">
            <v>67.83</v>
          </cell>
        </row>
        <row r="80">
          <cell r="F80">
            <v>448.73073230900002</v>
          </cell>
          <cell r="G80">
            <v>568.15</v>
          </cell>
          <cell r="H80">
            <v>0</v>
          </cell>
          <cell r="I80">
            <v>67.83</v>
          </cell>
        </row>
        <row r="81">
          <cell r="F81">
            <v>479.78353230900001</v>
          </cell>
          <cell r="G81">
            <v>568.15</v>
          </cell>
          <cell r="H81">
            <v>0</v>
          </cell>
          <cell r="I81">
            <v>67.83</v>
          </cell>
        </row>
        <row r="82">
          <cell r="F82">
            <v>479.78353230900001</v>
          </cell>
          <cell r="G82">
            <v>568.15</v>
          </cell>
          <cell r="H82">
            <v>0</v>
          </cell>
          <cell r="I82">
            <v>67.83</v>
          </cell>
        </row>
        <row r="83">
          <cell r="F83">
            <v>479.78353230900001</v>
          </cell>
          <cell r="G83">
            <v>568.15</v>
          </cell>
          <cell r="H83">
            <v>0</v>
          </cell>
          <cell r="I83">
            <v>67.83</v>
          </cell>
        </row>
        <row r="84">
          <cell r="F84">
            <v>479.78353230900001</v>
          </cell>
          <cell r="G84">
            <v>568.15</v>
          </cell>
          <cell r="H84">
            <v>0</v>
          </cell>
          <cell r="I84">
            <v>67.83</v>
          </cell>
        </row>
        <row r="85">
          <cell r="F85">
            <v>479.78353230900001</v>
          </cell>
          <cell r="G85">
            <v>568.15</v>
          </cell>
          <cell r="H85">
            <v>0</v>
          </cell>
          <cell r="I85">
            <v>67.83</v>
          </cell>
        </row>
        <row r="86">
          <cell r="F86">
            <v>479.78353230900001</v>
          </cell>
          <cell r="G86">
            <v>568.15</v>
          </cell>
          <cell r="H86">
            <v>0</v>
          </cell>
          <cell r="I86">
            <v>67.83</v>
          </cell>
        </row>
        <row r="87">
          <cell r="F87">
            <v>418.53328820600001</v>
          </cell>
          <cell r="G87">
            <v>509.22</v>
          </cell>
          <cell r="H87">
            <v>0</v>
          </cell>
          <cell r="I87">
            <v>61.92</v>
          </cell>
        </row>
        <row r="88">
          <cell r="F88">
            <v>355.66328820599995</v>
          </cell>
          <cell r="G88">
            <v>393.33000000000004</v>
          </cell>
          <cell r="H88">
            <v>0</v>
          </cell>
          <cell r="I88">
            <v>51.760000000000005</v>
          </cell>
        </row>
        <row r="89">
          <cell r="F89">
            <v>358.11478820599996</v>
          </cell>
          <cell r="G89">
            <v>394.23</v>
          </cell>
          <cell r="H89">
            <v>0</v>
          </cell>
          <cell r="I89">
            <v>51.760000000000005</v>
          </cell>
        </row>
        <row r="90">
          <cell r="F90">
            <v>369.71478820599998</v>
          </cell>
          <cell r="G90">
            <v>407.63</v>
          </cell>
          <cell r="H90">
            <v>0</v>
          </cell>
          <cell r="I90">
            <v>51.760000000000005</v>
          </cell>
        </row>
        <row r="91">
          <cell r="F91">
            <v>418.48478820600002</v>
          </cell>
          <cell r="G91">
            <v>509.22</v>
          </cell>
          <cell r="H91">
            <v>0</v>
          </cell>
          <cell r="I91">
            <v>61.92</v>
          </cell>
        </row>
        <row r="92">
          <cell r="F92">
            <v>425.10503230900002</v>
          </cell>
          <cell r="G92">
            <v>509.22</v>
          </cell>
          <cell r="H92">
            <v>0</v>
          </cell>
          <cell r="I92">
            <v>61.92</v>
          </cell>
        </row>
        <row r="93">
          <cell r="F93">
            <v>454.38533230900003</v>
          </cell>
          <cell r="G93">
            <v>568.15</v>
          </cell>
          <cell r="H93">
            <v>0</v>
          </cell>
          <cell r="I93">
            <v>67.83</v>
          </cell>
        </row>
        <row r="94">
          <cell r="F94">
            <v>453.66533230900001</v>
          </cell>
          <cell r="G94">
            <v>566.78000000000009</v>
          </cell>
          <cell r="H94">
            <v>0</v>
          </cell>
          <cell r="I94">
            <v>67.709999999999994</v>
          </cell>
        </row>
        <row r="95">
          <cell r="F95">
            <v>426.05533230900005</v>
          </cell>
          <cell r="G95">
            <v>509.22</v>
          </cell>
          <cell r="H95">
            <v>0</v>
          </cell>
          <cell r="I95">
            <v>61.92</v>
          </cell>
        </row>
        <row r="96">
          <cell r="F96">
            <v>361.46508820600002</v>
          </cell>
          <cell r="G96">
            <v>407.63</v>
          </cell>
          <cell r="H96">
            <v>0</v>
          </cell>
          <cell r="I96">
            <v>51.760000000000005</v>
          </cell>
        </row>
        <row r="97">
          <cell r="F97">
            <v>361.46508820600002</v>
          </cell>
          <cell r="G97">
            <v>407.63</v>
          </cell>
          <cell r="H97">
            <v>0</v>
          </cell>
          <cell r="I97">
            <v>51.760000000000005</v>
          </cell>
        </row>
        <row r="98">
          <cell r="F98">
            <v>317.92508820600005</v>
          </cell>
          <cell r="G98">
            <v>316.89999999999998</v>
          </cell>
          <cell r="H98">
            <v>0</v>
          </cell>
          <cell r="I98">
            <v>42.690000000000005</v>
          </cell>
        </row>
        <row r="99">
          <cell r="F99">
            <v>264.94508820600004</v>
          </cell>
          <cell r="G99">
            <v>228.63000000000002</v>
          </cell>
          <cell r="H99">
            <v>0</v>
          </cell>
          <cell r="I99">
            <v>36.630000000000003</v>
          </cell>
        </row>
        <row r="100">
          <cell r="F100">
            <v>211.77508820600002</v>
          </cell>
          <cell r="G100">
            <v>140.35999999999999</v>
          </cell>
          <cell r="H100">
            <v>0</v>
          </cell>
          <cell r="I100">
            <v>30.560000000000002</v>
          </cell>
        </row>
      </sheetData>
      <sheetData sheetId="14"/>
      <sheetData sheetId="15"/>
      <sheetData sheetId="16"/>
      <sheetData sheetId="17"/>
      <sheetData sheetId="18">
        <row r="9">
          <cell r="BZ9">
            <v>484.947272</v>
          </cell>
        </row>
        <row r="10">
          <cell r="BZ10">
            <v>431.46430400000003</v>
          </cell>
        </row>
        <row r="11">
          <cell r="BZ11">
            <v>431.46430400000003</v>
          </cell>
        </row>
        <row r="12">
          <cell r="BZ12">
            <v>431.46430400000003</v>
          </cell>
        </row>
        <row r="13">
          <cell r="BZ13">
            <v>431.46430400000003</v>
          </cell>
        </row>
        <row r="14">
          <cell r="BZ14">
            <v>431.46430400000003</v>
          </cell>
        </row>
        <row r="15">
          <cell r="BZ15">
            <v>429.768169</v>
          </cell>
        </row>
        <row r="16">
          <cell r="BZ16">
            <v>414.83272299999999</v>
          </cell>
        </row>
        <row r="17">
          <cell r="BZ17">
            <v>414.83272299999999</v>
          </cell>
        </row>
        <row r="18">
          <cell r="BZ18">
            <v>389.269948</v>
          </cell>
        </row>
        <row r="19">
          <cell r="BZ19">
            <v>389.269948</v>
          </cell>
        </row>
        <row r="20">
          <cell r="BZ20">
            <v>389.269948</v>
          </cell>
        </row>
        <row r="21">
          <cell r="BZ21">
            <v>389.269948</v>
          </cell>
        </row>
        <row r="22">
          <cell r="BZ22">
            <v>389.269948</v>
          </cell>
        </row>
        <row r="23">
          <cell r="BZ23">
            <v>389.269948</v>
          </cell>
        </row>
        <row r="24">
          <cell r="BZ24">
            <v>389.26406799999995</v>
          </cell>
        </row>
        <row r="25">
          <cell r="BZ25">
            <v>405.09624199999996</v>
          </cell>
        </row>
        <row r="26">
          <cell r="BZ26">
            <v>477.22058999999996</v>
          </cell>
        </row>
        <row r="27">
          <cell r="BZ27">
            <v>477.22058999999996</v>
          </cell>
        </row>
        <row r="28">
          <cell r="BZ28">
            <v>477.22058999999996</v>
          </cell>
        </row>
        <row r="29">
          <cell r="BZ29">
            <v>477.22058999999996</v>
          </cell>
        </row>
        <row r="30">
          <cell r="BZ30">
            <v>504.40058799999997</v>
          </cell>
        </row>
        <row r="31">
          <cell r="BZ31">
            <v>539.57683999999995</v>
          </cell>
        </row>
        <row r="32">
          <cell r="BZ32">
            <v>539.57683999999995</v>
          </cell>
        </row>
        <row r="33">
          <cell r="BZ33">
            <v>549.80040099999985</v>
          </cell>
        </row>
        <row r="34">
          <cell r="BZ34">
            <v>551.73156599999982</v>
          </cell>
        </row>
        <row r="35">
          <cell r="BZ35">
            <v>579.18070399999976</v>
          </cell>
        </row>
        <row r="36">
          <cell r="BZ36">
            <v>579.65070399999979</v>
          </cell>
        </row>
        <row r="37">
          <cell r="BZ37">
            <v>580.24070399999982</v>
          </cell>
        </row>
        <row r="38">
          <cell r="BZ38">
            <v>567.57314199999985</v>
          </cell>
        </row>
        <row r="39">
          <cell r="BZ39">
            <v>568.74314199999981</v>
          </cell>
        </row>
        <row r="40">
          <cell r="BZ40">
            <v>569.74314199999981</v>
          </cell>
        </row>
        <row r="41">
          <cell r="BZ41">
            <v>532.32404799999995</v>
          </cell>
        </row>
        <row r="42">
          <cell r="BZ42">
            <v>506.52611199999996</v>
          </cell>
        </row>
        <row r="43">
          <cell r="BZ43">
            <v>503.19070999999997</v>
          </cell>
        </row>
        <row r="44">
          <cell r="BZ44">
            <v>401.912013</v>
          </cell>
        </row>
        <row r="45">
          <cell r="BZ45">
            <v>268.60806400000001</v>
          </cell>
        </row>
        <row r="46">
          <cell r="BZ46">
            <v>269.76806399999998</v>
          </cell>
        </row>
        <row r="47">
          <cell r="BZ47">
            <v>270.66806399999996</v>
          </cell>
        </row>
        <row r="48">
          <cell r="BZ48">
            <v>271.58394399999997</v>
          </cell>
        </row>
        <row r="49">
          <cell r="BZ49">
            <v>273.52000700000002</v>
          </cell>
        </row>
        <row r="50">
          <cell r="BZ50">
            <v>275.62789199999997</v>
          </cell>
        </row>
        <row r="51">
          <cell r="BZ51">
            <v>261.36244500000004</v>
          </cell>
        </row>
        <row r="52">
          <cell r="BZ52">
            <v>261.80244500000003</v>
          </cell>
        </row>
        <row r="53">
          <cell r="BZ53">
            <v>260.75456000000003</v>
          </cell>
        </row>
        <row r="54">
          <cell r="BZ54">
            <v>260.75456000000003</v>
          </cell>
        </row>
        <row r="55">
          <cell r="BZ55">
            <v>260.75456000000003</v>
          </cell>
        </row>
        <row r="56">
          <cell r="BZ56">
            <v>260.75456000000003</v>
          </cell>
        </row>
        <row r="57">
          <cell r="BZ57">
            <v>251.22332400000002</v>
          </cell>
        </row>
        <row r="58">
          <cell r="BZ58">
            <v>251.22332400000002</v>
          </cell>
        </row>
        <row r="59">
          <cell r="BZ59">
            <v>251.22332400000002</v>
          </cell>
        </row>
        <row r="60">
          <cell r="BZ60">
            <v>252.66120900000001</v>
          </cell>
        </row>
        <row r="61">
          <cell r="BZ61">
            <v>252.80938700000002</v>
          </cell>
        </row>
        <row r="62">
          <cell r="BZ62">
            <v>252.80938700000002</v>
          </cell>
        </row>
        <row r="63">
          <cell r="BZ63">
            <v>251.37150200000002</v>
          </cell>
        </row>
        <row r="64">
          <cell r="BZ64">
            <v>251.13150200000001</v>
          </cell>
        </row>
        <row r="65">
          <cell r="BZ65">
            <v>250.86150200000003</v>
          </cell>
        </row>
        <row r="66">
          <cell r="BZ66">
            <v>250.331502</v>
          </cell>
        </row>
        <row r="67">
          <cell r="BZ67">
            <v>249.43150200000002</v>
          </cell>
        </row>
        <row r="68">
          <cell r="BZ68">
            <v>248.641502</v>
          </cell>
        </row>
        <row r="69">
          <cell r="BZ69">
            <v>249.55938700000002</v>
          </cell>
        </row>
        <row r="70">
          <cell r="BZ70">
            <v>248.86938700000002</v>
          </cell>
        </row>
        <row r="71">
          <cell r="BZ71">
            <v>248.08938700000002</v>
          </cell>
        </row>
        <row r="72">
          <cell r="BZ72">
            <v>268.20246900000001</v>
          </cell>
        </row>
        <row r="73">
          <cell r="BZ73">
            <v>269.33881499999995</v>
          </cell>
        </row>
        <row r="74">
          <cell r="BZ74">
            <v>270.233699</v>
          </cell>
        </row>
        <row r="75">
          <cell r="BZ75">
            <v>295.74339799999996</v>
          </cell>
        </row>
        <row r="76">
          <cell r="BZ76">
            <v>294.55339799999996</v>
          </cell>
        </row>
        <row r="77">
          <cell r="BZ77">
            <v>386.52781499999992</v>
          </cell>
        </row>
        <row r="78">
          <cell r="BZ78">
            <v>408.31743499999993</v>
          </cell>
        </row>
        <row r="79">
          <cell r="BZ79">
            <v>548.81678199999999</v>
          </cell>
        </row>
        <row r="80">
          <cell r="BZ80">
            <v>712.30332699999985</v>
          </cell>
        </row>
        <row r="81">
          <cell r="BZ81">
            <v>764.30324599999972</v>
          </cell>
        </row>
        <row r="82">
          <cell r="BZ82">
            <v>966.90316999999959</v>
          </cell>
        </row>
        <row r="83">
          <cell r="BZ83">
            <v>1308.544605</v>
          </cell>
        </row>
        <row r="84">
          <cell r="BZ84">
            <v>1313.680689</v>
          </cell>
        </row>
        <row r="85">
          <cell r="BZ85">
            <v>1340.849827</v>
          </cell>
        </row>
        <row r="86">
          <cell r="BZ86">
            <v>1340.849827</v>
          </cell>
        </row>
        <row r="87">
          <cell r="BZ87">
            <v>1340.4423380000001</v>
          </cell>
        </row>
        <row r="88">
          <cell r="BZ88">
            <v>1339.409926</v>
          </cell>
        </row>
        <row r="89">
          <cell r="BZ89">
            <v>1338.3116150000001</v>
          </cell>
        </row>
        <row r="90">
          <cell r="BZ90">
            <v>1338.3116150000001</v>
          </cell>
        </row>
        <row r="91">
          <cell r="BZ91">
            <v>1207.1731439999999</v>
          </cell>
        </row>
        <row r="92">
          <cell r="BZ92">
            <v>1021.6826539999997</v>
          </cell>
        </row>
        <row r="93">
          <cell r="BZ93">
            <v>1020.1680749999998</v>
          </cell>
        </row>
        <row r="94">
          <cell r="BZ94">
            <v>1046.099211</v>
          </cell>
        </row>
        <row r="95">
          <cell r="BZ95">
            <v>1202.156704</v>
          </cell>
        </row>
        <row r="96">
          <cell r="BZ96">
            <v>1214.0679339999999</v>
          </cell>
        </row>
        <row r="97">
          <cell r="BZ97">
            <v>1304.506533</v>
          </cell>
        </row>
        <row r="98">
          <cell r="BZ98">
            <v>1302.3430960000001</v>
          </cell>
        </row>
        <row r="99">
          <cell r="BZ99">
            <v>1214.0679339999999</v>
          </cell>
        </row>
        <row r="100">
          <cell r="BZ100">
            <v>1017.8669179999997</v>
          </cell>
        </row>
        <row r="101">
          <cell r="BZ101">
            <v>1009.2315899999998</v>
          </cell>
        </row>
        <row r="102">
          <cell r="BZ102">
            <v>867.75003799999968</v>
          </cell>
        </row>
        <row r="103">
          <cell r="BZ103">
            <v>719.42085299999974</v>
          </cell>
        </row>
        <row r="104">
          <cell r="BZ104">
            <v>572.93154399999992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66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16.829999999999998</v>
          </cell>
          <cell r="W18">
            <v>1.5</v>
          </cell>
          <cell r="X18">
            <v>18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29.61</v>
          </cell>
          <cell r="AD18">
            <v>14.8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43.18</v>
          </cell>
          <cell r="V19">
            <v>16.829999999999998</v>
          </cell>
          <cell r="W19">
            <v>1.5</v>
          </cell>
          <cell r="X19">
            <v>18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29.61</v>
          </cell>
          <cell r="AD19">
            <v>14.8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220</v>
          </cell>
          <cell r="U20">
            <v>43.18</v>
          </cell>
          <cell r="V20">
            <v>16.829999999999998</v>
          </cell>
          <cell r="W20">
            <v>1.5</v>
          </cell>
          <cell r="X20">
            <v>18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29.61</v>
          </cell>
          <cell r="AD20">
            <v>14.8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220</v>
          </cell>
          <cell r="U21">
            <v>43.18</v>
          </cell>
          <cell r="V21">
            <v>16.829999999999998</v>
          </cell>
          <cell r="W21">
            <v>1.5</v>
          </cell>
          <cell r="X21">
            <v>18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29.61</v>
          </cell>
          <cell r="AD21">
            <v>14.8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220</v>
          </cell>
          <cell r="U22">
            <v>43.18</v>
          </cell>
          <cell r="V22">
            <v>16.829999999999998</v>
          </cell>
          <cell r="W22">
            <v>1.5</v>
          </cell>
          <cell r="X22">
            <v>18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29.61</v>
          </cell>
          <cell r="AD22">
            <v>14.8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220</v>
          </cell>
          <cell r="U23">
            <v>43.18</v>
          </cell>
          <cell r="V23">
            <v>16.829999999999998</v>
          </cell>
          <cell r="W23">
            <v>1.5</v>
          </cell>
          <cell r="X23">
            <v>18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29.61</v>
          </cell>
          <cell r="AD23">
            <v>14.8</v>
          </cell>
        </row>
        <row r="24">
          <cell r="B24">
            <v>0</v>
          </cell>
          <cell r="C24">
            <v>44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43.18</v>
          </cell>
          <cell r="V24">
            <v>16.829999999999998</v>
          </cell>
          <cell r="W24">
            <v>1.5</v>
          </cell>
          <cell r="X24">
            <v>18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29.61</v>
          </cell>
          <cell r="AD24">
            <v>14.8</v>
          </cell>
        </row>
        <row r="25">
          <cell r="B25">
            <v>0</v>
          </cell>
          <cell r="C25">
            <v>44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50</v>
          </cell>
          <cell r="U25">
            <v>43.18</v>
          </cell>
          <cell r="V25">
            <v>16.829999999999998</v>
          </cell>
          <cell r="W25">
            <v>1.5</v>
          </cell>
          <cell r="X25">
            <v>18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29.61</v>
          </cell>
          <cell r="AD25">
            <v>14.8</v>
          </cell>
        </row>
        <row r="26">
          <cell r="B26">
            <v>0</v>
          </cell>
          <cell r="C26">
            <v>44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19.63</v>
          </cell>
          <cell r="V26">
            <v>16.34</v>
          </cell>
          <cell r="W26">
            <v>1.5</v>
          </cell>
          <cell r="X26">
            <v>18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29.61</v>
          </cell>
          <cell r="AD26">
            <v>14.8</v>
          </cell>
        </row>
        <row r="27">
          <cell r="B27">
            <v>0</v>
          </cell>
          <cell r="C27">
            <v>44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19.63</v>
          </cell>
          <cell r="V27">
            <v>16.34</v>
          </cell>
          <cell r="W27">
            <v>1.5</v>
          </cell>
          <cell r="X27">
            <v>18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29.61</v>
          </cell>
          <cell r="AD27">
            <v>14.8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19.63</v>
          </cell>
          <cell r="V28">
            <v>16.34</v>
          </cell>
          <cell r="W28">
            <v>1.5</v>
          </cell>
          <cell r="X28">
            <v>18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29.61</v>
          </cell>
          <cell r="AD28">
            <v>14.8</v>
          </cell>
        </row>
        <row r="29">
          <cell r="B29">
            <v>0</v>
          </cell>
          <cell r="C29">
            <v>0</v>
          </cell>
          <cell r="D29">
            <v>48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19.63</v>
          </cell>
          <cell r="V29">
            <v>16.34</v>
          </cell>
          <cell r="W29">
            <v>1.5</v>
          </cell>
          <cell r="X29">
            <v>18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29.61</v>
          </cell>
          <cell r="AD29">
            <v>14.8</v>
          </cell>
        </row>
        <row r="30">
          <cell r="B30">
            <v>0</v>
          </cell>
          <cell r="C30">
            <v>0</v>
          </cell>
          <cell r="D30">
            <v>48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19.63</v>
          </cell>
          <cell r="V30">
            <v>15.84</v>
          </cell>
          <cell r="W30">
            <v>1.5</v>
          </cell>
          <cell r="X30">
            <v>18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29.61</v>
          </cell>
          <cell r="AD30">
            <v>14.8</v>
          </cell>
        </row>
        <row r="31">
          <cell r="B31">
            <v>0</v>
          </cell>
          <cell r="C31">
            <v>0</v>
          </cell>
          <cell r="D31">
            <v>48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15.84</v>
          </cell>
          <cell r="W31">
            <v>1.5</v>
          </cell>
          <cell r="X31">
            <v>18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29.61</v>
          </cell>
          <cell r="AD31">
            <v>14.8</v>
          </cell>
        </row>
        <row r="32">
          <cell r="B32">
            <v>0</v>
          </cell>
          <cell r="C32">
            <v>0</v>
          </cell>
          <cell r="D32">
            <v>48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15.84</v>
          </cell>
          <cell r="W32">
            <v>1.5</v>
          </cell>
          <cell r="X32">
            <v>18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29.61</v>
          </cell>
          <cell r="AD32">
            <v>14.8</v>
          </cell>
        </row>
        <row r="33">
          <cell r="B33">
            <v>0</v>
          </cell>
          <cell r="C33">
            <v>0</v>
          </cell>
          <cell r="D33">
            <v>48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15.84</v>
          </cell>
          <cell r="W33">
            <v>1.5</v>
          </cell>
          <cell r="X33">
            <v>18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29.61</v>
          </cell>
          <cell r="AD33">
            <v>14.8</v>
          </cell>
        </row>
        <row r="34">
          <cell r="B34">
            <v>0</v>
          </cell>
          <cell r="C34">
            <v>0</v>
          </cell>
          <cell r="D34">
            <v>48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15.84</v>
          </cell>
          <cell r="W34">
            <v>1.5</v>
          </cell>
          <cell r="X34">
            <v>18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29.61</v>
          </cell>
          <cell r="AD34">
            <v>14.8</v>
          </cell>
        </row>
        <row r="35">
          <cell r="B35">
            <v>0</v>
          </cell>
          <cell r="C35">
            <v>0</v>
          </cell>
          <cell r="D35">
            <v>48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15.84</v>
          </cell>
          <cell r="W35">
            <v>1.5</v>
          </cell>
          <cell r="X35">
            <v>18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29.61</v>
          </cell>
          <cell r="AD35">
            <v>14.8</v>
          </cell>
        </row>
        <row r="36">
          <cell r="B36">
            <v>0</v>
          </cell>
          <cell r="C36">
            <v>0</v>
          </cell>
          <cell r="D36">
            <v>48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15.84</v>
          </cell>
          <cell r="W36">
            <v>1.5</v>
          </cell>
          <cell r="X36">
            <v>18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29.61</v>
          </cell>
          <cell r="AD36">
            <v>14.8</v>
          </cell>
        </row>
        <row r="37">
          <cell r="B37">
            <v>0</v>
          </cell>
          <cell r="C37">
            <v>0</v>
          </cell>
          <cell r="D37">
            <v>48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15.84</v>
          </cell>
          <cell r="W37">
            <v>1.5</v>
          </cell>
          <cell r="X37">
            <v>18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29.61</v>
          </cell>
          <cell r="AD37">
            <v>14.8</v>
          </cell>
        </row>
        <row r="38">
          <cell r="B38">
            <v>0</v>
          </cell>
          <cell r="C38">
            <v>60</v>
          </cell>
          <cell r="D38">
            <v>48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43.18</v>
          </cell>
          <cell r="V38">
            <v>15.84</v>
          </cell>
          <cell r="W38">
            <v>1.5</v>
          </cell>
          <cell r="X38">
            <v>18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98.7</v>
          </cell>
          <cell r="AD38">
            <v>14.8</v>
          </cell>
        </row>
        <row r="39">
          <cell r="B39">
            <v>0</v>
          </cell>
          <cell r="C39">
            <v>60</v>
          </cell>
          <cell r="D39">
            <v>48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15.84</v>
          </cell>
          <cell r="W39">
            <v>1.5</v>
          </cell>
          <cell r="X39">
            <v>18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98.7</v>
          </cell>
          <cell r="AD39">
            <v>14.8</v>
          </cell>
        </row>
        <row r="40">
          <cell r="B40">
            <v>0</v>
          </cell>
          <cell r="C40">
            <v>60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70</v>
          </cell>
          <cell r="O40">
            <v>0</v>
          </cell>
          <cell r="P40">
            <v>1.06</v>
          </cell>
          <cell r="T40">
            <v>110</v>
          </cell>
          <cell r="U40">
            <v>43.18</v>
          </cell>
          <cell r="V40">
            <v>15.84</v>
          </cell>
          <cell r="W40">
            <v>1.5</v>
          </cell>
          <cell r="X40">
            <v>18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98.7</v>
          </cell>
          <cell r="AD40">
            <v>14.8</v>
          </cell>
        </row>
        <row r="41">
          <cell r="B41">
            <v>0</v>
          </cell>
          <cell r="C41">
            <v>60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70</v>
          </cell>
          <cell r="O41">
            <v>0</v>
          </cell>
          <cell r="P41">
            <v>1.06</v>
          </cell>
          <cell r="T41">
            <v>110</v>
          </cell>
          <cell r="U41">
            <v>43.18</v>
          </cell>
          <cell r="V41">
            <v>15.84</v>
          </cell>
          <cell r="W41">
            <v>1.5</v>
          </cell>
          <cell r="X41">
            <v>18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98.7</v>
          </cell>
          <cell r="AD41">
            <v>14.8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200</v>
          </cell>
          <cell r="U42">
            <v>43.18</v>
          </cell>
          <cell r="V42">
            <v>15.35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98.7</v>
          </cell>
          <cell r="AD42">
            <v>14.8</v>
          </cell>
        </row>
        <row r="43">
          <cell r="B43">
            <v>0</v>
          </cell>
          <cell r="C43">
            <v>60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200</v>
          </cell>
          <cell r="U43">
            <v>43.18</v>
          </cell>
          <cell r="V43">
            <v>15.35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98.7</v>
          </cell>
          <cell r="AD43">
            <v>14.8</v>
          </cell>
        </row>
        <row r="44">
          <cell r="B44">
            <v>0</v>
          </cell>
          <cell r="C44">
            <v>60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60</v>
          </cell>
          <cell r="O44">
            <v>0</v>
          </cell>
          <cell r="P44">
            <v>1.06</v>
          </cell>
          <cell r="T44">
            <v>200</v>
          </cell>
          <cell r="U44">
            <v>43.18</v>
          </cell>
          <cell r="V44">
            <v>15.35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98.7</v>
          </cell>
          <cell r="AD44">
            <v>14.8</v>
          </cell>
        </row>
        <row r="45">
          <cell r="B45">
            <v>0</v>
          </cell>
          <cell r="C45">
            <v>60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60</v>
          </cell>
          <cell r="O45">
            <v>0</v>
          </cell>
          <cell r="P45">
            <v>1.06</v>
          </cell>
          <cell r="T45">
            <v>200</v>
          </cell>
          <cell r="U45">
            <v>43.18</v>
          </cell>
          <cell r="V45">
            <v>15.35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98.7</v>
          </cell>
          <cell r="AD45">
            <v>14.8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110</v>
          </cell>
          <cell r="U46">
            <v>43.18</v>
          </cell>
          <cell r="V46">
            <v>15.35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98.7</v>
          </cell>
          <cell r="AD46">
            <v>14.8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0</v>
          </cell>
          <cell r="P47">
            <v>1.06</v>
          </cell>
          <cell r="T47">
            <v>110</v>
          </cell>
          <cell r="U47">
            <v>43.18</v>
          </cell>
          <cell r="V47">
            <v>15.35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98.7</v>
          </cell>
          <cell r="AD47">
            <v>14.8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36.56</v>
          </cell>
          <cell r="P48">
            <v>1.06</v>
          </cell>
          <cell r="T48">
            <v>0</v>
          </cell>
          <cell r="U48">
            <v>43.18</v>
          </cell>
          <cell r="V48">
            <v>15.35</v>
          </cell>
          <cell r="W48">
            <v>1.5</v>
          </cell>
          <cell r="X48">
            <v>18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14.8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36.56</v>
          </cell>
          <cell r="P49">
            <v>1.06</v>
          </cell>
          <cell r="T49">
            <v>0</v>
          </cell>
          <cell r="U49">
            <v>43.18</v>
          </cell>
          <cell r="V49">
            <v>15.35</v>
          </cell>
          <cell r="W49">
            <v>1.5</v>
          </cell>
          <cell r="X49">
            <v>18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14.8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80.42</v>
          </cell>
          <cell r="P50">
            <v>1.06</v>
          </cell>
          <cell r="T50">
            <v>0</v>
          </cell>
          <cell r="U50">
            <v>0</v>
          </cell>
          <cell r="V50">
            <v>14.85</v>
          </cell>
          <cell r="W50">
            <v>1.5</v>
          </cell>
          <cell r="X50">
            <v>18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14.8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80.42</v>
          </cell>
          <cell r="P51">
            <v>1.06</v>
          </cell>
          <cell r="T51">
            <v>0</v>
          </cell>
          <cell r="U51">
            <v>0</v>
          </cell>
          <cell r="V51">
            <v>14.85</v>
          </cell>
          <cell r="W51">
            <v>1.5</v>
          </cell>
          <cell r="X51">
            <v>18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14.8</v>
          </cell>
        </row>
        <row r="52">
          <cell r="B52">
            <v>0</v>
          </cell>
          <cell r="C52">
            <v>40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80.42</v>
          </cell>
          <cell r="P52">
            <v>1.06</v>
          </cell>
          <cell r="T52">
            <v>0</v>
          </cell>
          <cell r="U52">
            <v>0</v>
          </cell>
          <cell r="V52">
            <v>14.85</v>
          </cell>
          <cell r="W52">
            <v>1.5</v>
          </cell>
          <cell r="X52">
            <v>18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14.8</v>
          </cell>
        </row>
        <row r="53">
          <cell r="B53">
            <v>0</v>
          </cell>
          <cell r="C53">
            <v>40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80.42</v>
          </cell>
          <cell r="P53">
            <v>1.06</v>
          </cell>
          <cell r="T53">
            <v>0</v>
          </cell>
          <cell r="U53">
            <v>0</v>
          </cell>
          <cell r="V53">
            <v>14.85</v>
          </cell>
          <cell r="W53">
            <v>1.5</v>
          </cell>
          <cell r="X53">
            <v>18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14.8</v>
          </cell>
        </row>
        <row r="54">
          <cell r="B54">
            <v>0</v>
          </cell>
          <cell r="C54">
            <v>40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80.42</v>
          </cell>
          <cell r="P54">
            <v>1.06</v>
          </cell>
          <cell r="T54">
            <v>0</v>
          </cell>
          <cell r="U54">
            <v>0</v>
          </cell>
          <cell r="V54">
            <v>14.85</v>
          </cell>
          <cell r="W54">
            <v>1.5</v>
          </cell>
          <cell r="X54">
            <v>18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14.8</v>
          </cell>
        </row>
        <row r="55">
          <cell r="B55">
            <v>0</v>
          </cell>
          <cell r="C55">
            <v>40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80.42</v>
          </cell>
          <cell r="P55">
            <v>1.06</v>
          </cell>
          <cell r="T55">
            <v>0</v>
          </cell>
          <cell r="U55">
            <v>0</v>
          </cell>
          <cell r="V55">
            <v>14.85</v>
          </cell>
          <cell r="W55">
            <v>1.5</v>
          </cell>
          <cell r="X55">
            <v>18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14.8</v>
          </cell>
        </row>
        <row r="56">
          <cell r="B56">
            <v>0</v>
          </cell>
          <cell r="C56">
            <v>40</v>
          </cell>
          <cell r="D56">
            <v>66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36.56</v>
          </cell>
          <cell r="P56">
            <v>1.06</v>
          </cell>
          <cell r="T56">
            <v>0</v>
          </cell>
          <cell r="U56">
            <v>0</v>
          </cell>
          <cell r="V56">
            <v>14.85</v>
          </cell>
          <cell r="W56">
            <v>1.5</v>
          </cell>
          <cell r="X56">
            <v>18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14.8</v>
          </cell>
        </row>
        <row r="57">
          <cell r="B57">
            <v>0</v>
          </cell>
          <cell r="C57">
            <v>40</v>
          </cell>
          <cell r="D57">
            <v>66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36.56</v>
          </cell>
          <cell r="P57">
            <v>1.06</v>
          </cell>
          <cell r="T57">
            <v>0</v>
          </cell>
          <cell r="U57">
            <v>0</v>
          </cell>
          <cell r="V57">
            <v>14.85</v>
          </cell>
          <cell r="W57">
            <v>1.5</v>
          </cell>
          <cell r="X57">
            <v>18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14.8</v>
          </cell>
        </row>
        <row r="58">
          <cell r="B58">
            <v>0</v>
          </cell>
          <cell r="C58">
            <v>40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36.56</v>
          </cell>
          <cell r="P58">
            <v>1.06</v>
          </cell>
          <cell r="T58">
            <v>0</v>
          </cell>
          <cell r="U58">
            <v>0</v>
          </cell>
          <cell r="V58">
            <v>14.85</v>
          </cell>
          <cell r="W58">
            <v>1.5</v>
          </cell>
          <cell r="X58">
            <v>18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14.8</v>
          </cell>
        </row>
        <row r="59">
          <cell r="B59">
            <v>0</v>
          </cell>
          <cell r="C59">
            <v>40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36.56</v>
          </cell>
          <cell r="P59">
            <v>1.06</v>
          </cell>
          <cell r="T59">
            <v>0</v>
          </cell>
          <cell r="U59">
            <v>0</v>
          </cell>
          <cell r="V59">
            <v>14.85</v>
          </cell>
          <cell r="W59">
            <v>1.5</v>
          </cell>
          <cell r="X59">
            <v>18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14.8</v>
          </cell>
        </row>
        <row r="60">
          <cell r="B60">
            <v>0</v>
          </cell>
          <cell r="C60">
            <v>40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36.56</v>
          </cell>
          <cell r="P60">
            <v>1.06</v>
          </cell>
          <cell r="T60">
            <v>0</v>
          </cell>
          <cell r="U60">
            <v>0</v>
          </cell>
          <cell r="V60">
            <v>14.85</v>
          </cell>
          <cell r="W60">
            <v>1.5</v>
          </cell>
          <cell r="X60">
            <v>18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14.8</v>
          </cell>
        </row>
        <row r="61">
          <cell r="B61">
            <v>0</v>
          </cell>
          <cell r="C61">
            <v>40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36.56</v>
          </cell>
          <cell r="P61">
            <v>1.06</v>
          </cell>
          <cell r="T61">
            <v>0</v>
          </cell>
          <cell r="U61">
            <v>0</v>
          </cell>
          <cell r="V61">
            <v>14.85</v>
          </cell>
          <cell r="W61">
            <v>1.5</v>
          </cell>
          <cell r="X61">
            <v>18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14.8</v>
          </cell>
        </row>
        <row r="62">
          <cell r="B62">
            <v>0</v>
          </cell>
          <cell r="C62">
            <v>40</v>
          </cell>
          <cell r="D62">
            <v>48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14.85</v>
          </cell>
          <cell r="W62">
            <v>1.5</v>
          </cell>
          <cell r="X62">
            <v>18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14.8</v>
          </cell>
        </row>
        <row r="63">
          <cell r="B63">
            <v>0</v>
          </cell>
          <cell r="C63">
            <v>40</v>
          </cell>
          <cell r="D63">
            <v>48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14.85</v>
          </cell>
          <cell r="W63">
            <v>1.5</v>
          </cell>
          <cell r="X63">
            <v>18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14.8</v>
          </cell>
        </row>
        <row r="64">
          <cell r="B64">
            <v>0</v>
          </cell>
          <cell r="C64">
            <v>40</v>
          </cell>
          <cell r="D64">
            <v>48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14.85</v>
          </cell>
          <cell r="W64">
            <v>1.5</v>
          </cell>
          <cell r="X64">
            <v>18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14.8</v>
          </cell>
        </row>
        <row r="65">
          <cell r="B65">
            <v>0</v>
          </cell>
          <cell r="C65">
            <v>40</v>
          </cell>
          <cell r="D65">
            <v>48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14.85</v>
          </cell>
          <cell r="W65">
            <v>1.5</v>
          </cell>
          <cell r="X65">
            <v>18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14.8</v>
          </cell>
        </row>
        <row r="66">
          <cell r="B66">
            <v>0</v>
          </cell>
          <cell r="C66">
            <v>40</v>
          </cell>
          <cell r="D66">
            <v>48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14.85</v>
          </cell>
          <cell r="W66">
            <v>1.5</v>
          </cell>
          <cell r="X66">
            <v>18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14.8</v>
          </cell>
        </row>
        <row r="67">
          <cell r="B67">
            <v>0</v>
          </cell>
          <cell r="C67">
            <v>40</v>
          </cell>
          <cell r="D67">
            <v>48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14.85</v>
          </cell>
          <cell r="W67">
            <v>1.5</v>
          </cell>
          <cell r="X67">
            <v>18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14.8</v>
          </cell>
        </row>
        <row r="68">
          <cell r="B68">
            <v>0</v>
          </cell>
          <cell r="C68">
            <v>40</v>
          </cell>
          <cell r="D68">
            <v>48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14.85</v>
          </cell>
          <cell r="W68">
            <v>1.5</v>
          </cell>
          <cell r="X68">
            <v>18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14.8</v>
          </cell>
        </row>
        <row r="69">
          <cell r="B69">
            <v>0</v>
          </cell>
          <cell r="C69">
            <v>40</v>
          </cell>
          <cell r="D69">
            <v>48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14.85</v>
          </cell>
          <cell r="W69">
            <v>1.5</v>
          </cell>
          <cell r="X69">
            <v>18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14.8</v>
          </cell>
        </row>
        <row r="70">
          <cell r="B70">
            <v>0</v>
          </cell>
          <cell r="C70">
            <v>0</v>
          </cell>
          <cell r="D70">
            <v>48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14.85</v>
          </cell>
          <cell r="W70">
            <v>1.5</v>
          </cell>
          <cell r="X70">
            <v>18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14.8</v>
          </cell>
        </row>
        <row r="71">
          <cell r="B71">
            <v>0</v>
          </cell>
          <cell r="C71">
            <v>0</v>
          </cell>
          <cell r="D71">
            <v>48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14.85</v>
          </cell>
          <cell r="W71">
            <v>1.5</v>
          </cell>
          <cell r="X71">
            <v>18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14.8</v>
          </cell>
        </row>
        <row r="72">
          <cell r="B72">
            <v>0</v>
          </cell>
          <cell r="C72">
            <v>0</v>
          </cell>
          <cell r="D72">
            <v>48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14.85</v>
          </cell>
          <cell r="W72">
            <v>1.5</v>
          </cell>
          <cell r="X72">
            <v>18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14.8</v>
          </cell>
        </row>
        <row r="73">
          <cell r="B73">
            <v>0</v>
          </cell>
          <cell r="C73">
            <v>0</v>
          </cell>
          <cell r="D73">
            <v>48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14.85</v>
          </cell>
          <cell r="W73">
            <v>1.5</v>
          </cell>
          <cell r="X73">
            <v>18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14.8</v>
          </cell>
        </row>
        <row r="74">
          <cell r="B74">
            <v>0</v>
          </cell>
          <cell r="C74">
            <v>0</v>
          </cell>
          <cell r="D74">
            <v>48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14.85</v>
          </cell>
          <cell r="W74">
            <v>1.5</v>
          </cell>
          <cell r="X74">
            <v>18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14.8</v>
          </cell>
        </row>
        <row r="75">
          <cell r="B75">
            <v>0</v>
          </cell>
          <cell r="C75">
            <v>0</v>
          </cell>
          <cell r="D75">
            <v>48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14.85</v>
          </cell>
          <cell r="W75">
            <v>1.5</v>
          </cell>
          <cell r="X75">
            <v>18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14.8</v>
          </cell>
        </row>
        <row r="76">
          <cell r="B76">
            <v>0</v>
          </cell>
          <cell r="C76">
            <v>0</v>
          </cell>
          <cell r="D76">
            <v>48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70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14.85</v>
          </cell>
          <cell r="W76">
            <v>1.5</v>
          </cell>
          <cell r="X76">
            <v>18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14.8</v>
          </cell>
        </row>
        <row r="77">
          <cell r="B77">
            <v>0</v>
          </cell>
          <cell r="C77">
            <v>0</v>
          </cell>
          <cell r="D77">
            <v>48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70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14.85</v>
          </cell>
          <cell r="W77">
            <v>1.5</v>
          </cell>
          <cell r="X77">
            <v>18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14.8</v>
          </cell>
        </row>
        <row r="78">
          <cell r="B78">
            <v>0</v>
          </cell>
          <cell r="C78">
            <v>0</v>
          </cell>
          <cell r="D78">
            <v>48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70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15.84</v>
          </cell>
          <cell r="W78">
            <v>1.5</v>
          </cell>
          <cell r="X78">
            <v>18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14.8</v>
          </cell>
        </row>
        <row r="79">
          <cell r="B79">
            <v>0</v>
          </cell>
          <cell r="C79">
            <v>0</v>
          </cell>
          <cell r="D79">
            <v>48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70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15.84</v>
          </cell>
          <cell r="W79">
            <v>1.5</v>
          </cell>
          <cell r="X79">
            <v>18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14.8</v>
          </cell>
        </row>
        <row r="80">
          <cell r="B80">
            <v>0</v>
          </cell>
          <cell r="C80">
            <v>0</v>
          </cell>
          <cell r="D80">
            <v>48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15.84</v>
          </cell>
          <cell r="W80">
            <v>1.5</v>
          </cell>
          <cell r="X80">
            <v>18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14.8</v>
          </cell>
        </row>
        <row r="81">
          <cell r="B81">
            <v>0</v>
          </cell>
          <cell r="C81">
            <v>0</v>
          </cell>
          <cell r="D81">
            <v>48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15.84</v>
          </cell>
          <cell r="W81">
            <v>1.5</v>
          </cell>
          <cell r="X81">
            <v>18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14.8</v>
          </cell>
        </row>
        <row r="82">
          <cell r="B82">
            <v>0</v>
          </cell>
          <cell r="C82">
            <v>40</v>
          </cell>
          <cell r="D82">
            <v>48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16.829999999999998</v>
          </cell>
          <cell r="W82">
            <v>1.5</v>
          </cell>
          <cell r="X82">
            <v>18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14.8</v>
          </cell>
        </row>
        <row r="83">
          <cell r="B83">
            <v>0</v>
          </cell>
          <cell r="C83">
            <v>40</v>
          </cell>
          <cell r="D83">
            <v>48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16.829999999999998</v>
          </cell>
          <cell r="W83">
            <v>1.5</v>
          </cell>
          <cell r="X83">
            <v>18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14.8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16.829999999999998</v>
          </cell>
          <cell r="W84">
            <v>1.5</v>
          </cell>
          <cell r="X84">
            <v>18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14.8</v>
          </cell>
        </row>
        <row r="85">
          <cell r="B85">
            <v>0</v>
          </cell>
          <cell r="C85">
            <v>40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16.829999999999998</v>
          </cell>
          <cell r="W85">
            <v>1.5</v>
          </cell>
          <cell r="X85">
            <v>18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14.8</v>
          </cell>
        </row>
        <row r="86">
          <cell r="B86">
            <v>0</v>
          </cell>
          <cell r="C86">
            <v>40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30</v>
          </cell>
          <cell r="U86">
            <v>0</v>
          </cell>
          <cell r="V86">
            <v>16.829999999999998</v>
          </cell>
          <cell r="W86">
            <v>1.5</v>
          </cell>
          <cell r="X86">
            <v>18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14.8</v>
          </cell>
        </row>
        <row r="87">
          <cell r="B87">
            <v>0</v>
          </cell>
          <cell r="C87">
            <v>40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30</v>
          </cell>
          <cell r="U87">
            <v>0</v>
          </cell>
          <cell r="V87">
            <v>16.829999999999998</v>
          </cell>
          <cell r="W87">
            <v>1.5</v>
          </cell>
          <cell r="X87">
            <v>18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14.8</v>
          </cell>
        </row>
        <row r="88">
          <cell r="B88">
            <v>0</v>
          </cell>
          <cell r="C88">
            <v>40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30</v>
          </cell>
          <cell r="U88">
            <v>0</v>
          </cell>
          <cell r="V88">
            <v>16.829999999999998</v>
          </cell>
          <cell r="W88">
            <v>1.5</v>
          </cell>
          <cell r="X88">
            <v>18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14.8</v>
          </cell>
        </row>
        <row r="89">
          <cell r="B89">
            <v>0</v>
          </cell>
          <cell r="C89">
            <v>40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30</v>
          </cell>
          <cell r="U89">
            <v>0</v>
          </cell>
          <cell r="V89">
            <v>16.829999999999998</v>
          </cell>
          <cell r="W89">
            <v>1.5</v>
          </cell>
          <cell r="X89">
            <v>18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14.8</v>
          </cell>
        </row>
        <row r="90">
          <cell r="B90">
            <v>0</v>
          </cell>
          <cell r="C90">
            <v>40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30</v>
          </cell>
          <cell r="U90">
            <v>0</v>
          </cell>
          <cell r="V90">
            <v>16.829999999999998</v>
          </cell>
          <cell r="W90">
            <v>1.5</v>
          </cell>
          <cell r="X90">
            <v>18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14.8</v>
          </cell>
        </row>
        <row r="91">
          <cell r="B91">
            <v>0</v>
          </cell>
          <cell r="C91">
            <v>40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30</v>
          </cell>
          <cell r="U91">
            <v>0</v>
          </cell>
          <cell r="V91">
            <v>16.829999999999998</v>
          </cell>
          <cell r="W91">
            <v>1.5</v>
          </cell>
          <cell r="X91">
            <v>18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14.8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30</v>
          </cell>
          <cell r="U92">
            <v>0</v>
          </cell>
          <cell r="V92">
            <v>16.829999999999998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14.8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30</v>
          </cell>
          <cell r="U93">
            <v>0</v>
          </cell>
          <cell r="V93">
            <v>16.829999999999998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14.8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36.56</v>
          </cell>
          <cell r="P94">
            <v>1.06</v>
          </cell>
          <cell r="T94">
            <v>30</v>
          </cell>
          <cell r="U94">
            <v>43.18</v>
          </cell>
          <cell r="V94">
            <v>16.829999999999998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14.8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36.56</v>
          </cell>
          <cell r="P95">
            <v>1.06</v>
          </cell>
          <cell r="T95">
            <v>30</v>
          </cell>
          <cell r="U95">
            <v>43.18</v>
          </cell>
          <cell r="V95">
            <v>16.829999999999998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14.8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36.56</v>
          </cell>
          <cell r="P96">
            <v>1.06</v>
          </cell>
          <cell r="T96">
            <v>30</v>
          </cell>
          <cell r="U96">
            <v>43.18</v>
          </cell>
          <cell r="V96">
            <v>16.829999999999998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14.8</v>
          </cell>
        </row>
        <row r="97">
          <cell r="B97">
            <v>0</v>
          </cell>
          <cell r="C97">
            <v>40</v>
          </cell>
          <cell r="D97">
            <v>66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36.56</v>
          </cell>
          <cell r="P97">
            <v>1.06</v>
          </cell>
          <cell r="T97">
            <v>30</v>
          </cell>
          <cell r="U97">
            <v>43.18</v>
          </cell>
          <cell r="V97">
            <v>16.829999999999998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14.8</v>
          </cell>
        </row>
        <row r="98">
          <cell r="B98">
            <v>0</v>
          </cell>
          <cell r="C98">
            <v>60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36.56</v>
          </cell>
          <cell r="P98">
            <v>1.06</v>
          </cell>
          <cell r="T98">
            <v>30</v>
          </cell>
          <cell r="U98">
            <v>43.18</v>
          </cell>
          <cell r="V98">
            <v>16.829999999999998</v>
          </cell>
          <cell r="W98">
            <v>1.5</v>
          </cell>
          <cell r="X98">
            <v>18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14.8</v>
          </cell>
        </row>
        <row r="99">
          <cell r="B99">
            <v>0</v>
          </cell>
          <cell r="C99">
            <v>60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36.56</v>
          </cell>
          <cell r="P99">
            <v>1.06</v>
          </cell>
          <cell r="T99">
            <v>30</v>
          </cell>
          <cell r="U99">
            <v>43.18</v>
          </cell>
          <cell r="V99">
            <v>16.829999999999998</v>
          </cell>
          <cell r="W99">
            <v>1.5</v>
          </cell>
          <cell r="X99">
            <v>18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14.8</v>
          </cell>
        </row>
        <row r="100">
          <cell r="B100">
            <v>0</v>
          </cell>
          <cell r="C100">
            <v>60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36.56</v>
          </cell>
          <cell r="P100">
            <v>1.06</v>
          </cell>
          <cell r="T100">
            <v>50</v>
          </cell>
          <cell r="U100">
            <v>43.18</v>
          </cell>
          <cell r="V100">
            <v>16.829999999999998</v>
          </cell>
          <cell r="W100">
            <v>1.5</v>
          </cell>
          <cell r="X100">
            <v>18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14.8</v>
          </cell>
        </row>
        <row r="101">
          <cell r="B101">
            <v>0</v>
          </cell>
          <cell r="C101">
            <v>60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36.56</v>
          </cell>
          <cell r="P101">
            <v>1.06</v>
          </cell>
          <cell r="T101">
            <v>50</v>
          </cell>
          <cell r="U101">
            <v>43.18</v>
          </cell>
          <cell r="V101">
            <v>16.829999999999998</v>
          </cell>
          <cell r="W101">
            <v>1.5</v>
          </cell>
          <cell r="X101">
            <v>18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14.8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73.11</v>
          </cell>
          <cell r="P102">
            <v>1.06</v>
          </cell>
          <cell r="T102">
            <v>50</v>
          </cell>
          <cell r="U102">
            <v>43.18</v>
          </cell>
          <cell r="V102">
            <v>16.829999999999998</v>
          </cell>
          <cell r="W102">
            <v>1.5</v>
          </cell>
          <cell r="X102">
            <v>18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24.68</v>
          </cell>
          <cell r="AD102">
            <v>14.8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73.11</v>
          </cell>
          <cell r="P103">
            <v>1.06</v>
          </cell>
          <cell r="T103">
            <v>50</v>
          </cell>
          <cell r="U103">
            <v>43.18</v>
          </cell>
          <cell r="V103">
            <v>16.829999999999998</v>
          </cell>
          <cell r="W103">
            <v>1.5</v>
          </cell>
          <cell r="X103">
            <v>18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24.68</v>
          </cell>
          <cell r="AD103">
            <v>14.8</v>
          </cell>
        </row>
        <row r="104">
          <cell r="B104">
            <v>0</v>
          </cell>
          <cell r="C104">
            <v>60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73.11</v>
          </cell>
          <cell r="P104">
            <v>1.06</v>
          </cell>
          <cell r="T104">
            <v>50</v>
          </cell>
          <cell r="U104">
            <v>43.18</v>
          </cell>
          <cell r="V104">
            <v>16.829999999999998</v>
          </cell>
          <cell r="W104">
            <v>1.5</v>
          </cell>
          <cell r="X104">
            <v>18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24.68</v>
          </cell>
          <cell r="AD104">
            <v>14.8</v>
          </cell>
        </row>
        <row r="105">
          <cell r="B105">
            <v>0</v>
          </cell>
          <cell r="C105">
            <v>60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73.11</v>
          </cell>
          <cell r="P105">
            <v>1.06</v>
          </cell>
          <cell r="T105">
            <v>50</v>
          </cell>
          <cell r="U105">
            <v>43.18</v>
          </cell>
          <cell r="V105">
            <v>16.829999999999998</v>
          </cell>
          <cell r="W105">
            <v>1.5</v>
          </cell>
          <cell r="X105">
            <v>18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24.68</v>
          </cell>
          <cell r="AD105">
            <v>14.8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80.42</v>
          </cell>
          <cell r="P106">
            <v>1.06</v>
          </cell>
          <cell r="T106">
            <v>50</v>
          </cell>
          <cell r="U106">
            <v>43.18</v>
          </cell>
          <cell r="V106">
            <v>16.829999999999998</v>
          </cell>
          <cell r="W106">
            <v>1.5</v>
          </cell>
          <cell r="X106">
            <v>18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24.68</v>
          </cell>
          <cell r="AD106">
            <v>14.8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70</v>
          </cell>
          <cell r="O107">
            <v>80.42</v>
          </cell>
          <cell r="P107">
            <v>1.06</v>
          </cell>
          <cell r="T107">
            <v>50</v>
          </cell>
          <cell r="U107">
            <v>43.18</v>
          </cell>
          <cell r="V107">
            <v>16.829999999999998</v>
          </cell>
          <cell r="W107">
            <v>1.5</v>
          </cell>
          <cell r="X107">
            <v>18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24.68</v>
          </cell>
          <cell r="AD107">
            <v>14.8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70</v>
          </cell>
          <cell r="O108">
            <v>80.42</v>
          </cell>
          <cell r="P108">
            <v>1.06</v>
          </cell>
          <cell r="T108">
            <v>50</v>
          </cell>
          <cell r="U108">
            <v>43.18</v>
          </cell>
          <cell r="V108">
            <v>16.829999999999998</v>
          </cell>
          <cell r="W108">
            <v>1.5</v>
          </cell>
          <cell r="X108">
            <v>18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24.68</v>
          </cell>
          <cell r="AD108">
            <v>14.8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70</v>
          </cell>
          <cell r="O109">
            <v>80.42</v>
          </cell>
          <cell r="P109">
            <v>1.06</v>
          </cell>
          <cell r="T109">
            <v>220</v>
          </cell>
          <cell r="U109">
            <v>43.18</v>
          </cell>
          <cell r="V109">
            <v>16.829999999999998</v>
          </cell>
          <cell r="W109">
            <v>1.5</v>
          </cell>
          <cell r="X109">
            <v>18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24.68</v>
          </cell>
          <cell r="AD109">
            <v>14.8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70</v>
          </cell>
          <cell r="O110">
            <v>80.42</v>
          </cell>
          <cell r="P110">
            <v>1.06</v>
          </cell>
          <cell r="T110">
            <v>220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18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24.68</v>
          </cell>
          <cell r="AD110">
            <v>14.8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60</v>
          </cell>
          <cell r="O111">
            <v>80.42</v>
          </cell>
          <cell r="P111">
            <v>1.06</v>
          </cell>
          <cell r="T111">
            <v>220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18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24.68</v>
          </cell>
          <cell r="AD111">
            <v>14.8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60</v>
          </cell>
          <cell r="O112">
            <v>80.42</v>
          </cell>
          <cell r="P112">
            <v>1.06</v>
          </cell>
          <cell r="T112">
            <v>220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18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24.68</v>
          </cell>
          <cell r="AD112">
            <v>14.8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60</v>
          </cell>
          <cell r="O113">
            <v>80.42</v>
          </cell>
          <cell r="P113">
            <v>1.06</v>
          </cell>
          <cell r="T113">
            <v>220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18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24.68</v>
          </cell>
          <cell r="AD113">
            <v>14.8</v>
          </cell>
        </row>
      </sheetData>
      <sheetData sheetId="27"/>
      <sheetData sheetId="28">
        <row r="12">
          <cell r="C12">
            <v>1089.57</v>
          </cell>
          <cell r="F12">
            <v>0</v>
          </cell>
        </row>
        <row r="13">
          <cell r="C13">
            <v>1084.5899999999999</v>
          </cell>
          <cell r="F13">
            <v>0</v>
          </cell>
        </row>
        <row r="14">
          <cell r="C14">
            <v>1081.5999999999999</v>
          </cell>
          <cell r="F14">
            <v>0</v>
          </cell>
        </row>
        <row r="15">
          <cell r="C15">
            <v>1082.5999999999999</v>
          </cell>
        </row>
        <row r="16">
          <cell r="C16">
            <v>1042.72</v>
          </cell>
          <cell r="F16">
            <v>0</v>
          </cell>
        </row>
        <row r="17">
          <cell r="C17">
            <v>1027.77</v>
          </cell>
          <cell r="F17">
            <v>0</v>
          </cell>
        </row>
        <row r="18">
          <cell r="C18">
            <v>1046.71</v>
          </cell>
          <cell r="F18">
            <v>0</v>
          </cell>
        </row>
        <row r="19">
          <cell r="C19">
            <v>1035.74</v>
          </cell>
          <cell r="F19">
            <v>0</v>
          </cell>
        </row>
        <row r="20">
          <cell r="C20">
            <v>1031.76</v>
          </cell>
          <cell r="F20">
            <v>0</v>
          </cell>
        </row>
        <row r="21">
          <cell r="C21">
            <v>1047.71</v>
          </cell>
          <cell r="F21">
            <v>0</v>
          </cell>
        </row>
        <row r="22">
          <cell r="C22">
            <v>1038.73</v>
          </cell>
          <cell r="F22">
            <v>0</v>
          </cell>
        </row>
        <row r="23">
          <cell r="C23">
            <v>1036.74</v>
          </cell>
          <cell r="F23">
            <v>0</v>
          </cell>
        </row>
        <row r="24">
          <cell r="C24">
            <v>1025.77</v>
          </cell>
          <cell r="F24">
            <v>0</v>
          </cell>
        </row>
        <row r="25">
          <cell r="C25">
            <v>1030.76</v>
          </cell>
          <cell r="F25">
            <v>0</v>
          </cell>
        </row>
        <row r="26">
          <cell r="C26">
            <v>1023.78</v>
          </cell>
          <cell r="F26">
            <v>0</v>
          </cell>
        </row>
        <row r="27">
          <cell r="C27">
            <v>1029.76</v>
          </cell>
          <cell r="F27">
            <v>0</v>
          </cell>
        </row>
        <row r="28">
          <cell r="C28">
            <v>1042.72</v>
          </cell>
          <cell r="F28">
            <v>0</v>
          </cell>
        </row>
        <row r="29">
          <cell r="C29">
            <v>1077.6099999999999</v>
          </cell>
          <cell r="F29">
            <v>0</v>
          </cell>
        </row>
        <row r="30">
          <cell r="C30">
            <v>1081.5999999999999</v>
          </cell>
          <cell r="F30">
            <v>0</v>
          </cell>
        </row>
        <row r="31">
          <cell r="C31">
            <v>1088.58</v>
          </cell>
          <cell r="F31">
            <v>0</v>
          </cell>
        </row>
        <row r="32">
          <cell r="C32">
            <v>1129.45</v>
          </cell>
          <cell r="F32">
            <v>0</v>
          </cell>
        </row>
        <row r="33">
          <cell r="C33">
            <v>1203.22</v>
          </cell>
          <cell r="F33">
            <v>0</v>
          </cell>
        </row>
        <row r="34">
          <cell r="C34">
            <v>1280.97</v>
          </cell>
          <cell r="F34">
            <v>0</v>
          </cell>
        </row>
        <row r="35">
          <cell r="C35">
            <v>1389.63</v>
          </cell>
          <cell r="F35">
            <v>0</v>
          </cell>
        </row>
        <row r="36">
          <cell r="C36">
            <v>1491.31</v>
          </cell>
          <cell r="F36">
            <v>0</v>
          </cell>
        </row>
        <row r="37">
          <cell r="C37">
            <v>1576.04</v>
          </cell>
          <cell r="F37">
            <v>0</v>
          </cell>
        </row>
        <row r="38">
          <cell r="C38">
            <v>1617.91</v>
          </cell>
          <cell r="F38">
            <v>0</v>
          </cell>
        </row>
        <row r="39">
          <cell r="C39">
            <v>1638.85</v>
          </cell>
          <cell r="F39">
            <v>0</v>
          </cell>
        </row>
        <row r="40">
          <cell r="C40">
            <v>1634.86</v>
          </cell>
          <cell r="F40">
            <v>0</v>
          </cell>
        </row>
        <row r="41">
          <cell r="C41">
            <v>1656.79</v>
          </cell>
          <cell r="F41">
            <v>0</v>
          </cell>
        </row>
        <row r="42">
          <cell r="C42">
            <v>1645.82</v>
          </cell>
          <cell r="F42">
            <v>0</v>
          </cell>
        </row>
        <row r="43">
          <cell r="C43">
            <v>1616.92</v>
          </cell>
          <cell r="F43">
            <v>0</v>
          </cell>
        </row>
        <row r="44">
          <cell r="C44">
            <v>1618.91</v>
          </cell>
          <cell r="F44">
            <v>0</v>
          </cell>
        </row>
        <row r="45">
          <cell r="C45">
            <v>1573.05</v>
          </cell>
          <cell r="F45">
            <v>0</v>
          </cell>
        </row>
        <row r="46">
          <cell r="C46">
            <v>1575.05</v>
          </cell>
          <cell r="F46">
            <v>0</v>
          </cell>
        </row>
        <row r="47">
          <cell r="C47">
            <v>1548.13</v>
          </cell>
          <cell r="F47">
            <v>0</v>
          </cell>
        </row>
        <row r="48">
          <cell r="C48">
            <v>1565.08</v>
          </cell>
          <cell r="F48">
            <v>0</v>
          </cell>
        </row>
        <row r="49">
          <cell r="C49">
            <v>1567.07</v>
          </cell>
          <cell r="F49">
            <v>0</v>
          </cell>
        </row>
        <row r="50">
          <cell r="C50">
            <v>1555.11</v>
          </cell>
          <cell r="F50">
            <v>0</v>
          </cell>
        </row>
        <row r="51">
          <cell r="C51">
            <v>1545.14</v>
          </cell>
          <cell r="F51">
            <v>0</v>
          </cell>
        </row>
        <row r="52">
          <cell r="C52">
            <v>1521.22</v>
          </cell>
          <cell r="F52">
            <v>0</v>
          </cell>
        </row>
        <row r="53">
          <cell r="C53">
            <v>1536.17</v>
          </cell>
          <cell r="F53">
            <v>0</v>
          </cell>
        </row>
        <row r="54">
          <cell r="C54">
            <v>1532.18</v>
          </cell>
          <cell r="F54">
            <v>0</v>
          </cell>
        </row>
        <row r="55">
          <cell r="C55">
            <v>1508.26</v>
          </cell>
          <cell r="F55">
            <v>0</v>
          </cell>
        </row>
        <row r="56">
          <cell r="C56">
            <v>1504.27</v>
          </cell>
          <cell r="F56">
            <v>0</v>
          </cell>
        </row>
        <row r="57">
          <cell r="C57">
            <v>1494.3</v>
          </cell>
          <cell r="F57">
            <v>0</v>
          </cell>
        </row>
        <row r="58">
          <cell r="C58">
            <v>1508.26</v>
          </cell>
          <cell r="F58">
            <v>0</v>
          </cell>
        </row>
        <row r="59">
          <cell r="C59">
            <v>1495.3</v>
          </cell>
          <cell r="F59">
            <v>0</v>
          </cell>
        </row>
        <row r="60">
          <cell r="C60">
            <v>1454.43</v>
          </cell>
          <cell r="F60">
            <v>0</v>
          </cell>
        </row>
        <row r="61">
          <cell r="C61">
            <v>1460.41</v>
          </cell>
          <cell r="F61">
            <v>0</v>
          </cell>
        </row>
        <row r="62">
          <cell r="C62">
            <v>1408.57</v>
          </cell>
          <cell r="F62">
            <v>0</v>
          </cell>
        </row>
        <row r="63">
          <cell r="C63">
            <v>1384.65</v>
          </cell>
          <cell r="F63">
            <v>0</v>
          </cell>
        </row>
        <row r="64">
          <cell r="C64">
            <v>1350.75</v>
          </cell>
          <cell r="F64">
            <v>0</v>
          </cell>
        </row>
        <row r="65">
          <cell r="C65">
            <v>1349.76</v>
          </cell>
          <cell r="F65">
            <v>0</v>
          </cell>
        </row>
        <row r="66">
          <cell r="C66">
            <v>1329.82</v>
          </cell>
          <cell r="F66">
            <v>0</v>
          </cell>
        </row>
        <row r="67">
          <cell r="C67">
            <v>1347.76</v>
          </cell>
          <cell r="F67">
            <v>0</v>
          </cell>
        </row>
        <row r="68">
          <cell r="C68">
            <v>1362.71</v>
          </cell>
          <cell r="F68">
            <v>0</v>
          </cell>
        </row>
        <row r="69">
          <cell r="C69">
            <v>1356.73</v>
          </cell>
          <cell r="F69">
            <v>0</v>
          </cell>
        </row>
        <row r="70">
          <cell r="C70">
            <v>1349.76</v>
          </cell>
          <cell r="F70">
            <v>0</v>
          </cell>
        </row>
        <row r="71">
          <cell r="C71">
            <v>1371.69</v>
          </cell>
          <cell r="F71">
            <v>0</v>
          </cell>
        </row>
        <row r="72">
          <cell r="C72">
            <v>1373.68</v>
          </cell>
          <cell r="F72">
            <v>0</v>
          </cell>
        </row>
        <row r="73">
          <cell r="C73">
            <v>1385.64</v>
          </cell>
          <cell r="F73">
            <v>0</v>
          </cell>
        </row>
        <row r="74">
          <cell r="C74">
            <v>1370.69</v>
          </cell>
          <cell r="F74">
            <v>0</v>
          </cell>
        </row>
        <row r="75">
          <cell r="C75">
            <v>1384.65</v>
          </cell>
          <cell r="F75">
            <v>0</v>
          </cell>
        </row>
        <row r="76">
          <cell r="C76">
            <v>1426.51</v>
          </cell>
          <cell r="F76">
            <v>0</v>
          </cell>
        </row>
        <row r="77">
          <cell r="C77">
            <v>1405.58</v>
          </cell>
          <cell r="F77">
            <v>0</v>
          </cell>
        </row>
        <row r="78">
          <cell r="C78">
            <v>1408.57</v>
          </cell>
          <cell r="F78">
            <v>0</v>
          </cell>
        </row>
        <row r="79">
          <cell r="C79">
            <v>1397.61</v>
          </cell>
          <cell r="F79">
            <v>0</v>
          </cell>
        </row>
        <row r="80">
          <cell r="C80">
            <v>1356.73</v>
          </cell>
          <cell r="F80">
            <v>0</v>
          </cell>
        </row>
        <row r="81">
          <cell r="C81">
            <v>1370.69</v>
          </cell>
          <cell r="F81">
            <v>0</v>
          </cell>
        </row>
        <row r="82">
          <cell r="C82">
            <v>1374.68</v>
          </cell>
          <cell r="F82">
            <v>0</v>
          </cell>
        </row>
        <row r="83">
          <cell r="C83">
            <v>1363.71</v>
          </cell>
          <cell r="F83">
            <v>0</v>
          </cell>
        </row>
        <row r="84">
          <cell r="C84">
            <v>1351.75</v>
          </cell>
          <cell r="F84">
            <v>0</v>
          </cell>
        </row>
        <row r="85">
          <cell r="C85">
            <v>1337.79</v>
          </cell>
          <cell r="F85">
            <v>0</v>
          </cell>
        </row>
        <row r="86">
          <cell r="C86">
            <v>1341.78</v>
          </cell>
          <cell r="F86">
            <v>0</v>
          </cell>
        </row>
        <row r="87">
          <cell r="C87">
            <v>1344.77</v>
          </cell>
          <cell r="F87">
            <v>0</v>
          </cell>
        </row>
        <row r="88">
          <cell r="C88">
            <v>1344.77</v>
          </cell>
          <cell r="F88">
            <v>0</v>
          </cell>
        </row>
        <row r="89">
          <cell r="C89">
            <v>1398.6</v>
          </cell>
          <cell r="F89">
            <v>0</v>
          </cell>
        </row>
        <row r="90">
          <cell r="C90">
            <v>1410.56</v>
          </cell>
          <cell r="F90">
            <v>0</v>
          </cell>
        </row>
        <row r="91">
          <cell r="C91">
            <v>1396.61</v>
          </cell>
          <cell r="F91">
            <v>0</v>
          </cell>
        </row>
        <row r="92">
          <cell r="C92">
            <v>1381.66</v>
          </cell>
          <cell r="F92">
            <v>0</v>
          </cell>
        </row>
        <row r="93">
          <cell r="C93">
            <v>1351.75</v>
          </cell>
          <cell r="F93">
            <v>0</v>
          </cell>
        </row>
        <row r="94">
          <cell r="C94">
            <v>1323.84</v>
          </cell>
          <cell r="F94">
            <v>0</v>
          </cell>
        </row>
        <row r="95">
          <cell r="C95">
            <v>1304.9000000000001</v>
          </cell>
          <cell r="F95">
            <v>0</v>
          </cell>
        </row>
        <row r="96">
          <cell r="C96">
            <v>1294.93</v>
          </cell>
          <cell r="F96">
            <v>0</v>
          </cell>
        </row>
        <row r="97">
          <cell r="C97">
            <v>1274.99</v>
          </cell>
          <cell r="F97">
            <v>0</v>
          </cell>
        </row>
        <row r="98">
          <cell r="C98">
            <v>1249.07</v>
          </cell>
          <cell r="F98">
            <v>0</v>
          </cell>
        </row>
        <row r="99">
          <cell r="C99">
            <v>1229.1300000000001</v>
          </cell>
          <cell r="F99">
            <v>0</v>
          </cell>
        </row>
        <row r="100">
          <cell r="C100">
            <v>1197.24</v>
          </cell>
          <cell r="F100">
            <v>0</v>
          </cell>
        </row>
        <row r="101">
          <cell r="C101">
            <v>1205.21</v>
          </cell>
          <cell r="F101">
            <v>0</v>
          </cell>
        </row>
        <row r="102">
          <cell r="C102">
            <v>1185.27</v>
          </cell>
          <cell r="F102">
            <v>0</v>
          </cell>
        </row>
        <row r="103">
          <cell r="C103">
            <v>1182.28</v>
          </cell>
          <cell r="F103">
            <v>0</v>
          </cell>
        </row>
        <row r="104">
          <cell r="C104">
            <v>1153.3699999999999</v>
          </cell>
          <cell r="F104">
            <v>0</v>
          </cell>
        </row>
        <row r="105">
          <cell r="C105">
            <v>1132.44</v>
          </cell>
          <cell r="F105">
            <v>0</v>
          </cell>
        </row>
        <row r="106">
          <cell r="C106">
            <v>1138.42</v>
          </cell>
          <cell r="F106">
            <v>0</v>
          </cell>
        </row>
        <row r="107">
          <cell r="C107">
            <v>1136.43</v>
          </cell>
          <cell r="F107">
            <v>0</v>
          </cell>
        </row>
      </sheetData>
      <sheetData sheetId="29">
        <row r="13">
          <cell r="N13">
            <v>74.41</v>
          </cell>
        </row>
        <row r="14">
          <cell r="N14">
            <v>74.41</v>
          </cell>
        </row>
        <row r="15">
          <cell r="N15">
            <v>74.41</v>
          </cell>
        </row>
        <row r="16">
          <cell r="N16">
            <v>74.41</v>
          </cell>
        </row>
        <row r="17">
          <cell r="N17">
            <v>74.41</v>
          </cell>
        </row>
        <row r="18">
          <cell r="N18">
            <v>74.41</v>
          </cell>
        </row>
        <row r="19">
          <cell r="N19">
            <v>74.41</v>
          </cell>
        </row>
        <row r="20">
          <cell r="N20">
            <v>74.41</v>
          </cell>
        </row>
        <row r="21">
          <cell r="N21">
            <v>57.21</v>
          </cell>
        </row>
        <row r="22">
          <cell r="N22">
            <v>57.21</v>
          </cell>
        </row>
        <row r="23">
          <cell r="N23">
            <v>57.21</v>
          </cell>
        </row>
        <row r="24">
          <cell r="N24">
            <v>57.21</v>
          </cell>
        </row>
        <row r="25">
          <cell r="N25">
            <v>57.21</v>
          </cell>
        </row>
        <row r="26">
          <cell r="N26">
            <v>57.21</v>
          </cell>
        </row>
        <row r="27">
          <cell r="N27">
            <v>57.21</v>
          </cell>
        </row>
        <row r="28">
          <cell r="N28">
            <v>57.21</v>
          </cell>
        </row>
        <row r="29">
          <cell r="N29">
            <v>57.21</v>
          </cell>
        </row>
        <row r="30">
          <cell r="N30">
            <v>57.21</v>
          </cell>
        </row>
        <row r="31">
          <cell r="N31">
            <v>57.21</v>
          </cell>
        </row>
        <row r="32">
          <cell r="N32">
            <v>57.21</v>
          </cell>
        </row>
        <row r="33">
          <cell r="N33">
            <v>62.7</v>
          </cell>
        </row>
        <row r="34">
          <cell r="N34">
            <v>62.7</v>
          </cell>
        </row>
        <row r="35">
          <cell r="N35">
            <v>62.7</v>
          </cell>
        </row>
        <row r="36">
          <cell r="N36">
            <v>62.7</v>
          </cell>
        </row>
        <row r="37">
          <cell r="N37">
            <v>73.400000000000006</v>
          </cell>
        </row>
        <row r="38">
          <cell r="N38">
            <v>105.7</v>
          </cell>
        </row>
        <row r="39">
          <cell r="N39">
            <v>105.7</v>
          </cell>
        </row>
        <row r="40">
          <cell r="N40">
            <v>105.7</v>
          </cell>
        </row>
        <row r="41">
          <cell r="N41">
            <v>105.7</v>
          </cell>
        </row>
        <row r="42">
          <cell r="N42">
            <v>105.7</v>
          </cell>
        </row>
        <row r="43">
          <cell r="N43">
            <v>105.7</v>
          </cell>
        </row>
        <row r="44">
          <cell r="N44">
            <v>73.400000000000006</v>
          </cell>
        </row>
        <row r="45">
          <cell r="N45">
            <v>73.400000000000006</v>
          </cell>
        </row>
        <row r="46">
          <cell r="N46">
            <v>73.400000000000006</v>
          </cell>
        </row>
        <row r="47">
          <cell r="N47">
            <v>73.400000000000006</v>
          </cell>
        </row>
        <row r="48">
          <cell r="N48">
            <v>73.400000000000006</v>
          </cell>
        </row>
        <row r="49">
          <cell r="N49">
            <v>62.7</v>
          </cell>
        </row>
        <row r="50">
          <cell r="N50">
            <v>62.7</v>
          </cell>
        </row>
        <row r="51">
          <cell r="N51">
            <v>62.7</v>
          </cell>
        </row>
        <row r="52">
          <cell r="N52">
            <v>62.7</v>
          </cell>
        </row>
        <row r="53">
          <cell r="N53">
            <v>62.7</v>
          </cell>
        </row>
        <row r="54">
          <cell r="N54">
            <v>62.7</v>
          </cell>
        </row>
        <row r="55">
          <cell r="N55">
            <v>62.7</v>
          </cell>
        </row>
        <row r="56">
          <cell r="N56">
            <v>62.7</v>
          </cell>
        </row>
        <row r="57">
          <cell r="N57">
            <v>62.7</v>
          </cell>
        </row>
        <row r="58">
          <cell r="N58">
            <v>62.7</v>
          </cell>
        </row>
        <row r="59">
          <cell r="N59">
            <v>62.7</v>
          </cell>
        </row>
        <row r="60">
          <cell r="N60">
            <v>62.7</v>
          </cell>
        </row>
        <row r="61">
          <cell r="N61">
            <v>62.7</v>
          </cell>
        </row>
        <row r="62">
          <cell r="N62">
            <v>62.7</v>
          </cell>
        </row>
        <row r="63">
          <cell r="N63">
            <v>62.7</v>
          </cell>
        </row>
        <row r="64">
          <cell r="N64">
            <v>62.7</v>
          </cell>
        </row>
        <row r="65">
          <cell r="N65">
            <v>62.7</v>
          </cell>
        </row>
        <row r="66">
          <cell r="N66">
            <v>62.7</v>
          </cell>
        </row>
        <row r="67">
          <cell r="N67">
            <v>62.7</v>
          </cell>
        </row>
        <row r="68">
          <cell r="N68">
            <v>62.7</v>
          </cell>
        </row>
        <row r="69">
          <cell r="N69">
            <v>62.7</v>
          </cell>
        </row>
        <row r="70">
          <cell r="N70">
            <v>62.7</v>
          </cell>
        </row>
        <row r="71">
          <cell r="N71">
            <v>62.7</v>
          </cell>
        </row>
        <row r="72">
          <cell r="N72">
            <v>62.7</v>
          </cell>
        </row>
        <row r="73">
          <cell r="N73">
            <v>62.7</v>
          </cell>
        </row>
        <row r="74">
          <cell r="N74">
            <v>62.7</v>
          </cell>
        </row>
        <row r="75">
          <cell r="N75">
            <v>73.400000000000006</v>
          </cell>
        </row>
        <row r="76">
          <cell r="N76">
            <v>73.400000000000006</v>
          </cell>
        </row>
        <row r="77">
          <cell r="N77">
            <v>73.400000000000006</v>
          </cell>
        </row>
        <row r="78">
          <cell r="N78">
            <v>73.400000000000006</v>
          </cell>
        </row>
        <row r="79">
          <cell r="N79">
            <v>73.400000000000006</v>
          </cell>
        </row>
        <row r="80">
          <cell r="N80">
            <v>73.400000000000006</v>
          </cell>
        </row>
        <row r="81">
          <cell r="N81">
            <v>73.400000000000006</v>
          </cell>
        </row>
        <row r="82">
          <cell r="N82">
            <v>73.400000000000006</v>
          </cell>
        </row>
        <row r="83">
          <cell r="N83">
            <v>73.400000000000006</v>
          </cell>
        </row>
        <row r="84">
          <cell r="N84">
            <v>73.400000000000006</v>
          </cell>
        </row>
        <row r="85">
          <cell r="N85">
            <v>75.600000000000009</v>
          </cell>
        </row>
        <row r="86">
          <cell r="N86">
            <v>75.600000000000009</v>
          </cell>
        </row>
        <row r="87">
          <cell r="N87">
            <v>75.600000000000009</v>
          </cell>
        </row>
        <row r="88">
          <cell r="N88">
            <v>75.600000000000009</v>
          </cell>
        </row>
        <row r="89">
          <cell r="N89">
            <v>75.600000000000009</v>
          </cell>
        </row>
        <row r="90">
          <cell r="N90">
            <v>75.600000000000009</v>
          </cell>
        </row>
        <row r="91">
          <cell r="N91">
            <v>75.600000000000009</v>
          </cell>
        </row>
        <row r="92">
          <cell r="N92">
            <v>75.600000000000009</v>
          </cell>
        </row>
        <row r="93">
          <cell r="N93">
            <v>75.600000000000009</v>
          </cell>
        </row>
        <row r="94">
          <cell r="N94">
            <v>75.600000000000009</v>
          </cell>
        </row>
        <row r="95">
          <cell r="N95">
            <v>75.600000000000009</v>
          </cell>
        </row>
        <row r="96">
          <cell r="N96">
            <v>75.600000000000009</v>
          </cell>
        </row>
        <row r="97">
          <cell r="N97">
            <v>77.7</v>
          </cell>
        </row>
        <row r="98">
          <cell r="N98">
            <v>77.7</v>
          </cell>
        </row>
        <row r="99">
          <cell r="N99">
            <v>77.7</v>
          </cell>
        </row>
        <row r="100">
          <cell r="N100">
            <v>77.7</v>
          </cell>
        </row>
        <row r="101">
          <cell r="N101">
            <v>105.7</v>
          </cell>
        </row>
        <row r="102">
          <cell r="N102">
            <v>105.7</v>
          </cell>
        </row>
        <row r="103">
          <cell r="N103">
            <v>105.7</v>
          </cell>
        </row>
        <row r="104">
          <cell r="N104">
            <v>105.7</v>
          </cell>
        </row>
        <row r="105">
          <cell r="N105">
            <v>105.7</v>
          </cell>
        </row>
        <row r="106">
          <cell r="N106">
            <v>105.7</v>
          </cell>
        </row>
        <row r="107">
          <cell r="N107">
            <v>105.7</v>
          </cell>
        </row>
        <row r="108">
          <cell r="N108">
            <v>105.7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CE82-678C-41F5-9AFB-6CF00D7E2B86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No.66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45405</v>
      </c>
      <c r="AJ5" s="10"/>
      <c r="AK5" s="11"/>
      <c r="AL5" s="12" t="str">
        <f>"Based on Revision No." &amp; '[1]Frm-1 Anticipated Gen.'!$T$2 &amp; " of NRLDC"</f>
        <v>Based on Revision No.66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1089.57</v>
      </c>
      <c r="D12" s="42">
        <f>'[1]Frm-3 DEMAND'!F12</f>
        <v>0</v>
      </c>
      <c r="E12" s="43">
        <f>C12-D12</f>
        <v>1089.57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302.56</v>
      </c>
      <c r="J12" s="43">
        <f>G12+H12+I12</f>
        <v>382.56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100.43524499999999</v>
      </c>
      <c r="L12" s="43">
        <f>'[1]Frm-4 Shared Projects'!N13</f>
        <v>74.41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18.604755000000001</v>
      </c>
      <c r="R12" s="43">
        <f>'[1]GoHP POWER'!G5+'[1]GoHP POWER'!H5+'[1]GoHP POWER'!I5</f>
        <v>133.61999999999998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193.80678379399998</v>
      </c>
      <c r="W12" s="43">
        <f t="shared" ref="W12:W59" si="0">C12-(F12+G12+H12+I12+Q12+D12)</f>
        <v>468.40524500000004</v>
      </c>
      <c r="X12" s="43">
        <f>V12+F12+G12+H12+I12+M12+N12+O12+P12+Q12+R12-(S12+T12+U12)+L12</f>
        <v>1023.0015387939999</v>
      </c>
      <c r="Y12" s="43">
        <f>V12+M12+N12+P12+O12+R12-(S12+T12+U12)+L12</f>
        <v>401.83678379399998</v>
      </c>
      <c r="Z12" s="43">
        <f t="shared" ref="Z12:Z59" si="1">X12-C12+D12</f>
        <v>-66.568461206000052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1454.43</v>
      </c>
      <c r="AK12" s="42">
        <f>'[1]Frm-3 DEMAND'!F60</f>
        <v>0</v>
      </c>
      <c r="AL12" s="43">
        <f>AJ12-AK12</f>
        <v>1454.43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271.56</v>
      </c>
      <c r="AQ12" s="43">
        <f>AN12+AO12+AP12</f>
        <v>311.56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40.183149999999998</v>
      </c>
      <c r="AS12" s="43">
        <f>'[1]Frm-4 Shared Projects'!N61</f>
        <v>62.7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563.38480000000004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4.6168500000000003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237.98283579400001</v>
      </c>
      <c r="BD12" s="43">
        <f>AJ12-(AM12+AN12+AO12+AP12+AX12+AK12)</f>
        <v>1138.25315</v>
      </c>
      <c r="BE12" s="43">
        <f>BC12+AM12+AN12+AO12+AP12+AT12+AU12+AV12+AW12+AX12+AY12-(AZ12+BA12+BB12)+AS12</f>
        <v>1180.2444857940002</v>
      </c>
      <c r="BF12" s="43">
        <f>BC12+AT12+AU12+AW12+AU12+AY12-(AZ12+BA12+BB12)+AS12</f>
        <v>864.06763579400013</v>
      </c>
      <c r="BG12" s="43">
        <f t="shared" ref="BG12:BG59" si="2">BE12-AJ12+AK12</f>
        <v>-274.18551420599988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1084.5899999999999</v>
      </c>
      <c r="D13" s="42">
        <f>'[1]Frm-3 DEMAND'!F13</f>
        <v>0</v>
      </c>
      <c r="E13" s="43">
        <f t="shared" ref="E13:E59" si="3">C13-D13</f>
        <v>1084.5899999999999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302.56</v>
      </c>
      <c r="J13" s="43">
        <f t="shared" ref="J13:J59" si="4">G13+H13+I13</f>
        <v>382.56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100.43524499999999</v>
      </c>
      <c r="L13" s="43">
        <f>'[1]Frm-4 Shared Projects'!N14</f>
        <v>74.41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18.604755000000001</v>
      </c>
      <c r="R13" s="43">
        <f>'[1]GoHP POWER'!G6+'[1]GoHP POWER'!H6+'[1]GoHP POWER'!I6</f>
        <v>106.01999999999998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191.92381579400003</v>
      </c>
      <c r="W13" s="43">
        <f t="shared" si="0"/>
        <v>463.42524500000002</v>
      </c>
      <c r="X13" s="43">
        <f t="shared" ref="X13:X59" si="5">V13+F13+G13+H13+I13+M13+N13+O13+P13+Q13+R13-(S13+T13+U13)+L13</f>
        <v>993.51857079399997</v>
      </c>
      <c r="Y13" s="43">
        <f t="shared" ref="Y13:Y59" si="6">V13+M13+N13+P13+O13+R13-(S13+T13+U13)+L13</f>
        <v>372.35381579399996</v>
      </c>
      <c r="Z13" s="43">
        <f t="shared" si="1"/>
        <v>-91.071429205999948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1460.41</v>
      </c>
      <c r="AK13" s="42">
        <f>'[1]Frm-3 DEMAND'!F61</f>
        <v>0</v>
      </c>
      <c r="AL13" s="43">
        <f t="shared" ref="AL13:AL59" si="7">AJ13-AK13</f>
        <v>1460.41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271.56</v>
      </c>
      <c r="AQ13" s="43">
        <f t="shared" ref="AQ13:AQ58" si="8">AN13+AO13+AP13</f>
        <v>311.56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40.183149999999998</v>
      </c>
      <c r="AS13" s="43">
        <f>'[1]Frm-4 Shared Projects'!N62</f>
        <v>62.7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568.20830000000001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4.6168500000000003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237.98283579400001</v>
      </c>
      <c r="BD13" s="43">
        <f t="shared" ref="BD13:BD59" si="9">AJ13-(AM13+AN13+AO13+AP13+AX13+AK13)</f>
        <v>1144.23315</v>
      </c>
      <c r="BE13" s="43">
        <f t="shared" ref="BE13:BE59" si="10">BC13+AM13+AN13+AO13+AP13+AT13+AU13+AV13+AW13+AX13+AY13-(AZ13+BA13+BB13)+AS13</f>
        <v>1185.0679857940002</v>
      </c>
      <c r="BF13" s="43">
        <f t="shared" ref="BF13:BF59" si="11">BC13+AT13+AU13+AW13+AU13+AY13-(AZ13+BA13+BB13)+AS13</f>
        <v>868.89113579400009</v>
      </c>
      <c r="BG13" s="43">
        <f t="shared" si="2"/>
        <v>-275.34201420599993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1081.5999999999999</v>
      </c>
      <c r="D14" s="42">
        <f>'[1]Frm-3 DEMAND'!F14</f>
        <v>0</v>
      </c>
      <c r="E14" s="43">
        <f t="shared" si="3"/>
        <v>1081.5999999999999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302.56</v>
      </c>
      <c r="J14" s="43">
        <f t="shared" si="4"/>
        <v>362.56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100.43524499999999</v>
      </c>
      <c r="L14" s="43">
        <f>'[1]Frm-4 Shared Projects'!N15</f>
        <v>74.41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18.604755000000001</v>
      </c>
      <c r="R14" s="43">
        <f>'[1]GoHP POWER'!G7+'[1]GoHP POWER'!H7+'[1]GoHP POWER'!I7</f>
        <v>106.01999999999998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191.92381579400003</v>
      </c>
      <c r="W14" s="43">
        <f t="shared" si="0"/>
        <v>480.43524500000001</v>
      </c>
      <c r="X14" s="43">
        <f t="shared" si="5"/>
        <v>973.51857079399997</v>
      </c>
      <c r="Y14" s="43">
        <f t="shared" si="6"/>
        <v>372.35381579399996</v>
      </c>
      <c r="Z14" s="43">
        <f t="shared" si="1"/>
        <v>-108.08142920599994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1408.57</v>
      </c>
      <c r="AK14" s="42">
        <f>'[1]Frm-3 DEMAND'!F62</f>
        <v>0</v>
      </c>
      <c r="AL14" s="43">
        <f t="shared" si="7"/>
        <v>1408.57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271.56</v>
      </c>
      <c r="AQ14" s="43">
        <f t="shared" si="8"/>
        <v>311.56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40.183149999999998</v>
      </c>
      <c r="AS14" s="43">
        <f>'[1]Frm-4 Shared Projects'!N63</f>
        <v>62.7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532.51440000000002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4.6168500000000003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237.98283579400001</v>
      </c>
      <c r="BD14" s="43">
        <f t="shared" si="9"/>
        <v>1092.3931499999999</v>
      </c>
      <c r="BE14" s="43">
        <f t="shared" si="10"/>
        <v>1149.3740857940002</v>
      </c>
      <c r="BF14" s="43">
        <f t="shared" si="11"/>
        <v>833.19723579400011</v>
      </c>
      <c r="BG14" s="43">
        <f t="shared" si="2"/>
        <v>-259.19591420599977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1082.5999999999999</v>
      </c>
      <c r="D15" s="42">
        <f>'[1]Frm-3 DEMAND'!F14</f>
        <v>0</v>
      </c>
      <c r="E15" s="43">
        <f t="shared" si="3"/>
        <v>1082.5999999999999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302.56</v>
      </c>
      <c r="J15" s="43">
        <f t="shared" si="4"/>
        <v>362.56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100.43524499999999</v>
      </c>
      <c r="L15" s="43">
        <f>'[1]Frm-4 Shared Projects'!N16</f>
        <v>74.41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18.604755000000001</v>
      </c>
      <c r="R15" s="43">
        <f>'[1]GoHP POWER'!G8+'[1]GoHP POWER'!H8+'[1]GoHP POWER'!I8</f>
        <v>106.01999999999998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191.92381579400003</v>
      </c>
      <c r="W15" s="43">
        <f t="shared" si="0"/>
        <v>481.43524500000001</v>
      </c>
      <c r="X15" s="43">
        <f t="shared" si="5"/>
        <v>973.51857079399997</v>
      </c>
      <c r="Y15" s="43">
        <f t="shared" si="6"/>
        <v>372.35381579399996</v>
      </c>
      <c r="Z15" s="43">
        <f t="shared" si="1"/>
        <v>-109.08142920599994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1384.65</v>
      </c>
      <c r="AK15" s="42">
        <f>'[1]Frm-3 DEMAND'!F63</f>
        <v>0</v>
      </c>
      <c r="AL15" s="43">
        <f t="shared" si="7"/>
        <v>1384.65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40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271.56</v>
      </c>
      <c r="AQ15" s="43">
        <f t="shared" si="8"/>
        <v>311.56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40.183149999999998</v>
      </c>
      <c r="AS15" s="43">
        <f>'[1]Frm-4 Shared Projects'!N64</f>
        <v>62.7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518.04390000000001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4.6168500000000003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239.420720794</v>
      </c>
      <c r="BD15" s="43">
        <f t="shared" si="9"/>
        <v>1068.47315</v>
      </c>
      <c r="BE15" s="43">
        <f t="shared" si="10"/>
        <v>1136.3414707940001</v>
      </c>
      <c r="BF15" s="43">
        <f t="shared" si="11"/>
        <v>820.16462079400003</v>
      </c>
      <c r="BG15" s="43">
        <f t="shared" si="2"/>
        <v>-248.308529206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1042.72</v>
      </c>
      <c r="D16" s="42">
        <f>'[1]Frm-3 DEMAND'!F16</f>
        <v>0</v>
      </c>
      <c r="E16" s="43">
        <f t="shared" si="3"/>
        <v>1042.72</v>
      </c>
      <c r="F16" s="42">
        <f>'[1]Frm-1 Anticipated Gen.'!T22</f>
        <v>220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100.43524499999999</v>
      </c>
      <c r="L16" s="43">
        <f>'[1]Frm-4 Shared Projects'!N17</f>
        <v>74.41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18.604755000000001</v>
      </c>
      <c r="R16" s="43">
        <f>'[1]GoHP POWER'!G9+'[1]GoHP POWER'!H9+'[1]GoHP POWER'!I9</f>
        <v>106.01999999999998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191.92381579400003</v>
      </c>
      <c r="W16" s="43">
        <f t="shared" si="0"/>
        <v>441.55524500000013</v>
      </c>
      <c r="X16" s="43">
        <f t="shared" si="5"/>
        <v>973.51857079399997</v>
      </c>
      <c r="Y16" s="43">
        <f t="shared" si="6"/>
        <v>372.35381579399996</v>
      </c>
      <c r="Z16" s="43">
        <f t="shared" si="1"/>
        <v>-69.201429206000057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1350.75</v>
      </c>
      <c r="AK16" s="42">
        <f>'[1]Frm-3 DEMAND'!F64</f>
        <v>0</v>
      </c>
      <c r="AL16" s="43">
        <f t="shared" si="7"/>
        <v>1350.75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271.56</v>
      </c>
      <c r="AQ16" s="43">
        <f t="shared" si="8"/>
        <v>271.56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40.354569999999995</v>
      </c>
      <c r="AS16" s="43">
        <f>'[1]Frm-4 Shared Projects'!N65</f>
        <v>62.7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509.36160000000001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4.6454300000000002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239.56889879400001</v>
      </c>
      <c r="BD16" s="43">
        <f t="shared" si="9"/>
        <v>1074.54457</v>
      </c>
      <c r="BE16" s="43">
        <f t="shared" si="10"/>
        <v>1087.835928794</v>
      </c>
      <c r="BF16" s="43">
        <f t="shared" si="11"/>
        <v>811.630498794</v>
      </c>
      <c r="BG16" s="43">
        <f t="shared" si="2"/>
        <v>-262.91407120600002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1027.77</v>
      </c>
      <c r="D17" s="42">
        <f>'[1]Frm-3 DEMAND'!F17</f>
        <v>0</v>
      </c>
      <c r="E17" s="43">
        <f t="shared" si="3"/>
        <v>1027.77</v>
      </c>
      <c r="F17" s="42">
        <f>'[1]Frm-1 Anticipated Gen.'!T23</f>
        <v>220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100.43524499999999</v>
      </c>
      <c r="L17" s="43">
        <f>'[1]Frm-4 Shared Projects'!N18</f>
        <v>74.41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18.604755000000001</v>
      </c>
      <c r="R17" s="43">
        <f>'[1]GoHP POWER'!G10+'[1]GoHP POWER'!H10+'[1]GoHP POWER'!I10</f>
        <v>106.01999999999998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191.92381579400003</v>
      </c>
      <c r="W17" s="43">
        <f t="shared" si="0"/>
        <v>436.60524500000008</v>
      </c>
      <c r="X17" s="43">
        <f t="shared" si="5"/>
        <v>963.51857079399997</v>
      </c>
      <c r="Y17" s="43">
        <f t="shared" si="6"/>
        <v>372.35381579399996</v>
      </c>
      <c r="Z17" s="43">
        <f t="shared" si="1"/>
        <v>-64.251429206000012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1349.76</v>
      </c>
      <c r="AK17" s="42">
        <f>'[1]Frm-3 DEMAND'!F65</f>
        <v>0</v>
      </c>
      <c r="AL17" s="43">
        <f t="shared" si="7"/>
        <v>1349.76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271.56</v>
      </c>
      <c r="AQ17" s="43">
        <f t="shared" si="8"/>
        <v>271.56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40.354569999999995</v>
      </c>
      <c r="AS17" s="43">
        <f>'[1]Frm-4 Shared Projects'!N66</f>
        <v>62.7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508.39690000000002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4.6454300000000002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239.56889879400001</v>
      </c>
      <c r="BD17" s="43">
        <f t="shared" si="9"/>
        <v>1073.55457</v>
      </c>
      <c r="BE17" s="43">
        <f t="shared" si="10"/>
        <v>1086.871228794</v>
      </c>
      <c r="BF17" s="43">
        <f t="shared" si="11"/>
        <v>810.66579879400001</v>
      </c>
      <c r="BG17" s="43">
        <f t="shared" si="2"/>
        <v>-262.888771206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1046.71</v>
      </c>
      <c r="D18" s="42">
        <f>'[1]Frm-3 DEMAND'!F18</f>
        <v>0</v>
      </c>
      <c r="E18" s="43">
        <f t="shared" si="3"/>
        <v>1046.71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318.56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100.43524499999999</v>
      </c>
      <c r="L18" s="43">
        <f>'[1]Frm-4 Shared Projects'!N19</f>
        <v>74.41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18.604755000000001</v>
      </c>
      <c r="R18" s="43">
        <f>'[1]GoHP POWER'!G11+'[1]GoHP POWER'!H11+'[1]GoHP POWER'!I11</f>
        <v>106.01999999999998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190.22768079400001</v>
      </c>
      <c r="W18" s="43">
        <f t="shared" si="0"/>
        <v>599.54524500000002</v>
      </c>
      <c r="X18" s="43">
        <f t="shared" si="5"/>
        <v>817.82243579399983</v>
      </c>
      <c r="Y18" s="43">
        <f t="shared" si="6"/>
        <v>370.65768079399993</v>
      </c>
      <c r="Z18" s="43">
        <f t="shared" si="1"/>
        <v>-228.88756420600021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1329.82</v>
      </c>
      <c r="AK18" s="42">
        <f>'[1]Frm-3 DEMAND'!F66</f>
        <v>0</v>
      </c>
      <c r="AL18" s="43">
        <f t="shared" si="7"/>
        <v>1329.82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271.56</v>
      </c>
      <c r="AQ18" s="43">
        <f t="shared" si="8"/>
        <v>271.56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40.354569999999995</v>
      </c>
      <c r="AS18" s="43">
        <f>'[1]Frm-4 Shared Projects'!N67</f>
        <v>62.7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495.85579999999999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4.6454300000000002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238.13101379400001</v>
      </c>
      <c r="BD18" s="43">
        <f t="shared" si="9"/>
        <v>1053.61457</v>
      </c>
      <c r="BE18" s="43">
        <f t="shared" si="10"/>
        <v>1072.892243794</v>
      </c>
      <c r="BF18" s="43">
        <f t="shared" si="11"/>
        <v>796.68681379400005</v>
      </c>
      <c r="BG18" s="43">
        <f t="shared" si="2"/>
        <v>-256.92775620599991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1035.74</v>
      </c>
      <c r="D19" s="42">
        <f>'[1]Frm-3 DEMAND'!F19</f>
        <v>0</v>
      </c>
      <c r="E19" s="43">
        <f t="shared" si="3"/>
        <v>1035.74</v>
      </c>
      <c r="F19" s="42">
        <f>'[1]Frm-1 Anticipated Gen.'!T25</f>
        <v>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318.56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100.43524499999999</v>
      </c>
      <c r="L19" s="43">
        <f>'[1]Frm-4 Shared Projects'!N20</f>
        <v>74.41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18.604755000000001</v>
      </c>
      <c r="R19" s="43">
        <f>'[1]GoHP POWER'!G12+'[1]GoHP POWER'!H12+'[1]GoHP POWER'!I12</f>
        <v>99.22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193.09223479399995</v>
      </c>
      <c r="W19" s="43">
        <f t="shared" si="0"/>
        <v>648.575245</v>
      </c>
      <c r="X19" s="43">
        <f t="shared" si="5"/>
        <v>753.88698979399987</v>
      </c>
      <c r="Y19" s="43">
        <f t="shared" si="6"/>
        <v>366.72223479399997</v>
      </c>
      <c r="Z19" s="43">
        <f t="shared" si="1"/>
        <v>-281.85301020600014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1347.76</v>
      </c>
      <c r="AK19" s="42">
        <f>'[1]Frm-3 DEMAND'!F67</f>
        <v>0</v>
      </c>
      <c r="AL19" s="43">
        <f t="shared" si="7"/>
        <v>1347.76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271.56</v>
      </c>
      <c r="AQ19" s="43">
        <f t="shared" si="8"/>
        <v>271.56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40.354569999999995</v>
      </c>
      <c r="AS19" s="43">
        <f>'[1]Frm-4 Shared Projects'!N68</f>
        <v>62.7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508.39690000000002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4.6454300000000002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237.891013794</v>
      </c>
      <c r="BD19" s="43">
        <f t="shared" si="9"/>
        <v>1071.55457</v>
      </c>
      <c r="BE19" s="43">
        <f t="shared" si="10"/>
        <v>1085.1933437940002</v>
      </c>
      <c r="BF19" s="43">
        <f t="shared" si="11"/>
        <v>808.98791379400006</v>
      </c>
      <c r="BG19" s="43">
        <f t="shared" si="2"/>
        <v>-262.56665620599983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1031.76</v>
      </c>
      <c r="D20" s="42">
        <f>'[1]Frm-3 DEMAND'!F20</f>
        <v>0</v>
      </c>
      <c r="E20" s="43">
        <f t="shared" si="3"/>
        <v>1031.76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318.56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82.044614999999993</v>
      </c>
      <c r="L20" s="43">
        <f>'[1]Frm-4 Shared Projects'!N21</f>
        <v>57.21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13.145384999999999</v>
      </c>
      <c r="R20" s="43">
        <f>'[1]GoHP POWER'!G13+'[1]GoHP POWER'!H13+'[1]GoHP POWER'!I13</f>
        <v>99.22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193.09223479399995</v>
      </c>
      <c r="W20" s="43">
        <f t="shared" si="0"/>
        <v>700.05461500000001</v>
      </c>
      <c r="X20" s="43">
        <f t="shared" si="5"/>
        <v>681.22761979400002</v>
      </c>
      <c r="Y20" s="43">
        <f t="shared" si="6"/>
        <v>349.52223479399993</v>
      </c>
      <c r="Z20" s="43">
        <f t="shared" si="1"/>
        <v>-350.53238020599997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1362.71</v>
      </c>
      <c r="AK20" s="42">
        <f>'[1]Frm-3 DEMAND'!F68</f>
        <v>0</v>
      </c>
      <c r="AL20" s="43">
        <f t="shared" si="7"/>
        <v>1362.71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271.56</v>
      </c>
      <c r="AQ20" s="43">
        <f t="shared" si="8"/>
        <v>271.56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40.825975</v>
      </c>
      <c r="AS20" s="43">
        <f>'[1]Frm-4 Shared Projects'!N69</f>
        <v>62.7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519.0086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4.7240250000000001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237.62101379400002</v>
      </c>
      <c r="BD20" s="43">
        <f t="shared" si="9"/>
        <v>1086.4259750000001</v>
      </c>
      <c r="BE20" s="43">
        <f t="shared" si="10"/>
        <v>1095.6136387940001</v>
      </c>
      <c r="BF20" s="43">
        <f t="shared" si="11"/>
        <v>819.32961379400012</v>
      </c>
      <c r="BG20" s="43">
        <f t="shared" si="2"/>
        <v>-267.09636120599998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1047.71</v>
      </c>
      <c r="D21" s="42">
        <f>'[1]Frm-3 DEMAND'!F21</f>
        <v>0</v>
      </c>
      <c r="E21" s="43">
        <f t="shared" si="3"/>
        <v>1047.71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318.56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82.044614999999993</v>
      </c>
      <c r="L21" s="43">
        <f>'[1]Frm-4 Shared Projects'!N22</f>
        <v>57.21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13.145384999999999</v>
      </c>
      <c r="R21" s="43">
        <f>'[1]GoHP POWER'!G14+'[1]GoHP POWER'!H14+'[1]GoHP POWER'!I14</f>
        <v>89.61999999999999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196.929459794</v>
      </c>
      <c r="W21" s="43">
        <f t="shared" si="0"/>
        <v>716.00461500000006</v>
      </c>
      <c r="X21" s="43">
        <f t="shared" si="5"/>
        <v>675.4648447940001</v>
      </c>
      <c r="Y21" s="43">
        <f t="shared" si="6"/>
        <v>343.75945979399995</v>
      </c>
      <c r="Z21" s="43">
        <f t="shared" si="1"/>
        <v>-372.24515520599994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1356.73</v>
      </c>
      <c r="AK21" s="42">
        <f>'[1]Frm-3 DEMAND'!F69</f>
        <v>0</v>
      </c>
      <c r="AL21" s="43">
        <f t="shared" si="7"/>
        <v>1356.73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271.56</v>
      </c>
      <c r="AQ21" s="43">
        <f t="shared" si="8"/>
        <v>271.56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40.825975</v>
      </c>
      <c r="AS21" s="43">
        <f>'[1]Frm-4 Shared Projects'!N70</f>
        <v>62.7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515.14980000000003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4.7240250000000001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237.09101379399999</v>
      </c>
      <c r="BD21" s="43">
        <f t="shared" si="9"/>
        <v>1080.4459750000001</v>
      </c>
      <c r="BE21" s="43">
        <f t="shared" si="10"/>
        <v>1091.2248387940001</v>
      </c>
      <c r="BF21" s="43">
        <f t="shared" si="11"/>
        <v>814.94081379400006</v>
      </c>
      <c r="BG21" s="43">
        <f t="shared" si="2"/>
        <v>-265.50516120599991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1038.73</v>
      </c>
      <c r="D22" s="42">
        <f>'[1]Frm-3 DEMAND'!F22</f>
        <v>0</v>
      </c>
      <c r="E22" s="43">
        <f t="shared" si="3"/>
        <v>1038.73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274.56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82.044614999999993</v>
      </c>
      <c r="L22" s="43">
        <f>'[1]Frm-4 Shared Projects'!N23</f>
        <v>57.21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13.145384999999999</v>
      </c>
      <c r="R22" s="43">
        <f>'[1]GoHP POWER'!G15+'[1]GoHP POWER'!H15+'[1]GoHP POWER'!I15</f>
        <v>89.61999999999999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196.929459794</v>
      </c>
      <c r="W22" s="43">
        <f t="shared" si="0"/>
        <v>751.02461500000004</v>
      </c>
      <c r="X22" s="43">
        <f t="shared" si="5"/>
        <v>631.46484479399999</v>
      </c>
      <c r="Y22" s="43">
        <f t="shared" si="6"/>
        <v>343.75945979399995</v>
      </c>
      <c r="Z22" s="43">
        <f t="shared" si="1"/>
        <v>-407.26515520600003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1349.76</v>
      </c>
      <c r="AK22" s="42">
        <f>'[1]Frm-3 DEMAND'!F70</f>
        <v>0</v>
      </c>
      <c r="AL22" s="43">
        <f t="shared" si="7"/>
        <v>1349.76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332.46</v>
      </c>
      <c r="AQ22" s="43">
        <f t="shared" si="8"/>
        <v>332.46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101.72597499999999</v>
      </c>
      <c r="AS22" s="43">
        <f>'[1]Frm-4 Shared Projects'!N71</f>
        <v>62.7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460.1619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13.824024999999999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236.19101379400001</v>
      </c>
      <c r="BD22" s="43">
        <f t="shared" si="9"/>
        <v>1003.4759750000001</v>
      </c>
      <c r="BE22" s="43">
        <f t="shared" si="10"/>
        <v>1105.3369387939999</v>
      </c>
      <c r="BF22" s="43">
        <f t="shared" si="11"/>
        <v>759.05291379400001</v>
      </c>
      <c r="BG22" s="43">
        <f t="shared" si="2"/>
        <v>-244.42306120600006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1036.74</v>
      </c>
      <c r="D23" s="42">
        <f>'[1]Frm-3 DEMAND'!F23</f>
        <v>0</v>
      </c>
      <c r="E23" s="43">
        <f t="shared" si="3"/>
        <v>1036.74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256.56</v>
      </c>
      <c r="J23" s="43">
        <f t="shared" si="4"/>
        <v>256.56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82.044614999999993</v>
      </c>
      <c r="L23" s="43">
        <f>'[1]Frm-4 Shared Projects'!N24</f>
        <v>57.21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13.145384999999999</v>
      </c>
      <c r="R23" s="43">
        <f>'[1]GoHP POWER'!G16+'[1]GoHP POWER'!H16+'[1]GoHP POWER'!I16</f>
        <v>89.61999999999999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196.929459794</v>
      </c>
      <c r="W23" s="43">
        <f t="shared" si="0"/>
        <v>767.03461500000003</v>
      </c>
      <c r="X23" s="43">
        <f t="shared" si="5"/>
        <v>613.46484479399999</v>
      </c>
      <c r="Y23" s="43">
        <f t="shared" si="6"/>
        <v>343.75945979399995</v>
      </c>
      <c r="Z23" s="43">
        <f t="shared" si="1"/>
        <v>-423.27515520600002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1371.69</v>
      </c>
      <c r="AK23" s="42">
        <f>'[1]Frm-3 DEMAND'!F71</f>
        <v>0</v>
      </c>
      <c r="AL23" s="43">
        <f t="shared" si="7"/>
        <v>1371.69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332.46</v>
      </c>
      <c r="AQ23" s="43">
        <f t="shared" si="8"/>
        <v>332.46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101.72597499999999</v>
      </c>
      <c r="AS23" s="43">
        <f>'[1]Frm-4 Shared Projects'!N72</f>
        <v>62.7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475.59710000000001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13.824024999999999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235.40101379399999</v>
      </c>
      <c r="BD23" s="43">
        <f t="shared" si="9"/>
        <v>1025.4059750000001</v>
      </c>
      <c r="BE23" s="43">
        <f t="shared" si="10"/>
        <v>1119.9821387939999</v>
      </c>
      <c r="BF23" s="43">
        <f t="shared" si="11"/>
        <v>773.69811379400005</v>
      </c>
      <c r="BG23" s="43">
        <f t="shared" si="2"/>
        <v>-251.70786120600019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1025.77</v>
      </c>
      <c r="D24" s="42">
        <f>'[1]Frm-3 DEMAND'!F24</f>
        <v>0</v>
      </c>
      <c r="E24" s="43">
        <f t="shared" si="3"/>
        <v>1025.77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256.56</v>
      </c>
      <c r="J24" s="43">
        <f t="shared" si="4"/>
        <v>256.56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81.958905000000001</v>
      </c>
      <c r="L24" s="43">
        <f>'[1]Frm-4 Shared Projects'!N25</f>
        <v>57.21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13.131095</v>
      </c>
      <c r="R24" s="43">
        <f>'[1]GoHP POWER'!G17+'[1]GoHP POWER'!H17+'[1]GoHP POWER'!I17</f>
        <v>89.61999999999999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196.929459794</v>
      </c>
      <c r="W24" s="43">
        <f t="shared" si="0"/>
        <v>756.07890499999996</v>
      </c>
      <c r="X24" s="43">
        <f t="shared" si="5"/>
        <v>613.45055479400003</v>
      </c>
      <c r="Y24" s="43">
        <f t="shared" si="6"/>
        <v>343.75945979399995</v>
      </c>
      <c r="Z24" s="43">
        <f t="shared" si="1"/>
        <v>-412.31944520599995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1373.68</v>
      </c>
      <c r="AK24" s="42">
        <f>'[1]Frm-3 DEMAND'!F72</f>
        <v>0</v>
      </c>
      <c r="AL24" s="43">
        <f t="shared" si="7"/>
        <v>1373.68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332.46</v>
      </c>
      <c r="AQ24" s="43">
        <f t="shared" si="8"/>
        <v>332.46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101.94025000000001</v>
      </c>
      <c r="AS24" s="43">
        <f>'[1]Frm-4 Shared Projects'!N73</f>
        <v>62.7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353.30208100000004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13.85975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236.31889879400001</v>
      </c>
      <c r="BD24" s="43">
        <f t="shared" si="9"/>
        <v>1027.3602500000002</v>
      </c>
      <c r="BE24" s="43">
        <f t="shared" si="10"/>
        <v>998.64072979400009</v>
      </c>
      <c r="BF24" s="43">
        <f t="shared" si="11"/>
        <v>652.3209797940001</v>
      </c>
      <c r="BG24" s="43">
        <f t="shared" si="2"/>
        <v>-375.03927020599997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1030.76</v>
      </c>
      <c r="D25" s="42">
        <f>'[1]Frm-3 DEMAND'!F25</f>
        <v>0</v>
      </c>
      <c r="E25" s="43">
        <f t="shared" si="3"/>
        <v>1030.76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256.56</v>
      </c>
      <c r="J25" s="43">
        <f t="shared" si="4"/>
        <v>256.56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81.958905000000001</v>
      </c>
      <c r="L25" s="43">
        <f>'[1]Frm-4 Shared Projects'!N26</f>
        <v>57.21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13.131095</v>
      </c>
      <c r="R25" s="43">
        <f>'[1]GoHP POWER'!G18+'[1]GoHP POWER'!H18+'[1]GoHP POWER'!I18</f>
        <v>89.61999999999999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196.929459794</v>
      </c>
      <c r="W25" s="43">
        <f t="shared" si="0"/>
        <v>761.06890499999997</v>
      </c>
      <c r="X25" s="43">
        <f t="shared" si="5"/>
        <v>613.45055479400003</v>
      </c>
      <c r="Y25" s="43">
        <f t="shared" si="6"/>
        <v>343.75945979399995</v>
      </c>
      <c r="Z25" s="43">
        <f t="shared" si="1"/>
        <v>-417.30944520599996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1385.64</v>
      </c>
      <c r="AK25" s="42">
        <f>'[1]Frm-3 DEMAND'!F73</f>
        <v>0</v>
      </c>
      <c r="AL25" s="43">
        <f t="shared" si="7"/>
        <v>1385.64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331.46</v>
      </c>
      <c r="AQ25" s="43">
        <f t="shared" si="8"/>
        <v>331.46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101.94025000000001</v>
      </c>
      <c r="AS25" s="43">
        <f>'[1]Frm-4 Shared Projects'!N74</f>
        <v>62.7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332.82150000000001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13.85975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235.62889879400001</v>
      </c>
      <c r="BD25" s="43">
        <f t="shared" si="9"/>
        <v>1040.3202500000002</v>
      </c>
      <c r="BE25" s="43">
        <f t="shared" si="10"/>
        <v>976.47014879400001</v>
      </c>
      <c r="BF25" s="43">
        <f t="shared" si="11"/>
        <v>631.15039879400001</v>
      </c>
      <c r="BG25" s="43">
        <f t="shared" si="2"/>
        <v>-409.16985120600009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1023.78</v>
      </c>
      <c r="D26" s="42">
        <f>'[1]Frm-3 DEMAND'!F26</f>
        <v>0</v>
      </c>
      <c r="E26" s="43">
        <f t="shared" si="3"/>
        <v>1023.78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256.56</v>
      </c>
      <c r="J26" s="43">
        <f t="shared" si="4"/>
        <v>256.56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81.958905000000001</v>
      </c>
      <c r="L26" s="43">
        <f>'[1]Frm-4 Shared Projects'!N27</f>
        <v>57.21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13.131095</v>
      </c>
      <c r="R26" s="43">
        <f>'[1]GoHP POWER'!G19+'[1]GoHP POWER'!H19+'[1]GoHP POWER'!I19</f>
        <v>89.61999999999999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196.929459794</v>
      </c>
      <c r="W26" s="43">
        <f t="shared" si="0"/>
        <v>754.08890499999995</v>
      </c>
      <c r="X26" s="43">
        <f t="shared" si="5"/>
        <v>613.45055479400003</v>
      </c>
      <c r="Y26" s="43">
        <f t="shared" si="6"/>
        <v>343.75945979399995</v>
      </c>
      <c r="Z26" s="43">
        <f t="shared" si="1"/>
        <v>-410.32944520599995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1370.69</v>
      </c>
      <c r="AK26" s="42">
        <f>'[1]Frm-3 DEMAND'!F74</f>
        <v>0</v>
      </c>
      <c r="AL26" s="43">
        <f t="shared" si="7"/>
        <v>1370.69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270.56</v>
      </c>
      <c r="AQ26" s="43">
        <f t="shared" si="8"/>
        <v>270.56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41.04025</v>
      </c>
      <c r="AS26" s="43">
        <f>'[1]Frm-4 Shared Projects'!N75</f>
        <v>73.400000000000006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326.0686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4.7597500000000004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234.84889879400001</v>
      </c>
      <c r="BD26" s="43">
        <f t="shared" si="9"/>
        <v>1095.3702499999999</v>
      </c>
      <c r="BE26" s="43">
        <f t="shared" si="10"/>
        <v>909.63724879400002</v>
      </c>
      <c r="BF26" s="43">
        <f t="shared" si="11"/>
        <v>634.31749879400002</v>
      </c>
      <c r="BG26" s="43">
        <f t="shared" si="2"/>
        <v>-461.05275120600004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1029.76</v>
      </c>
      <c r="D27" s="42">
        <f>'[1]Frm-3 DEMAND'!F27</f>
        <v>0</v>
      </c>
      <c r="E27" s="43">
        <f t="shared" si="3"/>
        <v>1029.76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256.56</v>
      </c>
      <c r="J27" s="43">
        <f t="shared" si="4"/>
        <v>256.56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81.958905000000001</v>
      </c>
      <c r="L27" s="43">
        <f>'[1]Frm-4 Shared Projects'!N28</f>
        <v>57.21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13.131095</v>
      </c>
      <c r="R27" s="43">
        <f>'[1]GoHP POWER'!G20+'[1]GoHP POWER'!H20+'[1]GoHP POWER'!I20</f>
        <v>89.61999999999999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196.92357979399995</v>
      </c>
      <c r="W27" s="43">
        <f t="shared" si="0"/>
        <v>760.06890499999997</v>
      </c>
      <c r="X27" s="43">
        <f t="shared" si="5"/>
        <v>613.44467479399998</v>
      </c>
      <c r="Y27" s="43">
        <f t="shared" si="6"/>
        <v>343.7535797939999</v>
      </c>
      <c r="Z27" s="43">
        <f t="shared" si="1"/>
        <v>-416.31532520600001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1384.65</v>
      </c>
      <c r="AK27" s="42">
        <f>'[1]Frm-3 DEMAND'!F75</f>
        <v>0</v>
      </c>
      <c r="AL27" s="43">
        <f t="shared" si="7"/>
        <v>1384.65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270.56</v>
      </c>
      <c r="AQ27" s="43">
        <f t="shared" si="8"/>
        <v>270.56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41.04025</v>
      </c>
      <c r="AS27" s="43">
        <f>'[1]Frm-4 Shared Projects'!N76</f>
        <v>73.400000000000006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333.78620000000001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4.7597500000000004</v>
      </c>
      <c r="AY27" s="43">
        <f>'[1]GoHP POWER'!G68+'[1]GoHP POWER'!H68+'[1]GoHP POWER'!I68</f>
        <v>8.6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228.76198079399998</v>
      </c>
      <c r="BD27" s="43">
        <f t="shared" si="9"/>
        <v>1109.33025</v>
      </c>
      <c r="BE27" s="43">
        <f t="shared" si="10"/>
        <v>919.86793079400002</v>
      </c>
      <c r="BF27" s="43">
        <f t="shared" si="11"/>
        <v>644.54818079400002</v>
      </c>
      <c r="BG27" s="43">
        <f t="shared" si="2"/>
        <v>-464.78206920600007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1042.72</v>
      </c>
      <c r="D28" s="42">
        <f>'[1]Frm-3 DEMAND'!F28</f>
        <v>0</v>
      </c>
      <c r="E28" s="43">
        <f t="shared" si="3"/>
        <v>1042.72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259.56</v>
      </c>
      <c r="J28" s="43">
        <f t="shared" si="4"/>
        <v>259.56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81.958905000000001</v>
      </c>
      <c r="L28" s="43">
        <f>'[1]Frm-4 Shared Projects'!N29</f>
        <v>57.21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13.131095</v>
      </c>
      <c r="R28" s="43">
        <f>'[1]GoHP POWER'!G21+'[1]GoHP POWER'!H21+'[1]GoHP POWER'!I21</f>
        <v>100.91999999999999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196.35575379400001</v>
      </c>
      <c r="W28" s="43">
        <f t="shared" si="0"/>
        <v>770.02890500000001</v>
      </c>
      <c r="X28" s="43">
        <f t="shared" si="5"/>
        <v>627.17684879400008</v>
      </c>
      <c r="Y28" s="43">
        <f t="shared" si="6"/>
        <v>354.485753794</v>
      </c>
      <c r="Z28" s="43">
        <f t="shared" si="1"/>
        <v>-415.54315120599995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1426.51</v>
      </c>
      <c r="AK28" s="42">
        <f>'[1]Frm-3 DEMAND'!F76</f>
        <v>0</v>
      </c>
      <c r="AL28" s="43">
        <f t="shared" si="7"/>
        <v>1426.51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40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289.56</v>
      </c>
      <c r="AQ28" s="43">
        <f t="shared" si="8"/>
        <v>329.56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41.211669999999998</v>
      </c>
      <c r="AS28" s="43">
        <f>'[1]Frm-4 Shared Projects'!N77</f>
        <v>73.400000000000006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375.26830000000001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4.7883300000000002</v>
      </c>
      <c r="AY28" s="43">
        <f>'[1]GoHP POWER'!G69+'[1]GoHP POWER'!H69+'[1]GoHP POWER'!I69</f>
        <v>8.6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229.89832679399993</v>
      </c>
      <c r="BD28" s="43">
        <f t="shared" si="9"/>
        <v>1092.16167</v>
      </c>
      <c r="BE28" s="43">
        <f t="shared" si="10"/>
        <v>1021.5149567939999</v>
      </c>
      <c r="BF28" s="43">
        <f t="shared" si="11"/>
        <v>687.16662679399997</v>
      </c>
      <c r="BG28" s="43">
        <f t="shared" si="2"/>
        <v>-404.9950432060001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1077.6099999999999</v>
      </c>
      <c r="D29" s="42">
        <f>'[1]Frm-3 DEMAND'!F29</f>
        <v>0</v>
      </c>
      <c r="E29" s="43">
        <f t="shared" si="3"/>
        <v>1077.6099999999999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259.56</v>
      </c>
      <c r="J29" s="43">
        <f t="shared" si="4"/>
        <v>259.56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81.958905000000001</v>
      </c>
      <c r="L29" s="43">
        <f>'[1]Frm-4 Shared Projects'!N30</f>
        <v>57.21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13.131095</v>
      </c>
      <c r="R29" s="43">
        <f>'[1]GoHP POWER'!G22+'[1]GoHP POWER'!H22+'[1]GoHP POWER'!I22</f>
        <v>152.21999999999997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194.28010179399999</v>
      </c>
      <c r="W29" s="43">
        <f t="shared" si="0"/>
        <v>804.91890499999988</v>
      </c>
      <c r="X29" s="43">
        <f t="shared" si="5"/>
        <v>676.40119679400004</v>
      </c>
      <c r="Y29" s="43">
        <f t="shared" si="6"/>
        <v>403.71010179399997</v>
      </c>
      <c r="Z29" s="43">
        <f t="shared" si="1"/>
        <v>-401.20880320599986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1405.58</v>
      </c>
      <c r="AK29" s="42">
        <f>'[1]Frm-3 DEMAND'!F77</f>
        <v>0</v>
      </c>
      <c r="AL29" s="43">
        <f t="shared" si="7"/>
        <v>1405.58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40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289.56</v>
      </c>
      <c r="AQ29" s="43">
        <f t="shared" si="8"/>
        <v>329.56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41.211669999999998</v>
      </c>
      <c r="AS29" s="43">
        <f>'[1]Frm-4 Shared Projects'!N78</f>
        <v>73.400000000000006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365.62130000000002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4.7883300000000002</v>
      </c>
      <c r="AY29" s="43">
        <f>'[1]GoHP POWER'!G70+'[1]GoHP POWER'!H70+'[1]GoHP POWER'!I70</f>
        <v>9.1999999999999993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228.793210794</v>
      </c>
      <c r="BD29" s="43">
        <f t="shared" si="9"/>
        <v>1071.2316699999999</v>
      </c>
      <c r="BE29" s="43">
        <f t="shared" si="10"/>
        <v>1011.362840794</v>
      </c>
      <c r="BF29" s="43">
        <f t="shared" si="11"/>
        <v>677.0145107940001</v>
      </c>
      <c r="BG29" s="43">
        <f t="shared" si="2"/>
        <v>-394.21715920599991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1081.5999999999999</v>
      </c>
      <c r="D30" s="42">
        <f>'[1]Frm-3 DEMAND'!F30</f>
        <v>0</v>
      </c>
      <c r="E30" s="43">
        <f t="shared" si="3"/>
        <v>1081.5999999999999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259.56</v>
      </c>
      <c r="J30" s="43">
        <f t="shared" si="4"/>
        <v>259.56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81.958905000000001</v>
      </c>
      <c r="L30" s="43">
        <f>'[1]Frm-4 Shared Projects'!N31</f>
        <v>57.21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13.131095</v>
      </c>
      <c r="R30" s="43">
        <f>'[1]GoHP POWER'!G23+'[1]GoHP POWER'!H23+'[1]GoHP POWER'!I23</f>
        <v>152.21999999999997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194.28010179399999</v>
      </c>
      <c r="W30" s="43">
        <f t="shared" si="0"/>
        <v>808.90890499999989</v>
      </c>
      <c r="X30" s="43">
        <f t="shared" si="5"/>
        <v>676.40119679400004</v>
      </c>
      <c r="Y30" s="43">
        <f t="shared" si="6"/>
        <v>403.71010179399997</v>
      </c>
      <c r="Z30" s="43">
        <f t="shared" si="1"/>
        <v>-405.19880320599987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1408.57</v>
      </c>
      <c r="AK30" s="42">
        <f>'[1]Frm-3 DEMAND'!F78</f>
        <v>0</v>
      </c>
      <c r="AL30" s="43">
        <f t="shared" si="7"/>
        <v>1408.57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41.211669999999998</v>
      </c>
      <c r="AS30" s="43">
        <f>'[1]Frm-4 Shared Projects'!N79</f>
        <v>73.400000000000006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368.5154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4.7883300000000002</v>
      </c>
      <c r="AY30" s="43">
        <f>'[1]GoHP POWER'!G71+'[1]GoHP POWER'!H71+'[1]GoHP POWER'!I71</f>
        <v>19.2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223.60290979399997</v>
      </c>
      <c r="BD30" s="43">
        <f t="shared" si="9"/>
        <v>1056.2216699999999</v>
      </c>
      <c r="BE30" s="43">
        <f t="shared" si="10"/>
        <v>1037.0666397939999</v>
      </c>
      <c r="BF30" s="43">
        <f t="shared" si="11"/>
        <v>684.71830979399999</v>
      </c>
      <c r="BG30" s="43">
        <f t="shared" si="2"/>
        <v>-371.50336020600002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1088.58</v>
      </c>
      <c r="D31" s="42">
        <f>'[1]Frm-3 DEMAND'!F31</f>
        <v>0</v>
      </c>
      <c r="E31" s="43">
        <f t="shared" si="3"/>
        <v>1088.58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259.56</v>
      </c>
      <c r="J31" s="43">
        <f t="shared" si="4"/>
        <v>259.56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81.958905000000001</v>
      </c>
      <c r="L31" s="43">
        <f>'[1]Frm-4 Shared Projects'!N32</f>
        <v>57.21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13.131095</v>
      </c>
      <c r="R31" s="43">
        <f>'[1]GoHP POWER'!G24+'[1]GoHP POWER'!H24+'[1]GoHP POWER'!I24</f>
        <v>152.21999999999997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194.28010179399999</v>
      </c>
      <c r="W31" s="43">
        <f t="shared" si="0"/>
        <v>815.88890499999991</v>
      </c>
      <c r="X31" s="43">
        <f t="shared" si="5"/>
        <v>676.40119679400004</v>
      </c>
      <c r="Y31" s="43">
        <f t="shared" si="6"/>
        <v>403.71010179399997</v>
      </c>
      <c r="Z31" s="43">
        <f t="shared" si="1"/>
        <v>-412.17880320599988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1397.61</v>
      </c>
      <c r="AK31" s="42">
        <f>'[1]Frm-3 DEMAND'!F79</f>
        <v>0</v>
      </c>
      <c r="AL31" s="43">
        <f t="shared" si="7"/>
        <v>1397.61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347.56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41.211669999999998</v>
      </c>
      <c r="AS31" s="43">
        <f>'[1]Frm-4 Shared Projects'!N80</f>
        <v>73.400000000000006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362.72719999999998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4.7883300000000002</v>
      </c>
      <c r="AY31" s="43">
        <f>'[1]GoHP POWER'!G72+'[1]GoHP POWER'!H72+'[1]GoHP POWER'!I72</f>
        <v>19.2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222.41290979399997</v>
      </c>
      <c r="BD31" s="43">
        <f t="shared" si="9"/>
        <v>1045.2616699999999</v>
      </c>
      <c r="BE31" s="43">
        <f t="shared" si="10"/>
        <v>1030.0884397939999</v>
      </c>
      <c r="BF31" s="43">
        <f t="shared" si="11"/>
        <v>677.74010979399998</v>
      </c>
      <c r="BG31" s="43">
        <f t="shared" si="2"/>
        <v>-367.521560206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1129.45</v>
      </c>
      <c r="D32" s="42">
        <f>'[1]Frm-3 DEMAND'!F32</f>
        <v>0</v>
      </c>
      <c r="E32" s="43">
        <f t="shared" si="3"/>
        <v>1129.45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60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259.56</v>
      </c>
      <c r="J32" s="43">
        <f t="shared" si="4"/>
        <v>319.56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159.94357500000001</v>
      </c>
      <c r="L32" s="43">
        <f>'[1]Frm-4 Shared Projects'!N33</f>
        <v>62.7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27.486425000000004</v>
      </c>
      <c r="R32" s="43">
        <f>'[1]GoHP POWER'!G25+'[1]GoHP POWER'!H25+'[1]GoHP POWER'!I25</f>
        <v>152.21999999999997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194.28010179399999</v>
      </c>
      <c r="W32" s="43">
        <f t="shared" si="0"/>
        <v>782.40357500000005</v>
      </c>
      <c r="X32" s="43">
        <f t="shared" si="5"/>
        <v>756.24652679400015</v>
      </c>
      <c r="Y32" s="43">
        <f t="shared" si="6"/>
        <v>409.20010179399998</v>
      </c>
      <c r="Z32" s="43">
        <f t="shared" si="1"/>
        <v>-373.2034732059999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1356.73</v>
      </c>
      <c r="AK32" s="42">
        <f>'[1]Frm-3 DEMAND'!F80</f>
        <v>0</v>
      </c>
      <c r="AL32" s="43">
        <f t="shared" si="7"/>
        <v>1356.73</v>
      </c>
      <c r="AM32" s="42">
        <f>'[1]Frm-1 Anticipated Gen.'!T86</f>
        <v>30</v>
      </c>
      <c r="AN32" s="42">
        <f>'[1]Frm-1 Anticipated Gen.'!B86</f>
        <v>0</v>
      </c>
      <c r="AO32" s="43">
        <f>'[1]Frm-1 Anticipated Gen.'!C86</f>
        <v>40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347.56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41.468800000000002</v>
      </c>
      <c r="AS32" s="43">
        <f>'[1]Frm-4 Shared Projects'!N81</f>
        <v>73.400000000000006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298.09230000000002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4.8311999999999999</v>
      </c>
      <c r="AY32" s="43">
        <f>'[1]GoHP POWER'!G73+'[1]GoHP POWER'!H73+'[1]GoHP POWER'!I73</f>
        <v>79.06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228.37732679399991</v>
      </c>
      <c r="BD32" s="43">
        <f t="shared" si="9"/>
        <v>974.33879999999999</v>
      </c>
      <c r="BE32" s="43">
        <f t="shared" si="10"/>
        <v>1061.3208267940001</v>
      </c>
      <c r="BF32" s="43">
        <f t="shared" si="11"/>
        <v>678.929626794</v>
      </c>
      <c r="BG32" s="43">
        <f t="shared" si="2"/>
        <v>-295.40917320599988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1203.22</v>
      </c>
      <c r="D33" s="42">
        <f>'[1]Frm-3 DEMAND'!F33</f>
        <v>0</v>
      </c>
      <c r="E33" s="43">
        <f t="shared" si="3"/>
        <v>1203.22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60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259.56</v>
      </c>
      <c r="J33" s="43">
        <f t="shared" si="4"/>
        <v>319.56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159.94357500000001</v>
      </c>
      <c r="L33" s="43">
        <f>'[1]Frm-4 Shared Projects'!N34</f>
        <v>62.7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27.486425000000004</v>
      </c>
      <c r="R33" s="43">
        <f>'[1]GoHP POWER'!G26+'[1]GoHP POWER'!H26+'[1]GoHP POWER'!I26</f>
        <v>163.00999999999996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190.39009979399998</v>
      </c>
      <c r="W33" s="43">
        <f t="shared" si="0"/>
        <v>856.17357500000003</v>
      </c>
      <c r="X33" s="43">
        <f t="shared" si="5"/>
        <v>763.14652479400002</v>
      </c>
      <c r="Y33" s="43">
        <f t="shared" si="6"/>
        <v>416.10009979399996</v>
      </c>
      <c r="Z33" s="43">
        <f t="shared" si="1"/>
        <v>-440.07347520600001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1370.69</v>
      </c>
      <c r="AK33" s="42">
        <f>'[1]Frm-3 DEMAND'!F81</f>
        <v>0</v>
      </c>
      <c r="AL33" s="43">
        <f t="shared" si="7"/>
        <v>1370.69</v>
      </c>
      <c r="AM33" s="42">
        <f>'[1]Frm-1 Anticipated Gen.'!T87</f>
        <v>30</v>
      </c>
      <c r="AN33" s="42">
        <f>'[1]Frm-1 Anticipated Gen.'!B87</f>
        <v>0</v>
      </c>
      <c r="AO33" s="43">
        <f>'[1]Frm-1 Anticipated Gen.'!C87</f>
        <v>40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347.56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41.468800000000002</v>
      </c>
      <c r="AS33" s="43">
        <f>'[1]Frm-4 Shared Projects'!N82</f>
        <v>73.400000000000006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298.09230000000002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4.8311999999999999</v>
      </c>
      <c r="AY33" s="43">
        <f>'[1]GoHP POWER'!G74+'[1]GoHP POWER'!H74+'[1]GoHP POWER'!I74</f>
        <v>94.22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226.37694679399991</v>
      </c>
      <c r="BD33" s="43">
        <f t="shared" si="9"/>
        <v>988.29880000000003</v>
      </c>
      <c r="BE33" s="43">
        <f t="shared" si="10"/>
        <v>1074.4804467939998</v>
      </c>
      <c r="BF33" s="43">
        <f t="shared" si="11"/>
        <v>692.08924679399991</v>
      </c>
      <c r="BG33" s="43">
        <f t="shared" si="2"/>
        <v>-296.20955320600024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1280.97</v>
      </c>
      <c r="D34" s="42">
        <f>'[1]Frm-3 DEMAND'!F34</f>
        <v>0</v>
      </c>
      <c r="E34" s="43">
        <f t="shared" si="3"/>
        <v>1280.97</v>
      </c>
      <c r="F34" s="42">
        <f>'[1]Frm-1 Anticipated Gen.'!T40</f>
        <v>110</v>
      </c>
      <c r="G34" s="42">
        <f>'[1]Frm-1 Anticipated Gen.'!B40</f>
        <v>0</v>
      </c>
      <c r="H34" s="43">
        <f>'[1]Frm-1 Anticipated Gen.'!C40</f>
        <v>60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343.46</v>
      </c>
      <c r="J34" s="43">
        <f t="shared" si="4"/>
        <v>403.46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220.84357500000002</v>
      </c>
      <c r="L34" s="43">
        <f>'[1]Frm-4 Shared Projects'!N35</f>
        <v>62.7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36.586425000000006</v>
      </c>
      <c r="R34" s="43">
        <f>'[1]GoHP POWER'!G27+'[1]GoHP POWER'!H27+'[1]GoHP POWER'!I27</f>
        <v>182.51000000000002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198.08635179399994</v>
      </c>
      <c r="W34" s="43">
        <f t="shared" si="0"/>
        <v>730.92357500000003</v>
      </c>
      <c r="X34" s="43">
        <f t="shared" si="5"/>
        <v>993.34277679399997</v>
      </c>
      <c r="Y34" s="43">
        <f t="shared" si="6"/>
        <v>443.29635179399992</v>
      </c>
      <c r="Z34" s="43">
        <f t="shared" si="1"/>
        <v>-287.62722320600005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1374.68</v>
      </c>
      <c r="AK34" s="42">
        <f>'[1]Frm-3 DEMAND'!F82</f>
        <v>0</v>
      </c>
      <c r="AL34" s="43">
        <f t="shared" si="7"/>
        <v>1374.68</v>
      </c>
      <c r="AM34" s="42">
        <f>'[1]Frm-1 Anticipated Gen.'!T88</f>
        <v>30</v>
      </c>
      <c r="AN34" s="42">
        <f>'[1]Frm-1 Anticipated Gen.'!B88</f>
        <v>0</v>
      </c>
      <c r="AO34" s="43">
        <f>'[1]Frm-1 Anticipated Gen.'!C88</f>
        <v>40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346.56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41.468800000000002</v>
      </c>
      <c r="AS34" s="43">
        <f>'[1]Frm-4 Shared Projects'!N83</f>
        <v>73.400000000000006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258.53960000000001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4.8311999999999999</v>
      </c>
      <c r="AY34" s="43">
        <f>'[1]GoHP POWER'!G75+'[1]GoHP POWER'!H75+'[1]GoHP POWER'!I75</f>
        <v>181.66000000000003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225.56629379399996</v>
      </c>
      <c r="BD34" s="43">
        <f t="shared" si="9"/>
        <v>993.28880000000004</v>
      </c>
      <c r="BE34" s="43">
        <f t="shared" si="10"/>
        <v>1120.5570937940001</v>
      </c>
      <c r="BF34" s="43">
        <f t="shared" si="11"/>
        <v>739.165893794</v>
      </c>
      <c r="BG34" s="43">
        <f t="shared" si="2"/>
        <v>-254.12290620599993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1389.63</v>
      </c>
      <c r="D35" s="42">
        <f>'[1]Frm-3 DEMAND'!F35</f>
        <v>0</v>
      </c>
      <c r="E35" s="43">
        <f t="shared" si="3"/>
        <v>1389.63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60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361.46</v>
      </c>
      <c r="J35" s="43">
        <f t="shared" si="4"/>
        <v>421.46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220.84357500000002</v>
      </c>
      <c r="L35" s="43">
        <f>'[1]Frm-4 Shared Projects'!N36</f>
        <v>62.7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36.586425000000006</v>
      </c>
      <c r="R35" s="43">
        <f>'[1]GoHP POWER'!G28+'[1]GoHP POWER'!H28+'[1]GoHP POWER'!I28</f>
        <v>182.51000000000002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198.08635179399994</v>
      </c>
      <c r="W35" s="43">
        <f t="shared" si="0"/>
        <v>821.58357500000011</v>
      </c>
      <c r="X35" s="43">
        <f t="shared" si="5"/>
        <v>1011.342776794</v>
      </c>
      <c r="Y35" s="43">
        <f t="shared" si="6"/>
        <v>443.29635179399992</v>
      </c>
      <c r="Z35" s="43">
        <f t="shared" si="1"/>
        <v>-378.28722320600014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1363.71</v>
      </c>
      <c r="AK35" s="42">
        <f>'[1]Frm-3 DEMAND'!F83</f>
        <v>0</v>
      </c>
      <c r="AL35" s="43">
        <f t="shared" si="7"/>
        <v>1363.71</v>
      </c>
      <c r="AM35" s="42">
        <f>'[1]Frm-1 Anticipated Gen.'!T89</f>
        <v>30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346.56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41.468800000000002</v>
      </c>
      <c r="AS35" s="43">
        <f>'[1]Frm-4 Shared Projects'!N84</f>
        <v>73.400000000000006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205.4811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4.8311999999999999</v>
      </c>
      <c r="AY35" s="43">
        <f>'[1]GoHP POWER'!G76+'[1]GoHP POWER'!H76+'[1]GoHP POWER'!I76</f>
        <v>283.94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223.36283879399986</v>
      </c>
      <c r="BD35" s="43">
        <f t="shared" si="9"/>
        <v>982.31880000000001</v>
      </c>
      <c r="BE35" s="43">
        <f t="shared" si="10"/>
        <v>1167.5751387939999</v>
      </c>
      <c r="BF35" s="43">
        <f t="shared" si="11"/>
        <v>786.1839387939998</v>
      </c>
      <c r="BG35" s="43">
        <f t="shared" si="2"/>
        <v>-196.1348612060001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1491.31</v>
      </c>
      <c r="D36" s="42">
        <f>'[1]Frm-3 DEMAND'!F36</f>
        <v>0</v>
      </c>
      <c r="E36" s="43">
        <f t="shared" si="3"/>
        <v>1491.31</v>
      </c>
      <c r="F36" s="42">
        <f>'[1]Frm-1 Anticipated Gen.'!T42</f>
        <v>200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381.46</v>
      </c>
      <c r="J36" s="43">
        <f t="shared" si="4"/>
        <v>421.46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230.72455500000004</v>
      </c>
      <c r="L36" s="43">
        <f>'[1]Frm-4 Shared Projects'!N37</f>
        <v>73.400000000000006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38.505445000000002</v>
      </c>
      <c r="R36" s="43">
        <f>'[1]GoHP POWER'!G29+'[1]GoHP POWER'!H29+'[1]GoHP POWER'!I29</f>
        <v>182.51000000000002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205.30991279399984</v>
      </c>
      <c r="W36" s="43">
        <f t="shared" si="0"/>
        <v>831.3445549999999</v>
      </c>
      <c r="X36" s="43">
        <f t="shared" si="5"/>
        <v>1121.1853577939999</v>
      </c>
      <c r="Y36" s="43">
        <f t="shared" si="6"/>
        <v>461.21991279399981</v>
      </c>
      <c r="Z36" s="43">
        <f t="shared" si="1"/>
        <v>-370.12464220600009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1351.75</v>
      </c>
      <c r="AK36" s="42">
        <f>'[1]Frm-3 DEMAND'!F84</f>
        <v>0</v>
      </c>
      <c r="AL36" s="43">
        <f t="shared" si="7"/>
        <v>1351.75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346.56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41.554510000000001</v>
      </c>
      <c r="AS36" s="43">
        <f>'[1]Frm-4 Shared Projects'!N85</f>
        <v>75.600000000000009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131.536845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4.8454899999999999</v>
      </c>
      <c r="AY36" s="43">
        <f>'[1]GoHP POWER'!G77+'[1]GoHP POWER'!H77+'[1]GoHP POWER'!I77</f>
        <v>320.41000000000003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222.96275779399969</v>
      </c>
      <c r="BD36" s="43">
        <f t="shared" si="9"/>
        <v>970.34451000000001</v>
      </c>
      <c r="BE36" s="43">
        <f t="shared" si="10"/>
        <v>1131.9150927939997</v>
      </c>
      <c r="BF36" s="43">
        <f t="shared" si="11"/>
        <v>750.50960279399976</v>
      </c>
      <c r="BG36" s="43">
        <f t="shared" si="2"/>
        <v>-219.83490720600025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1576.04</v>
      </c>
      <c r="D37" s="42">
        <f>'[1]Frm-3 DEMAND'!F37</f>
        <v>0</v>
      </c>
      <c r="E37" s="43">
        <f t="shared" si="3"/>
        <v>1576.04</v>
      </c>
      <c r="F37" s="42">
        <f>'[1]Frm-1 Anticipated Gen.'!T43</f>
        <v>200</v>
      </c>
      <c r="G37" s="42">
        <f>'[1]Frm-1 Anticipated Gen.'!B43</f>
        <v>0</v>
      </c>
      <c r="H37" s="43">
        <f>'[1]Frm-1 Anticipated Gen.'!C43</f>
        <v>60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380.46</v>
      </c>
      <c r="J37" s="43">
        <f t="shared" si="4"/>
        <v>440.46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230.72455500000004</v>
      </c>
      <c r="L37" s="43">
        <f>'[1]Frm-4 Shared Projects'!N38</f>
        <v>105.7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38.505445000000002</v>
      </c>
      <c r="R37" s="43">
        <f>'[1]GoHP POWER'!G30+'[1]GoHP POWER'!H30+'[1]GoHP POWER'!I30</f>
        <v>182.51000000000002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205.4410777939998</v>
      </c>
      <c r="W37" s="43">
        <f t="shared" si="0"/>
        <v>897.07455499999992</v>
      </c>
      <c r="X37" s="43">
        <f t="shared" si="5"/>
        <v>1172.6165227939998</v>
      </c>
      <c r="Y37" s="43">
        <f t="shared" si="6"/>
        <v>493.65107779399983</v>
      </c>
      <c r="Z37" s="43">
        <f t="shared" si="1"/>
        <v>-403.42347720600014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1337.79</v>
      </c>
      <c r="AK37" s="42">
        <f>'[1]Frm-3 DEMAND'!F85</f>
        <v>0</v>
      </c>
      <c r="AL37" s="43">
        <f t="shared" si="7"/>
        <v>1337.79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346.56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41.554510000000001</v>
      </c>
      <c r="AS37" s="43">
        <f>'[1]Frm-4 Shared Projects'!N86</f>
        <v>75.600000000000009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4.8454899999999999</v>
      </c>
      <c r="AY37" s="43">
        <f>'[1]GoHP POWER'!G78+'[1]GoHP POWER'!H78+'[1]GoHP POWER'!I78</f>
        <v>450.72999999999996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217.99268179399957</v>
      </c>
      <c r="BD37" s="43">
        <f t="shared" si="9"/>
        <v>956.38450999999998</v>
      </c>
      <c r="BE37" s="43">
        <f t="shared" si="10"/>
        <v>1125.7281717939995</v>
      </c>
      <c r="BF37" s="43">
        <f t="shared" si="11"/>
        <v>744.32268179399955</v>
      </c>
      <c r="BG37" s="43">
        <f t="shared" si="2"/>
        <v>-212.06182820600043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1617.91</v>
      </c>
      <c r="D38" s="42">
        <f>'[1]Frm-3 DEMAND'!F38</f>
        <v>0</v>
      </c>
      <c r="E38" s="43">
        <f t="shared" si="3"/>
        <v>1617.91</v>
      </c>
      <c r="F38" s="42">
        <f>'[1]Frm-1 Anticipated Gen.'!T44</f>
        <v>200</v>
      </c>
      <c r="G38" s="42">
        <f>'[1]Frm-1 Anticipated Gen.'!B44</f>
        <v>0</v>
      </c>
      <c r="H38" s="43">
        <f>'[1]Frm-1 Anticipated Gen.'!C44</f>
        <v>60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372.76</v>
      </c>
      <c r="J38" s="43">
        <f t="shared" si="4"/>
        <v>432.76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222.02455500000002</v>
      </c>
      <c r="L38" s="43">
        <f>'[1]Frm-4 Shared Projects'!N39</f>
        <v>105.7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37.205444999999997</v>
      </c>
      <c r="R38" s="43">
        <f>'[1]GoHP POWER'!G31+'[1]GoHP POWER'!H31+'[1]GoHP POWER'!I31</f>
        <v>182.51000000000002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206.59021579399976</v>
      </c>
      <c r="W38" s="43">
        <f t="shared" si="0"/>
        <v>947.94455500000004</v>
      </c>
      <c r="X38" s="43">
        <f t="shared" si="5"/>
        <v>1164.7656607939998</v>
      </c>
      <c r="Y38" s="43">
        <f t="shared" si="6"/>
        <v>494.80021579399977</v>
      </c>
      <c r="Z38" s="43">
        <f t="shared" si="1"/>
        <v>-453.14433920600027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1341.78</v>
      </c>
      <c r="AK38" s="42">
        <f>'[1]Frm-3 DEMAND'!F86</f>
        <v>0</v>
      </c>
      <c r="AL38" s="43">
        <f t="shared" si="7"/>
        <v>1341.78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51.606909999999999</v>
      </c>
      <c r="AS38" s="43">
        <f>'[1]Frm-4 Shared Projects'!N87</f>
        <v>75.600000000000009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6.7930900000000003</v>
      </c>
      <c r="AY38" s="43">
        <f>'[1]GoHP POWER'!G79+'[1]GoHP POWER'!H79+'[1]GoHP POWER'!I79</f>
        <v>635.98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225.63387269100002</v>
      </c>
      <c r="BD38" s="43">
        <f t="shared" si="9"/>
        <v>958.42690999999991</v>
      </c>
      <c r="BE38" s="43">
        <f t="shared" si="10"/>
        <v>1320.5669626909998</v>
      </c>
      <c r="BF38" s="43">
        <f t="shared" si="11"/>
        <v>937.21387269100012</v>
      </c>
      <c r="BG38" s="43">
        <f t="shared" si="2"/>
        <v>-21.213037309000129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1638.85</v>
      </c>
      <c r="D39" s="42">
        <f>'[1]Frm-3 DEMAND'!F39</f>
        <v>0</v>
      </c>
      <c r="E39" s="43">
        <f t="shared" si="3"/>
        <v>1638.85</v>
      </c>
      <c r="F39" s="42">
        <f>'[1]Frm-1 Anticipated Gen.'!T45</f>
        <v>200</v>
      </c>
      <c r="G39" s="42">
        <f>'[1]Frm-1 Anticipated Gen.'!B45</f>
        <v>0</v>
      </c>
      <c r="H39" s="43">
        <f>'[1]Frm-1 Anticipated Gen.'!C45</f>
        <v>60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372.76</v>
      </c>
      <c r="J39" s="43">
        <f t="shared" si="4"/>
        <v>432.76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222.02455500000002</v>
      </c>
      <c r="L39" s="43">
        <f>'[1]Frm-4 Shared Projects'!N40</f>
        <v>105.7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37.205444999999997</v>
      </c>
      <c r="R39" s="43">
        <f>'[1]GoHP POWER'!G32+'[1]GoHP POWER'!H32+'[1]GoHP POWER'!I32</f>
        <v>182.51000000000002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207.06021579399979</v>
      </c>
      <c r="W39" s="43">
        <f t="shared" si="0"/>
        <v>968.88455499999986</v>
      </c>
      <c r="X39" s="43">
        <f t="shared" si="5"/>
        <v>1165.2356607939998</v>
      </c>
      <c r="Y39" s="43">
        <f t="shared" si="6"/>
        <v>495.2702157939998</v>
      </c>
      <c r="Z39" s="43">
        <f t="shared" si="1"/>
        <v>-473.61433920600007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1344.77</v>
      </c>
      <c r="AK39" s="42">
        <f>'[1]Frm-3 DEMAND'!F87</f>
        <v>0</v>
      </c>
      <c r="AL39" s="43">
        <f t="shared" si="7"/>
        <v>1344.77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51.606909999999999</v>
      </c>
      <c r="AS39" s="43">
        <f>'[1]Frm-4 Shared Projects'!N88</f>
        <v>75.600000000000009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6.7930900000000003</v>
      </c>
      <c r="AY39" s="43">
        <f>'[1]GoHP POWER'!G80+'[1]GoHP POWER'!H80+'[1]GoHP POWER'!I80</f>
        <v>635.98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228.96995669099999</v>
      </c>
      <c r="BD39" s="43">
        <f t="shared" si="9"/>
        <v>961.41690999999992</v>
      </c>
      <c r="BE39" s="43">
        <f t="shared" si="10"/>
        <v>1323.9030466909999</v>
      </c>
      <c r="BF39" s="43">
        <f t="shared" si="11"/>
        <v>940.54995669100003</v>
      </c>
      <c r="BG39" s="43">
        <f t="shared" si="2"/>
        <v>-20.86695330900011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1634.86</v>
      </c>
      <c r="D40" s="42">
        <f>'[1]Frm-3 DEMAND'!F40</f>
        <v>0</v>
      </c>
      <c r="E40" s="43">
        <f t="shared" si="3"/>
        <v>1634.86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372.76</v>
      </c>
      <c r="J40" s="43">
        <f t="shared" si="4"/>
        <v>412.76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222.02455500000002</v>
      </c>
      <c r="L40" s="43">
        <f>'[1]Frm-4 Shared Projects'!N41</f>
        <v>105.7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37.205444999999997</v>
      </c>
      <c r="R40" s="43">
        <f>'[1]GoHP POWER'!G33+'[1]GoHP POWER'!H33+'[1]GoHP POWER'!I33</f>
        <v>182.51000000000002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207.65021579399982</v>
      </c>
      <c r="W40" s="43">
        <f t="shared" si="0"/>
        <v>1074.8945549999999</v>
      </c>
      <c r="X40" s="43">
        <f t="shared" si="5"/>
        <v>1055.8256607939998</v>
      </c>
      <c r="Y40" s="43">
        <f t="shared" si="6"/>
        <v>495.86021579399983</v>
      </c>
      <c r="Z40" s="43">
        <f t="shared" si="1"/>
        <v>-579.03433920600014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1344.77</v>
      </c>
      <c r="AK40" s="42">
        <f>'[1]Frm-3 DEMAND'!F88</f>
        <v>0</v>
      </c>
      <c r="AL40" s="43">
        <f t="shared" si="7"/>
        <v>1344.77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320.36720000000003</v>
      </c>
      <c r="AQ40" s="43">
        <f t="shared" si="8"/>
        <v>360.36720000000003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85.026930000000007</v>
      </c>
      <c r="AS40" s="43">
        <f>'[1]Frm-4 Shared Projects'!N89</f>
        <v>75.600000000000009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16.753070000000001</v>
      </c>
      <c r="AY40" s="43">
        <f>'[1]GoHP POWER'!G81+'[1]GoHP POWER'!H81+'[1]GoHP POWER'!I81</f>
        <v>635.98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225.08629469099998</v>
      </c>
      <c r="BD40" s="43">
        <f t="shared" si="9"/>
        <v>937.64972999999998</v>
      </c>
      <c r="BE40" s="43">
        <f t="shared" si="10"/>
        <v>1343.786564691</v>
      </c>
      <c r="BF40" s="43">
        <f t="shared" si="11"/>
        <v>936.66629469099996</v>
      </c>
      <c r="BG40" s="43">
        <f t="shared" si="2"/>
        <v>-0.98343530900001497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1656.79</v>
      </c>
      <c r="D41" s="42">
        <f>'[1]Frm-3 DEMAND'!F41</f>
        <v>0</v>
      </c>
      <c r="E41" s="43">
        <f t="shared" si="3"/>
        <v>1656.79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308.56</v>
      </c>
      <c r="J41" s="43">
        <f t="shared" si="4"/>
        <v>348.56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169.82455500000003</v>
      </c>
      <c r="L41" s="43">
        <f>'[1]Frm-4 Shared Projects'!N42</f>
        <v>105.7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29.405445</v>
      </c>
      <c r="R41" s="43">
        <f>'[1]GoHP POWER'!G34+'[1]GoHP POWER'!H34+'[1]GoHP POWER'!I34</f>
        <v>175.91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212.68265379399986</v>
      </c>
      <c r="W41" s="43">
        <f t="shared" si="0"/>
        <v>1168.8245549999999</v>
      </c>
      <c r="X41" s="43">
        <f t="shared" si="5"/>
        <v>982.25809879399981</v>
      </c>
      <c r="Y41" s="43">
        <f t="shared" si="6"/>
        <v>494.29265379399982</v>
      </c>
      <c r="Z41" s="43">
        <f t="shared" si="1"/>
        <v>-674.53190120600016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1398.6</v>
      </c>
      <c r="AK41" s="42">
        <f>'[1]Frm-3 DEMAND'!F89</f>
        <v>0</v>
      </c>
      <c r="AL41" s="43">
        <f t="shared" si="7"/>
        <v>1398.6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320.36720000000003</v>
      </c>
      <c r="AQ41" s="43">
        <f t="shared" si="8"/>
        <v>360.36720000000003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85.026930000000007</v>
      </c>
      <c r="AS41" s="43">
        <f>'[1]Frm-4 Shared Projects'!N90</f>
        <v>75.600000000000009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16.753070000000001</v>
      </c>
      <c r="AY41" s="43">
        <f>'[1]GoHP POWER'!G82+'[1]GoHP POWER'!H82+'[1]GoHP POWER'!I82</f>
        <v>635.98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225.08629469099998</v>
      </c>
      <c r="BD41" s="43">
        <f t="shared" si="9"/>
        <v>991.4797299999999</v>
      </c>
      <c r="BE41" s="43">
        <f t="shared" si="10"/>
        <v>1343.786564691</v>
      </c>
      <c r="BF41" s="43">
        <f t="shared" si="11"/>
        <v>936.66629469099996</v>
      </c>
      <c r="BG41" s="43">
        <f t="shared" si="2"/>
        <v>-54.813435308999942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1645.82</v>
      </c>
      <c r="D42" s="42">
        <f>'[1]Frm-3 DEMAND'!F42</f>
        <v>0</v>
      </c>
      <c r="E42" s="43">
        <f t="shared" si="3"/>
        <v>1645.82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342.36720000000003</v>
      </c>
      <c r="J42" s="43">
        <f t="shared" si="4"/>
        <v>382.36720000000003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159.772155</v>
      </c>
      <c r="L42" s="43">
        <f>'[1]Frm-4 Shared Projects'!N43</f>
        <v>105.7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27.457845000000002</v>
      </c>
      <c r="R42" s="43">
        <f>'[1]GoHP POWER'!G35+'[1]GoHP POWER'!H35+'[1]GoHP POWER'!I35</f>
        <v>175.91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209.09985379399981</v>
      </c>
      <c r="W42" s="43">
        <f t="shared" si="0"/>
        <v>1235.9949549999999</v>
      </c>
      <c r="X42" s="43">
        <f t="shared" si="5"/>
        <v>900.5348987939999</v>
      </c>
      <c r="Y42" s="43">
        <f t="shared" si="6"/>
        <v>490.7098537939998</v>
      </c>
      <c r="Z42" s="43">
        <f t="shared" si="1"/>
        <v>-745.28510120600004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1410.56</v>
      </c>
      <c r="AK42" s="42">
        <f>'[1]Frm-3 DEMAND'!F90</f>
        <v>0</v>
      </c>
      <c r="AL42" s="43">
        <f t="shared" si="7"/>
        <v>1410.56</v>
      </c>
      <c r="AM42" s="42">
        <f>'[1]Frm-1 Anticipated Gen.'!T96</f>
        <v>30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320.36720000000003</v>
      </c>
      <c r="AQ42" s="43">
        <f t="shared" si="8"/>
        <v>360.36720000000003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85.026930000000007</v>
      </c>
      <c r="AS42" s="43">
        <f>'[1]Frm-4 Shared Projects'!N91</f>
        <v>75.600000000000009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16.753070000000001</v>
      </c>
      <c r="AY42" s="43">
        <f>'[1]GoHP POWER'!G83+'[1]GoHP POWER'!H83+'[1]GoHP POWER'!I83</f>
        <v>635.98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224.67880569100004</v>
      </c>
      <c r="BD42" s="43">
        <f t="shared" si="9"/>
        <v>1003.4397299999999</v>
      </c>
      <c r="BE42" s="43">
        <f t="shared" si="10"/>
        <v>1343.379075691</v>
      </c>
      <c r="BF42" s="43">
        <f t="shared" si="11"/>
        <v>936.25880569100002</v>
      </c>
      <c r="BG42" s="43">
        <f t="shared" si="2"/>
        <v>-67.18092430899992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1616.92</v>
      </c>
      <c r="D43" s="42">
        <f>'[1]Frm-3 DEMAND'!F43</f>
        <v>0</v>
      </c>
      <c r="E43" s="43">
        <f t="shared" si="3"/>
        <v>1616.92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342.36720000000003</v>
      </c>
      <c r="J43" s="43">
        <f t="shared" si="4"/>
        <v>382.36720000000003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159.772155</v>
      </c>
      <c r="L43" s="43">
        <f>'[1]Frm-4 Shared Projects'!N44</f>
        <v>73.400000000000006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332.82150000000001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27.457845000000002</v>
      </c>
      <c r="R43" s="43">
        <f>'[1]GoHP POWER'!G36+'[1]GoHP POWER'!H36+'[1]GoHP POWER'!I36</f>
        <v>175.91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210.09985379399981</v>
      </c>
      <c r="W43" s="43">
        <f t="shared" si="0"/>
        <v>1207.094955</v>
      </c>
      <c r="X43" s="43">
        <f t="shared" si="5"/>
        <v>1202.056398794</v>
      </c>
      <c r="Y43" s="43">
        <f t="shared" si="6"/>
        <v>792.2313537939998</v>
      </c>
      <c r="Z43" s="43">
        <f t="shared" si="1"/>
        <v>-414.86360120600011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1396.61</v>
      </c>
      <c r="AK43" s="42">
        <f>'[1]Frm-3 DEMAND'!F91</f>
        <v>0</v>
      </c>
      <c r="AL43" s="43">
        <f t="shared" si="7"/>
        <v>1396.61</v>
      </c>
      <c r="AM43" s="42">
        <f>'[1]Frm-1 Anticipated Gen.'!T97</f>
        <v>30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320.36720000000003</v>
      </c>
      <c r="AQ43" s="43">
        <f t="shared" si="8"/>
        <v>360.36720000000003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85.026930000000007</v>
      </c>
      <c r="AS43" s="43">
        <f>'[1]Frm-4 Shared Projects'!N92</f>
        <v>75.600000000000009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16.753070000000001</v>
      </c>
      <c r="AY43" s="43">
        <f>'[1]GoHP POWER'!G84+'[1]GoHP POWER'!H84+'[1]GoHP POWER'!I84</f>
        <v>635.98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223.64639369100001</v>
      </c>
      <c r="BD43" s="43">
        <f t="shared" si="9"/>
        <v>989.48972999999989</v>
      </c>
      <c r="BE43" s="43">
        <f t="shared" si="10"/>
        <v>1342.346663691</v>
      </c>
      <c r="BF43" s="43">
        <f t="shared" si="11"/>
        <v>935.226393691</v>
      </c>
      <c r="BG43" s="43">
        <f t="shared" si="2"/>
        <v>-54.263336308999897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1618.91</v>
      </c>
      <c r="D44" s="42">
        <f>'[1]Frm-3 DEMAND'!F44</f>
        <v>0</v>
      </c>
      <c r="E44" s="43">
        <f t="shared" si="3"/>
        <v>1618.91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382.52539999999999</v>
      </c>
      <c r="J44" s="43">
        <f t="shared" si="4"/>
        <v>422.52539999999999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40.568844999999996</v>
      </c>
      <c r="L44" s="43">
        <f>'[1]Frm-4 Shared Projects'!N45</f>
        <v>73.400000000000006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325.10390000000001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4.6811550000000004</v>
      </c>
      <c r="R44" s="43">
        <f>'[1]GoHP POWER'!G37+'[1]GoHP POWER'!H37+'[1]GoHP POWER'!I37</f>
        <v>175.71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203.0789597939999</v>
      </c>
      <c r="W44" s="43">
        <f t="shared" si="0"/>
        <v>1191.7034450000001</v>
      </c>
      <c r="X44" s="43">
        <f t="shared" si="5"/>
        <v>1204.4994147940001</v>
      </c>
      <c r="Y44" s="43">
        <f t="shared" si="6"/>
        <v>777.29285979399992</v>
      </c>
      <c r="Z44" s="43">
        <f t="shared" si="1"/>
        <v>-414.41058520599995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1381.66</v>
      </c>
      <c r="AK44" s="42">
        <f>'[1]Frm-3 DEMAND'!F92</f>
        <v>0</v>
      </c>
      <c r="AL44" s="43">
        <f t="shared" si="7"/>
        <v>1381.66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60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320.36720000000003</v>
      </c>
      <c r="AQ44" s="43">
        <f t="shared" si="8"/>
        <v>380.36720000000003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74.845965000000007</v>
      </c>
      <c r="AS44" s="43">
        <f>'[1]Frm-4 Shared Projects'!N93</f>
        <v>75.600000000000009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14.784034999999999</v>
      </c>
      <c r="AY44" s="43">
        <f>'[1]GoHP POWER'!G85+'[1]GoHP POWER'!H85+'[1]GoHP POWER'!I85</f>
        <v>635.98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222.54808269100005</v>
      </c>
      <c r="BD44" s="43">
        <f t="shared" si="9"/>
        <v>956.50876500000004</v>
      </c>
      <c r="BE44" s="43">
        <f t="shared" si="10"/>
        <v>1359.279317691</v>
      </c>
      <c r="BF44" s="43">
        <f t="shared" si="11"/>
        <v>934.12808269100003</v>
      </c>
      <c r="BG44" s="43">
        <f t="shared" si="2"/>
        <v>-22.380682309000122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1573.05</v>
      </c>
      <c r="D45" s="42">
        <f>'[1]Frm-3 DEMAND'!F45</f>
        <v>0</v>
      </c>
      <c r="E45" s="43">
        <f t="shared" si="3"/>
        <v>1573.05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382.52539999999999</v>
      </c>
      <c r="J45" s="43">
        <f t="shared" si="4"/>
        <v>422.52539999999999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40.568844999999996</v>
      </c>
      <c r="L45" s="43">
        <f>'[1]Frm-4 Shared Projects'!N46</f>
        <v>73.400000000000006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306.77460000000002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4.6811550000000004</v>
      </c>
      <c r="R45" s="43">
        <f>'[1]GoHP POWER'!G38+'[1]GoHP POWER'!H38+'[1]GoHP POWER'!I38</f>
        <v>166.31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207.98102379399995</v>
      </c>
      <c r="W45" s="43">
        <f t="shared" si="0"/>
        <v>1145.843445</v>
      </c>
      <c r="X45" s="43">
        <f t="shared" si="5"/>
        <v>1181.672178794</v>
      </c>
      <c r="Y45" s="43">
        <f t="shared" si="6"/>
        <v>754.46562379399995</v>
      </c>
      <c r="Z45" s="43">
        <f t="shared" si="1"/>
        <v>-391.37782120599991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1351.75</v>
      </c>
      <c r="AK45" s="42">
        <f>'[1]Frm-3 DEMAND'!F93</f>
        <v>0</v>
      </c>
      <c r="AL45" s="43">
        <f t="shared" si="7"/>
        <v>1351.75</v>
      </c>
      <c r="AM45" s="42">
        <f>'[1]Frm-1 Anticipated Gen.'!T99</f>
        <v>30</v>
      </c>
      <c r="AN45" s="42">
        <f>'[1]Frm-1 Anticipated Gen.'!B99</f>
        <v>0</v>
      </c>
      <c r="AO45" s="43">
        <f>'[1]Frm-1 Anticipated Gen.'!C99</f>
        <v>60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318.36720000000003</v>
      </c>
      <c r="AQ45" s="43">
        <f t="shared" si="8"/>
        <v>378.36720000000003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74.845965000000007</v>
      </c>
      <c r="AS45" s="43">
        <f>'[1]Frm-4 Shared Projects'!N94</f>
        <v>75.600000000000009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14.784034999999999</v>
      </c>
      <c r="AY45" s="43">
        <f>'[1]GoHP POWER'!G86+'[1]GoHP POWER'!H86+'[1]GoHP POWER'!I86</f>
        <v>635.98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222.54808269100005</v>
      </c>
      <c r="BD45" s="43">
        <f t="shared" si="9"/>
        <v>928.59876499999996</v>
      </c>
      <c r="BE45" s="43">
        <f t="shared" si="10"/>
        <v>1357.279317691</v>
      </c>
      <c r="BF45" s="43">
        <f t="shared" si="11"/>
        <v>934.12808269100003</v>
      </c>
      <c r="BG45" s="43">
        <f t="shared" si="2"/>
        <v>5.5293176909999602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1575.05</v>
      </c>
      <c r="D46" s="42">
        <f>'[1]Frm-3 DEMAND'!F46</f>
        <v>0</v>
      </c>
      <c r="E46" s="43">
        <f t="shared" si="3"/>
        <v>1575.05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382.52539999999999</v>
      </c>
      <c r="J46" s="43">
        <f t="shared" si="4"/>
        <v>422.52539999999999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40.568844999999996</v>
      </c>
      <c r="L46" s="43">
        <f>'[1]Frm-4 Shared Projects'!N47</f>
        <v>73.400000000000006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346.32729999999998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4.6811550000000004</v>
      </c>
      <c r="R46" s="43">
        <f>'[1]GoHP POWER'!G39+'[1]GoHP POWER'!H39+'[1]GoHP POWER'!I39</f>
        <v>166.31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207.64562179399996</v>
      </c>
      <c r="W46" s="43">
        <f t="shared" si="0"/>
        <v>1147.843445</v>
      </c>
      <c r="X46" s="43">
        <f t="shared" si="5"/>
        <v>1220.8894767939998</v>
      </c>
      <c r="Y46" s="43">
        <f t="shared" si="6"/>
        <v>793.68292179399998</v>
      </c>
      <c r="Z46" s="43">
        <f t="shared" si="1"/>
        <v>-354.16052320600011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1323.84</v>
      </c>
      <c r="AK46" s="42">
        <f>'[1]Frm-3 DEMAND'!F94</f>
        <v>0</v>
      </c>
      <c r="AL46" s="43">
        <f t="shared" si="7"/>
        <v>1323.84</v>
      </c>
      <c r="AM46" s="42">
        <f>'[1]Frm-1 Anticipated Gen.'!T100</f>
        <v>50</v>
      </c>
      <c r="AN46" s="42">
        <f>'[1]Frm-1 Anticipated Gen.'!B100</f>
        <v>0</v>
      </c>
      <c r="AO46" s="43">
        <f>'[1]Frm-1 Anticipated Gen.'!C100</f>
        <v>60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310.36720000000003</v>
      </c>
      <c r="AQ46" s="43">
        <f t="shared" si="8"/>
        <v>370.36720000000003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74.845965000000007</v>
      </c>
      <c r="AS46" s="43">
        <f>'[1]Frm-4 Shared Projects'!N95</f>
        <v>75.600000000000009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14.784034999999999</v>
      </c>
      <c r="AY46" s="43">
        <f>'[1]GoHP POWER'!G87+'[1]GoHP POWER'!H87+'[1]GoHP POWER'!I87</f>
        <v>571.14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217.49985579399987</v>
      </c>
      <c r="BD46" s="43">
        <f t="shared" si="9"/>
        <v>888.68876499999988</v>
      </c>
      <c r="BE46" s="43">
        <f t="shared" si="10"/>
        <v>1299.3910907939999</v>
      </c>
      <c r="BF46" s="43">
        <f t="shared" si="11"/>
        <v>864.23985579399994</v>
      </c>
      <c r="BG46" s="43">
        <f t="shared" si="2"/>
        <v>-24.448909206000053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1548.13</v>
      </c>
      <c r="D47" s="42">
        <f>'[1]Frm-3 DEMAND'!F47</f>
        <v>0</v>
      </c>
      <c r="E47" s="43">
        <f t="shared" si="3"/>
        <v>1548.13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377.52539999999999</v>
      </c>
      <c r="J47" s="43">
        <f t="shared" si="4"/>
        <v>417.52539999999999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40.568844999999996</v>
      </c>
      <c r="L47" s="43">
        <f>'[1]Frm-4 Shared Projects'!N48</f>
        <v>73.400000000000006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368.5154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4.6811550000000004</v>
      </c>
      <c r="R47" s="43">
        <f>'[1]GoHP POWER'!G40+'[1]GoHP POWER'!H40+'[1]GoHP POWER'!I40</f>
        <v>92.99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211.78692479400002</v>
      </c>
      <c r="W47" s="43">
        <f t="shared" si="0"/>
        <v>1125.9234450000001</v>
      </c>
      <c r="X47" s="43">
        <f t="shared" si="5"/>
        <v>1168.8988797940001</v>
      </c>
      <c r="Y47" s="43">
        <f t="shared" si="6"/>
        <v>746.692324794</v>
      </c>
      <c r="Z47" s="43">
        <f t="shared" si="1"/>
        <v>-379.23112020600001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1304.9000000000001</v>
      </c>
      <c r="AK47" s="42">
        <f>'[1]Frm-3 DEMAND'!F95</f>
        <v>0</v>
      </c>
      <c r="AL47" s="43">
        <f t="shared" si="7"/>
        <v>1304.9000000000001</v>
      </c>
      <c r="AM47" s="42">
        <f>'[1]Frm-1 Anticipated Gen.'!T101</f>
        <v>50</v>
      </c>
      <c r="AN47" s="42">
        <f>'[1]Frm-1 Anticipated Gen.'!B101</f>
        <v>0</v>
      </c>
      <c r="AO47" s="43">
        <f>'[1]Frm-1 Anticipated Gen.'!C101</f>
        <v>60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310.36720000000003</v>
      </c>
      <c r="AQ47" s="43">
        <f t="shared" si="8"/>
        <v>370.36720000000003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74.845965000000007</v>
      </c>
      <c r="AS47" s="43">
        <f>'[1]Frm-4 Shared Projects'!N96</f>
        <v>75.600000000000009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14.784034999999999</v>
      </c>
      <c r="AY47" s="43">
        <f>'[1]GoHP POWER'!G88+'[1]GoHP POWER'!H88+'[1]GoHP POWER'!I88</f>
        <v>445.09000000000003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220.92936579399975</v>
      </c>
      <c r="BD47" s="43">
        <f t="shared" si="9"/>
        <v>869.74876500000005</v>
      </c>
      <c r="BE47" s="43">
        <f t="shared" si="10"/>
        <v>1176.7706007939996</v>
      </c>
      <c r="BF47" s="43">
        <f t="shared" si="11"/>
        <v>741.6193657939998</v>
      </c>
      <c r="BG47" s="43">
        <f t="shared" si="2"/>
        <v>-128.12939920600047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1565.08</v>
      </c>
      <c r="D48" s="42">
        <f>'[1]Frm-3 DEMAND'!F48</f>
        <v>0</v>
      </c>
      <c r="E48" s="43">
        <f t="shared" si="3"/>
        <v>1565.08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377.52539999999999</v>
      </c>
      <c r="J48" s="43">
        <f t="shared" si="4"/>
        <v>417.52539999999999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40.568844999999996</v>
      </c>
      <c r="L48" s="43">
        <f>'[1]Frm-4 Shared Projects'!N49</f>
        <v>62.7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415.78570000000002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4.6811550000000004</v>
      </c>
      <c r="R48" s="43">
        <f>'[1]GoHP POWER'!G41+'[1]GoHP POWER'!H41+'[1]GoHP POWER'!I41</f>
        <v>6.8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217.912975794</v>
      </c>
      <c r="W48" s="43">
        <f t="shared" si="0"/>
        <v>1142.8734449999999</v>
      </c>
      <c r="X48" s="43">
        <f t="shared" si="5"/>
        <v>1125.4052307939999</v>
      </c>
      <c r="Y48" s="43">
        <f t="shared" si="6"/>
        <v>703.198675794</v>
      </c>
      <c r="Z48" s="43">
        <f t="shared" si="1"/>
        <v>-439.67476920600006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1294.93</v>
      </c>
      <c r="AK48" s="42">
        <f>'[1]Frm-3 DEMAND'!F96</f>
        <v>0</v>
      </c>
      <c r="AL48" s="43">
        <f t="shared" si="7"/>
        <v>1294.93</v>
      </c>
      <c r="AM48" s="42">
        <f>'[1]Frm-1 Anticipated Gen.'!T102</f>
        <v>50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342.16570000000002</v>
      </c>
      <c r="AQ48" s="43">
        <f t="shared" si="8"/>
        <v>402.16570000000002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96.403274999999994</v>
      </c>
      <c r="AS48" s="43">
        <f>'[1]Frm-4 Shared Projects'!N97</f>
        <v>77.7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18.006724999999999</v>
      </c>
      <c r="AY48" s="43">
        <f>'[1]GoHP POWER'!G89+'[1]GoHP POWER'!H89+'[1]GoHP POWER'!I89</f>
        <v>445.99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216.06328679399985</v>
      </c>
      <c r="BD48" s="43">
        <f t="shared" si="9"/>
        <v>824.75757500000009</v>
      </c>
      <c r="BE48" s="43">
        <f t="shared" si="10"/>
        <v>1209.9257117939999</v>
      </c>
      <c r="BF48" s="43">
        <f t="shared" si="11"/>
        <v>739.75328679399991</v>
      </c>
      <c r="BG48" s="43">
        <f t="shared" si="2"/>
        <v>-85.004288206000183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1567.07</v>
      </c>
      <c r="D49" s="42">
        <f>'[1]Frm-3 DEMAND'!F49</f>
        <v>0</v>
      </c>
      <c r="E49" s="43">
        <f t="shared" si="3"/>
        <v>1567.07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377.52539999999999</v>
      </c>
      <c r="J49" s="43">
        <f t="shared" si="4"/>
        <v>417.52539999999999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40.568844999999996</v>
      </c>
      <c r="L49" s="43">
        <f>'[1]Frm-4 Shared Projects'!N50</f>
        <v>62.7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416.75040000000001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4.6811550000000004</v>
      </c>
      <c r="R49" s="43">
        <f>'[1]GoHP POWER'!G42+'[1]GoHP POWER'!H42+'[1]GoHP POWER'!I42</f>
        <v>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219.07297579399997</v>
      </c>
      <c r="W49" s="43">
        <f t="shared" si="0"/>
        <v>1144.863445</v>
      </c>
      <c r="X49" s="43">
        <f t="shared" si="5"/>
        <v>1127.5299307939999</v>
      </c>
      <c r="Y49" s="43">
        <f t="shared" si="6"/>
        <v>705.32337579399996</v>
      </c>
      <c r="Z49" s="43">
        <f t="shared" si="1"/>
        <v>-439.540069206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1274.99</v>
      </c>
      <c r="AK49" s="42">
        <f>'[1]Frm-3 DEMAND'!F97</f>
        <v>0</v>
      </c>
      <c r="AL49" s="43">
        <f t="shared" si="7"/>
        <v>1274.99</v>
      </c>
      <c r="AM49" s="42">
        <f>'[1]Frm-1 Anticipated Gen.'!T103</f>
        <v>50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342.16570000000002</v>
      </c>
      <c r="AQ49" s="43">
        <f t="shared" si="8"/>
        <v>402.16570000000002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96.403274999999994</v>
      </c>
      <c r="AS49" s="43">
        <f>'[1]Frm-4 Shared Projects'!N98</f>
        <v>77.7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18.006724999999999</v>
      </c>
      <c r="AY49" s="43">
        <f>'[1]GoHP POWER'!G90+'[1]GoHP POWER'!H90+'[1]GoHP POWER'!I90</f>
        <v>459.39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216.994422794</v>
      </c>
      <c r="BD49" s="43">
        <f t="shared" si="9"/>
        <v>804.81757500000003</v>
      </c>
      <c r="BE49" s="43">
        <f t="shared" si="10"/>
        <v>1224.2568477940001</v>
      </c>
      <c r="BF49" s="43">
        <f t="shared" si="11"/>
        <v>754.08442279400003</v>
      </c>
      <c r="BG49" s="43">
        <f t="shared" si="2"/>
        <v>-50.733152205999886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1555.11</v>
      </c>
      <c r="D50" s="42">
        <f>'[1]Frm-3 DEMAND'!F50</f>
        <v>0</v>
      </c>
      <c r="E50" s="43">
        <f t="shared" si="3"/>
        <v>1555.11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321.36720000000003</v>
      </c>
      <c r="J50" s="43">
        <f t="shared" si="4"/>
        <v>361.36720000000003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40.568844999999996</v>
      </c>
      <c r="L50" s="43">
        <f>'[1]Frm-4 Shared Projects'!N51</f>
        <v>62.7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483.922461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4.6811550000000004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225.67477579399994</v>
      </c>
      <c r="W50" s="43">
        <f t="shared" si="0"/>
        <v>1189.0616449999998</v>
      </c>
      <c r="X50" s="43">
        <f t="shared" si="5"/>
        <v>1145.145591794</v>
      </c>
      <c r="Y50" s="43">
        <f t="shared" si="6"/>
        <v>779.09723679399997</v>
      </c>
      <c r="Z50" s="43">
        <f t="shared" si="1"/>
        <v>-409.96440820599992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1249.07</v>
      </c>
      <c r="AK50" s="42">
        <f>'[1]Frm-3 DEMAND'!F98</f>
        <v>0</v>
      </c>
      <c r="AL50" s="43">
        <f t="shared" si="7"/>
        <v>1249.07</v>
      </c>
      <c r="AM50" s="42">
        <f>'[1]Frm-1 Anticipated Gen.'!T104</f>
        <v>50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342.16570000000002</v>
      </c>
      <c r="AQ50" s="43">
        <f t="shared" si="8"/>
        <v>402.16570000000002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96.403274999999994</v>
      </c>
      <c r="AS50" s="43">
        <f>'[1]Frm-4 Shared Projects'!N99</f>
        <v>77.7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18.006724999999999</v>
      </c>
      <c r="AY50" s="43">
        <f>'[1]GoHP POWER'!G91+'[1]GoHP POWER'!H91+'[1]GoHP POWER'!I91</f>
        <v>571.14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212.53191579399999</v>
      </c>
      <c r="BD50" s="43">
        <f t="shared" si="9"/>
        <v>778.89757499999996</v>
      </c>
      <c r="BE50" s="43">
        <f t="shared" si="10"/>
        <v>1331.5443407939999</v>
      </c>
      <c r="BF50" s="43">
        <f t="shared" si="11"/>
        <v>861.37191579399996</v>
      </c>
      <c r="BG50" s="43">
        <f t="shared" si="2"/>
        <v>82.474340794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1545.14</v>
      </c>
      <c r="D51" s="42">
        <f>'[1]Frm-3 DEMAND'!F51</f>
        <v>0</v>
      </c>
      <c r="E51" s="43">
        <f t="shared" si="3"/>
        <v>1545.14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321.36720000000003</v>
      </c>
      <c r="J51" s="43">
        <f t="shared" si="4"/>
        <v>361.36720000000003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40.568844999999996</v>
      </c>
      <c r="L51" s="43">
        <f>'[1]Frm-4 Shared Projects'!N52</f>
        <v>62.7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547.959247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4.6811550000000004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226.59065579399996</v>
      </c>
      <c r="W51" s="43">
        <f t="shared" si="0"/>
        <v>1179.091645</v>
      </c>
      <c r="X51" s="43">
        <f t="shared" si="5"/>
        <v>1210.0982577940001</v>
      </c>
      <c r="Y51" s="43">
        <f t="shared" si="6"/>
        <v>844.04990279399999</v>
      </c>
      <c r="Z51" s="43">
        <f t="shared" si="1"/>
        <v>-335.04174220599998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1229.1300000000001</v>
      </c>
      <c r="AK51" s="42">
        <f>'[1]Frm-3 DEMAND'!F99</f>
        <v>0</v>
      </c>
      <c r="AL51" s="43">
        <f t="shared" si="7"/>
        <v>1229.1300000000001</v>
      </c>
      <c r="AM51" s="42">
        <f>'[1]Frm-1 Anticipated Gen.'!T105</f>
        <v>50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342.16570000000002</v>
      </c>
      <c r="AQ51" s="43">
        <f t="shared" si="8"/>
        <v>402.16570000000002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96.403274999999994</v>
      </c>
      <c r="AS51" s="43">
        <f>'[1]Frm-4 Shared Projects'!N100</f>
        <v>77.7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18.006724999999999</v>
      </c>
      <c r="AY51" s="43">
        <f>'[1]GoHP POWER'!G92+'[1]GoHP POWER'!H92+'[1]GoHP POWER'!I92</f>
        <v>571.14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217.82290169099991</v>
      </c>
      <c r="BD51" s="43">
        <f t="shared" si="9"/>
        <v>758.95757500000013</v>
      </c>
      <c r="BE51" s="43">
        <f t="shared" si="10"/>
        <v>1336.8353266910001</v>
      </c>
      <c r="BF51" s="43">
        <f t="shared" si="11"/>
        <v>866.66290169099989</v>
      </c>
      <c r="BG51" s="43">
        <f t="shared" si="2"/>
        <v>107.70532669099998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1521.22</v>
      </c>
      <c r="D52" s="42">
        <f>'[1]Frm-3 DEMAND'!F52</f>
        <v>0</v>
      </c>
      <c r="E52" s="43">
        <f t="shared" si="3"/>
        <v>1521.22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321.36720000000003</v>
      </c>
      <c r="J52" s="43">
        <f t="shared" si="4"/>
        <v>361.36720000000003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40.311715000000007</v>
      </c>
      <c r="L52" s="43">
        <f>'[1]Frm-4 Shared Projects'!N53</f>
        <v>62.7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575.92589999999996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4.6382849999999998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228.526718794</v>
      </c>
      <c r="W52" s="43">
        <f t="shared" si="0"/>
        <v>1155.2145150000001</v>
      </c>
      <c r="X52" s="43">
        <f t="shared" si="5"/>
        <v>1239.958103794</v>
      </c>
      <c r="Y52" s="43">
        <f t="shared" si="6"/>
        <v>873.95261879399993</v>
      </c>
      <c r="Z52" s="43">
        <f t="shared" si="1"/>
        <v>-281.26189620600007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1197.24</v>
      </c>
      <c r="AK52" s="42">
        <f>'[1]Frm-3 DEMAND'!F100</f>
        <v>0</v>
      </c>
      <c r="AL52" s="43">
        <f t="shared" si="7"/>
        <v>1197.24</v>
      </c>
      <c r="AM52" s="42">
        <f>'[1]Frm-1 Anticipated Gen.'!T106</f>
        <v>50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348.52539999999999</v>
      </c>
      <c r="AQ52" s="43">
        <f t="shared" si="8"/>
        <v>408.52539999999999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96.403274999999994</v>
      </c>
      <c r="AS52" s="43">
        <f>'[1]Frm-4 Shared Projects'!N101</f>
        <v>105.7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18.006724999999999</v>
      </c>
      <c r="AY52" s="43">
        <f>'[1]GoHP POWER'!G93+'[1]GoHP POWER'!H93+'[1]GoHP POWER'!I93</f>
        <v>635.98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214.14120069099994</v>
      </c>
      <c r="BD52" s="43">
        <f t="shared" si="9"/>
        <v>720.70787500000006</v>
      </c>
      <c r="BE52" s="43">
        <f t="shared" si="10"/>
        <v>1432.353325691</v>
      </c>
      <c r="BF52" s="43">
        <f t="shared" si="11"/>
        <v>955.82120069100006</v>
      </c>
      <c r="BG52" s="43">
        <f t="shared" si="2"/>
        <v>235.113325691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1536.17</v>
      </c>
      <c r="D53" s="42">
        <f>'[1]Frm-3 DEMAND'!F53</f>
        <v>0</v>
      </c>
      <c r="E53" s="43">
        <f t="shared" si="3"/>
        <v>1536.17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321.36720000000003</v>
      </c>
      <c r="J53" s="43">
        <f t="shared" si="4"/>
        <v>361.36720000000003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40.311715000000007</v>
      </c>
      <c r="L53" s="43">
        <f>'[1]Frm-4 Shared Projects'!N54</f>
        <v>62.7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587.50229999999999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4.6382849999999998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230.63460379399996</v>
      </c>
      <c r="W53" s="43">
        <f t="shared" si="0"/>
        <v>1170.1645149999999</v>
      </c>
      <c r="X53" s="43">
        <f t="shared" si="5"/>
        <v>1253.642388794</v>
      </c>
      <c r="Y53" s="43">
        <f t="shared" si="6"/>
        <v>887.63690379399998</v>
      </c>
      <c r="Z53" s="43">
        <f t="shared" si="1"/>
        <v>-282.52761120600007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1205.21</v>
      </c>
      <c r="AK53" s="42">
        <f>'[1]Frm-3 DEMAND'!F101</f>
        <v>0</v>
      </c>
      <c r="AL53" s="43">
        <f t="shared" si="7"/>
        <v>1205.21</v>
      </c>
      <c r="AM53" s="42">
        <f>'[1]Frm-1 Anticipated Gen.'!T107</f>
        <v>50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409.42539999999997</v>
      </c>
      <c r="AQ53" s="43">
        <f t="shared" si="8"/>
        <v>469.42539999999997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157.30327500000001</v>
      </c>
      <c r="AS53" s="43">
        <f>'[1]Frm-4 Shared Projects'!N102</f>
        <v>105.7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27.106724999999997</v>
      </c>
      <c r="AY53" s="43">
        <f>'[1]GoHP POWER'!G94+'[1]GoHP POWER'!H94+'[1]GoHP POWER'!I94</f>
        <v>634.49000000000012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214.18776369099993</v>
      </c>
      <c r="BD53" s="43">
        <f t="shared" si="9"/>
        <v>658.67787500000009</v>
      </c>
      <c r="BE53" s="43">
        <f t="shared" si="10"/>
        <v>1500.9098886910001</v>
      </c>
      <c r="BF53" s="43">
        <f t="shared" si="11"/>
        <v>954.37776369100015</v>
      </c>
      <c r="BG53" s="43">
        <f t="shared" si="2"/>
        <v>295.69988869100007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1532.18</v>
      </c>
      <c r="D54" s="42">
        <f>'[1]Frm-3 DEMAND'!F54</f>
        <v>0</v>
      </c>
      <c r="E54" s="43">
        <f t="shared" si="3"/>
        <v>1532.18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321.36720000000003</v>
      </c>
      <c r="J54" s="43">
        <f t="shared" si="4"/>
        <v>361.36720000000003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40.311715000000007</v>
      </c>
      <c r="L54" s="43">
        <f>'[1]Frm-4 Shared Projects'!N55</f>
        <v>62.7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586.5376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4.6382849999999998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234.16915679400003</v>
      </c>
      <c r="W54" s="43">
        <f t="shared" si="0"/>
        <v>1166.1745150000002</v>
      </c>
      <c r="X54" s="43">
        <f t="shared" si="5"/>
        <v>1249.412241794</v>
      </c>
      <c r="Y54" s="43">
        <f t="shared" si="6"/>
        <v>883.4067567940001</v>
      </c>
      <c r="Z54" s="43">
        <f t="shared" si="1"/>
        <v>-282.76775820600005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1185.27</v>
      </c>
      <c r="AK54" s="42">
        <f>'[1]Frm-3 DEMAND'!F102</f>
        <v>0</v>
      </c>
      <c r="AL54" s="43">
        <f t="shared" si="7"/>
        <v>1185.27</v>
      </c>
      <c r="AM54" s="42">
        <f>'[1]Frm-1 Anticipated Gen.'!T108</f>
        <v>50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427.42539999999997</v>
      </c>
      <c r="AQ54" s="43">
        <f t="shared" si="8"/>
        <v>515.42539999999997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157.30327500000001</v>
      </c>
      <c r="AS54" s="43">
        <f>'[1]Frm-4 Shared Projects'!N103</f>
        <v>105.7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27.106724999999997</v>
      </c>
      <c r="AY54" s="43">
        <f>'[1]GoHP POWER'!G95+'[1]GoHP POWER'!H95+'[1]GoHP POWER'!I95</f>
        <v>571.14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216.87260169099989</v>
      </c>
      <c r="BD54" s="43">
        <f t="shared" si="9"/>
        <v>592.73787500000003</v>
      </c>
      <c r="BE54" s="43">
        <f t="shared" si="10"/>
        <v>1486.2447266909999</v>
      </c>
      <c r="BF54" s="43">
        <f t="shared" si="11"/>
        <v>893.71260169099992</v>
      </c>
      <c r="BG54" s="43">
        <f t="shared" si="2"/>
        <v>300.97472669099989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1508.26</v>
      </c>
      <c r="D55" s="42">
        <f>'[1]Frm-3 DEMAND'!F55</f>
        <v>0</v>
      </c>
      <c r="E55" s="43">
        <f t="shared" si="3"/>
        <v>1508.26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321.36720000000003</v>
      </c>
      <c r="J55" s="43">
        <f t="shared" si="4"/>
        <v>361.36720000000003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40.311715000000007</v>
      </c>
      <c r="L55" s="43">
        <f>'[1]Frm-4 Shared Projects'!N56</f>
        <v>62.7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576.89059999999995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4.6382849999999998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234.60915679400003</v>
      </c>
      <c r="W55" s="43">
        <f t="shared" si="0"/>
        <v>1142.2545150000001</v>
      </c>
      <c r="X55" s="43">
        <f t="shared" si="5"/>
        <v>1240.2052417940001</v>
      </c>
      <c r="Y55" s="43">
        <f t="shared" si="6"/>
        <v>874.199756794</v>
      </c>
      <c r="Z55" s="43">
        <f t="shared" si="1"/>
        <v>-268.05475820599986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1182.28</v>
      </c>
      <c r="AK55" s="42">
        <f>'[1]Frm-3 DEMAND'!F103</f>
        <v>0</v>
      </c>
      <c r="AL55" s="43">
        <f t="shared" si="7"/>
        <v>1182.28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427.42539999999997</v>
      </c>
      <c r="AQ55" s="43">
        <f t="shared" si="8"/>
        <v>515.42539999999997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157.30327500000001</v>
      </c>
      <c r="AS55" s="43">
        <f>'[1]Frm-4 Shared Projects'!N104</f>
        <v>105.7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27.106724999999997</v>
      </c>
      <c r="AY55" s="43">
        <f>'[1]GoHP POWER'!G96+'[1]GoHP POWER'!H96+'[1]GoHP POWER'!I96</f>
        <v>459.39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197.01182979399971</v>
      </c>
      <c r="BD55" s="43">
        <f t="shared" si="9"/>
        <v>419.74787500000002</v>
      </c>
      <c r="BE55" s="43">
        <f t="shared" si="10"/>
        <v>1524.6339547939997</v>
      </c>
      <c r="BF55" s="43">
        <f t="shared" si="11"/>
        <v>762.10182979399974</v>
      </c>
      <c r="BG55" s="43">
        <f t="shared" si="2"/>
        <v>342.35395479399972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1504.27</v>
      </c>
      <c r="D56" s="42">
        <f>'[1]Frm-3 DEMAND'!F56</f>
        <v>0</v>
      </c>
      <c r="E56" s="43">
        <f t="shared" si="3"/>
        <v>1504.27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271.56</v>
      </c>
      <c r="J56" s="43">
        <f t="shared" si="4"/>
        <v>311.56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40.226005000000001</v>
      </c>
      <c r="L56" s="43">
        <f>'[1]Frm-4 Shared Projects'!N57</f>
        <v>62.7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597.14930000000004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4.6239949999999999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238.31407179400003</v>
      </c>
      <c r="W56" s="43">
        <f t="shared" si="0"/>
        <v>1188.0860050000001</v>
      </c>
      <c r="X56" s="43">
        <f t="shared" si="5"/>
        <v>1214.347366794</v>
      </c>
      <c r="Y56" s="43">
        <f t="shared" si="6"/>
        <v>898.16337179400011</v>
      </c>
      <c r="Z56" s="43">
        <f t="shared" si="1"/>
        <v>-289.922633206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1153.3699999999999</v>
      </c>
      <c r="AK56" s="42">
        <f>'[1]Frm-3 DEMAND'!F104</f>
        <v>0</v>
      </c>
      <c r="AL56" s="43">
        <f t="shared" si="7"/>
        <v>1153.3699999999999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427.42539999999997</v>
      </c>
      <c r="AQ56" s="43">
        <f t="shared" si="8"/>
        <v>515.42539999999997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157.131855</v>
      </c>
      <c r="AS56" s="43">
        <f>'[1]Frm-4 Shared Projects'!N105</f>
        <v>105.7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27.078144999999999</v>
      </c>
      <c r="AY56" s="43">
        <f>'[1]GoHP POWER'!G97+'[1]GoHP POWER'!H97+'[1]GoHP POWER'!I97</f>
        <v>459.39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188.37650179399975</v>
      </c>
      <c r="BD56" s="43">
        <f t="shared" si="9"/>
        <v>390.86645499999997</v>
      </c>
      <c r="BE56" s="43">
        <f t="shared" si="10"/>
        <v>1515.9700467939997</v>
      </c>
      <c r="BF56" s="43">
        <f t="shared" si="11"/>
        <v>753.46650179399978</v>
      </c>
      <c r="BG56" s="43">
        <f t="shared" si="2"/>
        <v>362.60004679399981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1494.3</v>
      </c>
      <c r="D57" s="42">
        <f>'[1]Frm-3 DEMAND'!F57</f>
        <v>0</v>
      </c>
      <c r="E57" s="43">
        <f t="shared" si="3"/>
        <v>1494.3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271.56</v>
      </c>
      <c r="J57" s="43">
        <f t="shared" si="4"/>
        <v>311.56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40.226005000000001</v>
      </c>
      <c r="L57" s="43">
        <f>'[1]Frm-4 Shared Projects'!N58</f>
        <v>62.7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590.39639999999997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4.6239949999999999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238.31407179400003</v>
      </c>
      <c r="W57" s="43">
        <f t="shared" si="0"/>
        <v>1178.1160049999999</v>
      </c>
      <c r="X57" s="43">
        <f t="shared" si="5"/>
        <v>1207.594466794</v>
      </c>
      <c r="Y57" s="43">
        <f t="shared" si="6"/>
        <v>891.41047179400005</v>
      </c>
      <c r="Z57" s="43">
        <f t="shared" si="1"/>
        <v>-286.70553320599993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1132.44</v>
      </c>
      <c r="AK57" s="42">
        <f>'[1]Frm-3 DEMAND'!F105</f>
        <v>0</v>
      </c>
      <c r="AL57" s="43">
        <f t="shared" si="7"/>
        <v>1132.44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430.72539999999998</v>
      </c>
      <c r="AQ57" s="43">
        <f t="shared" si="8"/>
        <v>518.72540000000004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148.43185500000001</v>
      </c>
      <c r="AS57" s="43">
        <f>'[1]Frm-4 Shared Projects'!N106</f>
        <v>105.7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25.778145000000002</v>
      </c>
      <c r="AY57" s="43">
        <f>'[1]GoHP POWER'!G98+'[1]GoHP POWER'!H98+'[1]GoHP POWER'!I98</f>
        <v>359.59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190.23494979399965</v>
      </c>
      <c r="BD57" s="43">
        <f t="shared" si="9"/>
        <v>367.93645500000002</v>
      </c>
      <c r="BE57" s="43">
        <f t="shared" si="10"/>
        <v>1420.0284947939997</v>
      </c>
      <c r="BF57" s="43">
        <f t="shared" si="11"/>
        <v>655.52494979399967</v>
      </c>
      <c r="BG57" s="43">
        <f t="shared" si="2"/>
        <v>287.58849479399964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1508.26</v>
      </c>
      <c r="D58" s="42">
        <f>'[1]Frm-3 DEMAND'!F58</f>
        <v>0</v>
      </c>
      <c r="E58" s="43">
        <f t="shared" si="3"/>
        <v>1508.26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271.56</v>
      </c>
      <c r="J58" s="43">
        <f t="shared" si="4"/>
        <v>311.56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40.226005000000001</v>
      </c>
      <c r="L58" s="43">
        <f>'[1]Frm-4 Shared Projects'!N59</f>
        <v>62.7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600.04340000000002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4.6239949999999999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238.31407179400003</v>
      </c>
      <c r="W58" s="43">
        <f t="shared" si="0"/>
        <v>1192.0760049999999</v>
      </c>
      <c r="X58" s="43">
        <f t="shared" si="5"/>
        <v>1217.241466794</v>
      </c>
      <c r="Y58" s="43">
        <f t="shared" si="6"/>
        <v>901.05747179400009</v>
      </c>
      <c r="Z58" s="43">
        <f t="shared" si="1"/>
        <v>-291.01853320600003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1138.42</v>
      </c>
      <c r="AK58" s="42">
        <f>'[1]Frm-3 DEMAND'!F106</f>
        <v>0</v>
      </c>
      <c r="AL58" s="43">
        <f t="shared" si="7"/>
        <v>1138.42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430.72539999999998</v>
      </c>
      <c r="AQ58" s="43">
        <f t="shared" si="8"/>
        <v>518.72540000000004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148.43185500000001</v>
      </c>
      <c r="AS58" s="43">
        <f>'[1]Frm-4 Shared Projects'!N107</f>
        <v>105.7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25.778145000000002</v>
      </c>
      <c r="AY58" s="43">
        <f>'[1]GoHP POWER'!G99+'[1]GoHP POWER'!H99+'[1]GoHP POWER'!I99</f>
        <v>265.26000000000005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189.21576479399965</v>
      </c>
      <c r="BD58" s="43">
        <f t="shared" si="9"/>
        <v>373.91645500000004</v>
      </c>
      <c r="BE58" s="43">
        <f t="shared" si="10"/>
        <v>1324.6793097939997</v>
      </c>
      <c r="BF58" s="43">
        <f t="shared" si="11"/>
        <v>560.17576479399975</v>
      </c>
      <c r="BG58" s="43">
        <f t="shared" si="2"/>
        <v>186.25930979399959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1495.3</v>
      </c>
      <c r="D59" s="42">
        <f>'[1]Frm-3 DEMAND'!F59</f>
        <v>0</v>
      </c>
      <c r="E59" s="43">
        <f t="shared" si="3"/>
        <v>1495.3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271.56</v>
      </c>
      <c r="J59" s="43">
        <f t="shared" si="4"/>
        <v>311.56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40.226005000000001</v>
      </c>
      <c r="L59" s="43">
        <f>'[1]Frm-4 Shared Projects'!N60</f>
        <v>62.7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591.36109999999996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4.6239949999999999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238.31407179400003</v>
      </c>
      <c r="W59" s="43">
        <f t="shared" si="0"/>
        <v>1179.1160049999999</v>
      </c>
      <c r="X59" s="43">
        <f t="shared" si="5"/>
        <v>1208.559166794</v>
      </c>
      <c r="Y59" s="43">
        <f t="shared" si="6"/>
        <v>892.37517179400004</v>
      </c>
      <c r="Z59" s="43">
        <f t="shared" si="1"/>
        <v>-286.74083320599993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1136.43</v>
      </c>
      <c r="AK59" s="42">
        <f>'[1]Frm-3 DEMAND'!F107</f>
        <v>0</v>
      </c>
      <c r="AL59" s="43">
        <f t="shared" si="7"/>
        <v>1136.43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430.72539999999998</v>
      </c>
      <c r="AQ59" s="43">
        <f>AN59+AO59+AP59</f>
        <v>518.72540000000004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148.43185500000001</v>
      </c>
      <c r="AS59" s="43">
        <f>'[1]Frm-4 Shared Projects'!N108</f>
        <v>105.7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25.778145000000002</v>
      </c>
      <c r="AY59" s="43">
        <f>'[1]GoHP POWER'!G100+'[1]GoHP POWER'!H100+'[1]GoHP POWER'!I100</f>
        <v>170.92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190.23645579399994</v>
      </c>
      <c r="BD59" s="43">
        <f t="shared" si="9"/>
        <v>371.92645500000003</v>
      </c>
      <c r="BE59" s="43">
        <f t="shared" si="10"/>
        <v>1231.3600007939999</v>
      </c>
      <c r="BF59" s="43">
        <f t="shared" si="11"/>
        <v>466.85645579399994</v>
      </c>
      <c r="BG59" s="43">
        <f t="shared" si="2"/>
        <v>94.930000793999852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31847</v>
      </c>
      <c r="AK60" s="47">
        <f t="shared" si="12"/>
        <v>0</v>
      </c>
      <c r="AL60" s="47">
        <f t="shared" si="12"/>
        <v>31847</v>
      </c>
      <c r="AM60" s="47">
        <f t="shared" si="12"/>
        <v>1173</v>
      </c>
      <c r="AN60" s="47">
        <f t="shared" si="12"/>
        <v>0</v>
      </c>
      <c r="AO60" s="47">
        <f t="shared" si="12"/>
        <v>941</v>
      </c>
      <c r="AP60" s="47">
        <f t="shared" si="12"/>
        <v>7592</v>
      </c>
      <c r="AQ60" s="47">
        <f t="shared" si="12"/>
        <v>8533</v>
      </c>
      <c r="AR60" s="47">
        <f t="shared" si="12"/>
        <v>2105</v>
      </c>
      <c r="AS60" s="47">
        <f t="shared" si="12"/>
        <v>1759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4608</v>
      </c>
      <c r="AX60" s="47">
        <f t="shared" si="12"/>
        <v>339</v>
      </c>
      <c r="AY60" s="47">
        <f t="shared" si="12"/>
        <v>4525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5168</v>
      </c>
      <c r="BD60" s="47">
        <f>ROUND(SUM((W12:W59),(BD12:BD59))/4,0)</f>
        <v>21803</v>
      </c>
      <c r="BE60" s="47">
        <f>ROUND(SUM((X12:X59),(BE12:BE59))/4,0)</f>
        <v>26105</v>
      </c>
      <c r="BF60" s="47">
        <f>ROUND(SUM((Y12:Y59),(BF12:BF59))/4,0)</f>
        <v>16060</v>
      </c>
      <c r="BG60" s="47">
        <f>ROUND(SUM((Z12:Z59),(BG12:BG59))/4,2)</f>
        <v>-5742.56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78.362865999999997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45.246149999999986</v>
      </c>
      <c r="AD62" s="60"/>
      <c r="AE62" s="64">
        <v>11</v>
      </c>
      <c r="AF62" s="64"/>
      <c r="AG62" s="61">
        <f>[1]Abstract!G9</f>
        <v>45.246149999999986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261.04364999999996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214.96364999999997</v>
      </c>
      <c r="AD63" s="72"/>
      <c r="AE63" s="76">
        <v>12</v>
      </c>
      <c r="AF63" s="76"/>
      <c r="AG63" s="73">
        <f>[1]Abstract!G10</f>
        <v>214.96364999999997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318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-56.956350000000043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51.68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46.08</v>
      </c>
      <c r="AD64" s="72"/>
      <c r="AE64" s="76">
        <v>13</v>
      </c>
      <c r="AF64" s="76"/>
      <c r="AG64" s="73">
        <f>[1]Abstract!G34</f>
        <v>46.08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3.39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261.04364999999996</v>
      </c>
      <c r="AD65" s="72"/>
      <c r="AE65" s="76">
        <v>14</v>
      </c>
      <c r="AF65" s="76"/>
      <c r="AG65" s="73">
        <f>[1]Abstract!G35</f>
        <v>261.04364999999996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318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17.587500000000023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-56.956350000000043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2024-04-24T02:46:51Z</dcterms:created>
  <dcterms:modified xsi:type="dcterms:W3CDTF">2024-04-24T02:47:01Z</dcterms:modified>
</cp:coreProperties>
</file>