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BCFE5853-EA4D-49FB-8387-150B000CEFB7}" xr6:coauthVersionLast="36" xr6:coauthVersionMax="36" xr10:uidLastSave="{00000000-0000-0000-0000-000000000000}"/>
  <bookViews>
    <workbookView xWindow="0" yWindow="0" windowWidth="28800" windowHeight="11925" xr2:uid="{8964B118-D7D4-4D73-AA1C-8D1A397C32A5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K59" i="1"/>
  <c r="AJ59" i="1"/>
  <c r="BD59" i="1" s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C59" i="1"/>
  <c r="W59" i="1" s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K58" i="1"/>
  <c r="AJ58" i="1"/>
  <c r="BD58" i="1" s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D58" i="1"/>
  <c r="C58" i="1"/>
  <c r="W58" i="1" s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K57" i="1"/>
  <c r="AJ57" i="1"/>
  <c r="BD57" i="1" s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J57" i="1" s="1"/>
  <c r="H57" i="1"/>
  <c r="G57" i="1"/>
  <c r="F57" i="1"/>
  <c r="D57" i="1"/>
  <c r="C57" i="1"/>
  <c r="W57" i="1" s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Q56" i="1" s="1"/>
  <c r="AO56" i="1"/>
  <c r="AN56" i="1"/>
  <c r="AM56" i="1"/>
  <c r="AK56" i="1"/>
  <c r="AJ56" i="1"/>
  <c r="BD56" i="1" s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J56" i="1" s="1"/>
  <c r="H56" i="1"/>
  <c r="G56" i="1"/>
  <c r="F56" i="1"/>
  <c r="D56" i="1"/>
  <c r="C56" i="1"/>
  <c r="W56" i="1" s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BD55" i="1" s="1"/>
  <c r="V55" i="1"/>
  <c r="X55" i="1" s="1"/>
  <c r="Z55" i="1" s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W55" i="1" s="1"/>
  <c r="BC54" i="1"/>
  <c r="BE54" i="1" s="1"/>
  <c r="BG54" i="1" s="1"/>
  <c r="BB54" i="1"/>
  <c r="BA54" i="1"/>
  <c r="AZ54" i="1"/>
  <c r="BF54" i="1" s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BD54" i="1" s="1"/>
  <c r="V54" i="1"/>
  <c r="X54" i="1" s="1"/>
  <c r="Z54" i="1" s="1"/>
  <c r="U54" i="1"/>
  <c r="T54" i="1"/>
  <c r="S54" i="1"/>
  <c r="Y54" i="1" s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C53" i="1"/>
  <c r="BE53" i="1" s="1"/>
  <c r="BG53" i="1" s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BD53" i="1" s="1"/>
  <c r="V53" i="1"/>
  <c r="X53" i="1" s="1"/>
  <c r="Z53" i="1" s="1"/>
  <c r="U53" i="1"/>
  <c r="T53" i="1"/>
  <c r="S53" i="1"/>
  <c r="Y53" i="1" s="1"/>
  <c r="R53" i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BD52" i="1" s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BD51" i="1" s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W51" i="1" s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BD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BD49" i="1" s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BD48" i="1" s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W48" i="1" s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V47" i="1"/>
  <c r="X47" i="1" s="1"/>
  <c r="Z47" i="1" s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F45" i="1"/>
  <c r="BC45" i="1"/>
  <c r="BE45" i="1" s="1"/>
  <c r="BG45" i="1" s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C43" i="1"/>
  <c r="BB43" i="1"/>
  <c r="BA43" i="1"/>
  <c r="AZ43" i="1"/>
  <c r="BF43" i="1" s="1"/>
  <c r="AY43" i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V43" i="1"/>
  <c r="X43" i="1" s="1"/>
  <c r="Z43" i="1" s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C42" i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V42" i="1"/>
  <c r="U42" i="1"/>
  <c r="T42" i="1"/>
  <c r="S42" i="1"/>
  <c r="Y42" i="1" s="1"/>
  <c r="R42" i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K40" i="1"/>
  <c r="AJ40" i="1"/>
  <c r="Y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C39" i="1"/>
  <c r="BB39" i="1"/>
  <c r="BA39" i="1"/>
  <c r="AZ39" i="1"/>
  <c r="BF39" i="1" s="1"/>
  <c r="AY39" i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V38" i="1"/>
  <c r="U38" i="1"/>
  <c r="T38" i="1"/>
  <c r="S38" i="1"/>
  <c r="Y38" i="1" s="1"/>
  <c r="R38" i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L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L34" i="1"/>
  <c r="AK34" i="1"/>
  <c r="AJ34" i="1"/>
  <c r="V34" i="1"/>
  <c r="U34" i="1"/>
  <c r="T34" i="1"/>
  <c r="S34" i="1"/>
  <c r="R34" i="1"/>
  <c r="Q34" i="1"/>
  <c r="P34" i="1"/>
  <c r="O34" i="1"/>
  <c r="Y34" i="1" s="1"/>
  <c r="N34" i="1"/>
  <c r="M34" i="1"/>
  <c r="L34" i="1"/>
  <c r="K34" i="1"/>
  <c r="I34" i="1"/>
  <c r="H34" i="1"/>
  <c r="G34" i="1"/>
  <c r="J34" i="1" s="1"/>
  <c r="F34" i="1"/>
  <c r="D34" i="1"/>
  <c r="C34" i="1"/>
  <c r="BC33" i="1"/>
  <c r="BE33" i="1" s="1"/>
  <c r="BG33" i="1" s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BD33" i="1" s="1"/>
  <c r="AM33" i="1"/>
  <c r="AK33" i="1"/>
  <c r="AJ33" i="1"/>
  <c r="AL33" i="1" s="1"/>
  <c r="V33" i="1"/>
  <c r="X33" i="1" s="1"/>
  <c r="Z33" i="1" s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W33" i="1" s="1"/>
  <c r="F33" i="1"/>
  <c r="D33" i="1"/>
  <c r="C33" i="1"/>
  <c r="E33" i="1" s="1"/>
  <c r="BC32" i="1"/>
  <c r="BE32" i="1" s="1"/>
  <c r="BG32" i="1" s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BD32" i="1" s="1"/>
  <c r="AM32" i="1"/>
  <c r="AK32" i="1"/>
  <c r="AJ32" i="1"/>
  <c r="AL32" i="1" s="1"/>
  <c r="V32" i="1"/>
  <c r="X32" i="1" s="1"/>
  <c r="Z32" i="1" s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W32" i="1" s="1"/>
  <c r="F32" i="1"/>
  <c r="D32" i="1"/>
  <c r="C32" i="1"/>
  <c r="E32" i="1" s="1"/>
  <c r="BC31" i="1"/>
  <c r="BE31" i="1" s="1"/>
  <c r="BG31" i="1" s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BD31" i="1" s="1"/>
  <c r="AM31" i="1"/>
  <c r="AK31" i="1"/>
  <c r="AJ31" i="1"/>
  <c r="AL31" i="1" s="1"/>
  <c r="V31" i="1"/>
  <c r="X31" i="1" s="1"/>
  <c r="Z31" i="1" s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W31" i="1" s="1"/>
  <c r="D31" i="1"/>
  <c r="C31" i="1"/>
  <c r="E31" i="1" s="1"/>
  <c r="BC30" i="1"/>
  <c r="BE30" i="1" s="1"/>
  <c r="BG30" i="1" s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BD30" i="1" s="1"/>
  <c r="AK30" i="1"/>
  <c r="AJ30" i="1"/>
  <c r="AL30" i="1" s="1"/>
  <c r="V30" i="1"/>
  <c r="X30" i="1" s="1"/>
  <c r="Z30" i="1" s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W30" i="1" s="1"/>
  <c r="D30" i="1"/>
  <c r="C30" i="1"/>
  <c r="E30" i="1" s="1"/>
  <c r="BC29" i="1"/>
  <c r="BE29" i="1" s="1"/>
  <c r="BG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BD29" i="1" s="1"/>
  <c r="AK29" i="1"/>
  <c r="AJ29" i="1"/>
  <c r="AL29" i="1" s="1"/>
  <c r="V29" i="1"/>
  <c r="X29" i="1" s="1"/>
  <c r="Z29" i="1" s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W29" i="1" s="1"/>
  <c r="D29" i="1"/>
  <c r="C29" i="1"/>
  <c r="E29" i="1" s="1"/>
  <c r="BC28" i="1"/>
  <c r="BE28" i="1" s="1"/>
  <c r="BG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BD28" i="1" s="1"/>
  <c r="AK28" i="1"/>
  <c r="AJ28" i="1"/>
  <c r="AL28" i="1" s="1"/>
  <c r="V28" i="1"/>
  <c r="X28" i="1" s="1"/>
  <c r="Z28" i="1" s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W28" i="1" s="1"/>
  <c r="D28" i="1"/>
  <c r="C28" i="1"/>
  <c r="E28" i="1" s="1"/>
  <c r="BC27" i="1"/>
  <c r="BE27" i="1" s="1"/>
  <c r="BG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BD27" i="1" s="1"/>
  <c r="AK27" i="1"/>
  <c r="AJ27" i="1"/>
  <c r="AL27" i="1" s="1"/>
  <c r="V27" i="1"/>
  <c r="X27" i="1" s="1"/>
  <c r="Z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W27" i="1" s="1"/>
  <c r="D27" i="1"/>
  <c r="C27" i="1"/>
  <c r="E27" i="1" s="1"/>
  <c r="BC26" i="1"/>
  <c r="BE26" i="1" s="1"/>
  <c r="BG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BD26" i="1" s="1"/>
  <c r="AK26" i="1"/>
  <c r="AJ26" i="1"/>
  <c r="AL26" i="1" s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W26" i="1" s="1"/>
  <c r="D26" i="1"/>
  <c r="C26" i="1"/>
  <c r="E26" i="1" s="1"/>
  <c r="BC25" i="1"/>
  <c r="BE25" i="1" s="1"/>
  <c r="BG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BD25" i="1" s="1"/>
  <c r="AK25" i="1"/>
  <c r="AJ25" i="1"/>
  <c r="AL25" i="1" s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W25" i="1" s="1"/>
  <c r="D25" i="1"/>
  <c r="C25" i="1"/>
  <c r="E25" i="1" s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BD24" i="1" s="1"/>
  <c r="AK24" i="1"/>
  <c r="AJ24" i="1"/>
  <c r="AL24" i="1" s="1"/>
  <c r="V24" i="1"/>
  <c r="X24" i="1" s="1"/>
  <c r="Z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W24" i="1" s="1"/>
  <c r="D24" i="1"/>
  <c r="C24" i="1"/>
  <c r="E24" i="1" s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BD23" i="1" s="1"/>
  <c r="AK23" i="1"/>
  <c r="AJ23" i="1"/>
  <c r="AL23" i="1" s="1"/>
  <c r="V23" i="1"/>
  <c r="X23" i="1" s="1"/>
  <c r="Z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W23" i="1" s="1"/>
  <c r="D23" i="1"/>
  <c r="C23" i="1"/>
  <c r="E23" i="1" s="1"/>
  <c r="BC22" i="1"/>
  <c r="BE22" i="1" s="1"/>
  <c r="BG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BD22" i="1" s="1"/>
  <c r="AK22" i="1"/>
  <c r="AJ22" i="1"/>
  <c r="AL22" i="1" s="1"/>
  <c r="V22" i="1"/>
  <c r="X22" i="1" s="1"/>
  <c r="Z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W22" i="1" s="1"/>
  <c r="D22" i="1"/>
  <c r="C22" i="1"/>
  <c r="E22" i="1" s="1"/>
  <c r="BC21" i="1"/>
  <c r="BE21" i="1" s="1"/>
  <c r="BG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BD21" i="1" s="1"/>
  <c r="AK21" i="1"/>
  <c r="AJ21" i="1"/>
  <c r="AL21" i="1" s="1"/>
  <c r="V21" i="1"/>
  <c r="X21" i="1" s="1"/>
  <c r="Z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W21" i="1" s="1"/>
  <c r="D21" i="1"/>
  <c r="C21" i="1"/>
  <c r="E21" i="1" s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BD20" i="1" s="1"/>
  <c r="AK20" i="1"/>
  <c r="AJ20" i="1"/>
  <c r="AL20" i="1" s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W20" i="1" s="1"/>
  <c r="D20" i="1"/>
  <c r="C20" i="1"/>
  <c r="E20" i="1" s="1"/>
  <c r="BC19" i="1"/>
  <c r="BE19" i="1" s="1"/>
  <c r="BG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BD19" i="1" s="1"/>
  <c r="AK19" i="1"/>
  <c r="AJ19" i="1"/>
  <c r="AL19" i="1" s="1"/>
  <c r="V19" i="1"/>
  <c r="X19" i="1" s="1"/>
  <c r="Z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W19" i="1" s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BD18" i="1" s="1"/>
  <c r="AK18" i="1"/>
  <c r="AJ18" i="1"/>
  <c r="AL18" i="1" s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V13" i="1"/>
  <c r="X13" i="1" s="1"/>
  <c r="Z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V12" i="1"/>
  <c r="Y12" i="1" s="1"/>
  <c r="U12" i="1"/>
  <c r="BB60" i="1" s="1"/>
  <c r="T12" i="1"/>
  <c r="BA60" i="1" s="1"/>
  <c r="S12" i="1"/>
  <c r="AZ60" i="1" s="1"/>
  <c r="R12" i="1"/>
  <c r="AY60" i="1" s="1"/>
  <c r="Q12" i="1"/>
  <c r="AX60" i="1" s="1"/>
  <c r="P12" i="1"/>
  <c r="AW60" i="1" s="1"/>
  <c r="O12" i="1"/>
  <c r="AV60" i="1" s="1"/>
  <c r="N12" i="1"/>
  <c r="AU60" i="1" s="1"/>
  <c r="M12" i="1"/>
  <c r="AT60" i="1" s="1"/>
  <c r="L12" i="1"/>
  <c r="AS60" i="1" s="1"/>
  <c r="K12" i="1"/>
  <c r="AR60" i="1" s="1"/>
  <c r="I12" i="1"/>
  <c r="AP60" i="1" s="1"/>
  <c r="H12" i="1"/>
  <c r="AO60" i="1" s="1"/>
  <c r="G12" i="1"/>
  <c r="AN60" i="1" s="1"/>
  <c r="F12" i="1"/>
  <c r="AM60" i="1" s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E35" i="1" l="1"/>
  <c r="BG35" i="1" s="1"/>
  <c r="BF35" i="1"/>
  <c r="X36" i="1"/>
  <c r="Z36" i="1" s="1"/>
  <c r="Y36" i="1"/>
  <c r="BE36" i="1"/>
  <c r="BG36" i="1" s="1"/>
  <c r="BF36" i="1"/>
  <c r="BE34" i="1"/>
  <c r="BG34" i="1" s="1"/>
  <c r="BF34" i="1"/>
  <c r="X35" i="1"/>
  <c r="Z35" i="1" s="1"/>
  <c r="Y35" i="1"/>
  <c r="BF12" i="1"/>
  <c r="Y13" i="1"/>
  <c r="BF13" i="1"/>
  <c r="Y14" i="1"/>
  <c r="BF60" i="1" s="1"/>
  <c r="BF14" i="1"/>
  <c r="Y15" i="1"/>
  <c r="BF15" i="1"/>
  <c r="Y16" i="1"/>
  <c r="BF16" i="1"/>
  <c r="Y17" i="1"/>
  <c r="BF17" i="1"/>
  <c r="Y18" i="1"/>
  <c r="BF18" i="1"/>
  <c r="Y19" i="1"/>
  <c r="BF19" i="1"/>
  <c r="Y20" i="1"/>
  <c r="BF20" i="1"/>
  <c r="Y21" i="1"/>
  <c r="BF21" i="1"/>
  <c r="Y22" i="1"/>
  <c r="BF22" i="1"/>
  <c r="Y23" i="1"/>
  <c r="BF23" i="1"/>
  <c r="Y24" i="1"/>
  <c r="BF24" i="1"/>
  <c r="Y25" i="1"/>
  <c r="BF25" i="1"/>
  <c r="Y26" i="1"/>
  <c r="BF26" i="1"/>
  <c r="Y27" i="1"/>
  <c r="BF27" i="1"/>
  <c r="Y28" i="1"/>
  <c r="BF28" i="1"/>
  <c r="Y29" i="1"/>
  <c r="BF29" i="1"/>
  <c r="Y30" i="1"/>
  <c r="BF30" i="1"/>
  <c r="Y31" i="1"/>
  <c r="BF31" i="1"/>
  <c r="Y32" i="1"/>
  <c r="BF32" i="1"/>
  <c r="Y33" i="1"/>
  <c r="BF33" i="1"/>
  <c r="BD34" i="1"/>
  <c r="E35" i="1"/>
  <c r="X38" i="1"/>
  <c r="Z38" i="1" s="1"/>
  <c r="BD39" i="1"/>
  <c r="AL39" i="1"/>
  <c r="X42" i="1"/>
  <c r="Z42" i="1" s="1"/>
  <c r="BD43" i="1"/>
  <c r="AL43" i="1"/>
  <c r="X46" i="1"/>
  <c r="Z46" i="1" s="1"/>
  <c r="BD47" i="1"/>
  <c r="AL47" i="1"/>
  <c r="BC60" i="1"/>
  <c r="J12" i="1"/>
  <c r="AQ60" i="1" s="1"/>
  <c r="AQ31" i="1"/>
  <c r="J32" i="1"/>
  <c r="AQ32" i="1"/>
  <c r="J33" i="1"/>
  <c r="AQ33" i="1"/>
  <c r="BD37" i="1"/>
  <c r="AL37" i="1"/>
  <c r="BE39" i="1"/>
  <c r="BG39" i="1" s="1"/>
  <c r="W41" i="1"/>
  <c r="E41" i="1"/>
  <c r="BE43" i="1"/>
  <c r="BG43" i="1" s="1"/>
  <c r="W45" i="1"/>
  <c r="E45" i="1"/>
  <c r="BE47" i="1"/>
  <c r="BG47" i="1" s="1"/>
  <c r="W34" i="1"/>
  <c r="W36" i="1"/>
  <c r="E36" i="1"/>
  <c r="BD38" i="1"/>
  <c r="AL38" i="1"/>
  <c r="X41" i="1"/>
  <c r="Z41" i="1" s="1"/>
  <c r="BD42" i="1"/>
  <c r="AL42" i="1"/>
  <c r="X45" i="1"/>
  <c r="Z45" i="1" s="1"/>
  <c r="BD46" i="1"/>
  <c r="AL46" i="1"/>
  <c r="BE37" i="1"/>
  <c r="BG37" i="1" s="1"/>
  <c r="BE38" i="1"/>
  <c r="BG38" i="1" s="1"/>
  <c r="W40" i="1"/>
  <c r="E40" i="1"/>
  <c r="Y41" i="1"/>
  <c r="BE42" i="1"/>
  <c r="BG42" i="1" s="1"/>
  <c r="W44" i="1"/>
  <c r="E44" i="1"/>
  <c r="BE46" i="1"/>
  <c r="BG46" i="1" s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E19" i="1"/>
  <c r="E34" i="1"/>
  <c r="BD35" i="1"/>
  <c r="W37" i="1"/>
  <c r="E37" i="1"/>
  <c r="BF37" i="1"/>
  <c r="BF38" i="1"/>
  <c r="X40" i="1"/>
  <c r="Z40" i="1" s="1"/>
  <c r="BD41" i="1"/>
  <c r="AL41" i="1"/>
  <c r="X44" i="1"/>
  <c r="Z44" i="1" s="1"/>
  <c r="BD45" i="1"/>
  <c r="AL45" i="1"/>
  <c r="X48" i="1"/>
  <c r="Z48" i="1" s="1"/>
  <c r="X34" i="1"/>
  <c r="Z34" i="1" s="1"/>
  <c r="W39" i="1"/>
  <c r="E39" i="1"/>
  <c r="BE41" i="1"/>
  <c r="BG41" i="1" s="1"/>
  <c r="W43" i="1"/>
  <c r="E43" i="1"/>
  <c r="W47" i="1"/>
  <c r="E47" i="1"/>
  <c r="W12" i="1"/>
  <c r="X37" i="1"/>
  <c r="Z37" i="1" s="1"/>
  <c r="W38" i="1"/>
  <c r="E38" i="1"/>
  <c r="X39" i="1"/>
  <c r="Z39" i="1" s="1"/>
  <c r="BD40" i="1"/>
  <c r="AL40" i="1"/>
  <c r="BD44" i="1"/>
  <c r="AL44" i="1"/>
  <c r="X12" i="1"/>
  <c r="BD36" i="1"/>
  <c r="AL36" i="1"/>
  <c r="Y37" i="1"/>
  <c r="Y39" i="1"/>
  <c r="BE40" i="1"/>
  <c r="BG40" i="1" s="1"/>
  <c r="W42" i="1"/>
  <c r="E42" i="1"/>
  <c r="BE44" i="1"/>
  <c r="BG44" i="1" s="1"/>
  <c r="W46" i="1"/>
  <c r="E46" i="1"/>
  <c r="BE48" i="1"/>
  <c r="BG48" i="1" s="1"/>
  <c r="BF55" i="1"/>
  <c r="Y56" i="1"/>
  <c r="BF56" i="1"/>
  <c r="Y57" i="1"/>
  <c r="BF57" i="1"/>
  <c r="Y58" i="1"/>
  <c r="BF58" i="1"/>
  <c r="Y59" i="1"/>
  <c r="BF59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BD60" i="1"/>
  <c r="A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A1283130-AB4E-4B57-A6AB-AA87D778F49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<sst xmlns="http://schemas.openxmlformats.org/spreadsheetml/2006/main" count="197" uniqueCount="180">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</sst>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8473F85D-7A15-4B30-874A-873A4BB9E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EB5-42E8-870A-376EE68FA96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EB5-42E8-870A-376EE68FA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F49D57-8363-4D4C-AC5E-51CB9A40D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45392</v>
          </cell>
        </row>
        <row r="3">
          <cell r="C3">
            <v>1</v>
          </cell>
          <cell r="D3" t="str">
            <v>Own Gen i/c Patikari &amp;  Micros (IPPs)</v>
          </cell>
          <cell r="G3">
            <v>69.191310000000001</v>
          </cell>
        </row>
        <row r="4">
          <cell r="C4">
            <v>2</v>
          </cell>
          <cell r="D4" t="str">
            <v>Baspa-II</v>
          </cell>
          <cell r="G4">
            <v>8.8000000000000007</v>
          </cell>
        </row>
        <row r="5">
          <cell r="C5">
            <v>3</v>
          </cell>
          <cell r="D5" t="str">
            <v>Central Sector i/c SoR and e/c GoHP power</v>
          </cell>
          <cell r="G5">
            <v>50.99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2.48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13.27825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34.413700000000006</v>
          </cell>
        </row>
        <row r="10">
          <cell r="D10" t="str">
            <v>Total Availability with HPSEBL (1+2+3+4+5+6)</v>
          </cell>
          <cell r="G10">
            <v>184.36194999999998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249.21194999999997</v>
          </cell>
        </row>
        <row r="29">
          <cell r="K29" t="str">
            <v xml:space="preserve">Demand of the State </v>
          </cell>
          <cell r="O29">
            <v>330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</v>
          </cell>
        </row>
        <row r="32">
          <cell r="K32" t="str">
            <v xml:space="preserve">Gross Surplus/Deficit (+/-) </v>
          </cell>
          <cell r="O32">
            <v>-80.788050000000027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64.849999999999994</v>
          </cell>
          <cell r="K34" t="str">
            <v>Net Deficit (15-16)</v>
          </cell>
          <cell r="O34">
            <v>-80.788050000000027</v>
          </cell>
        </row>
        <row r="35">
          <cell r="D35" t="str">
            <v>Total Availability with HPSEBL (7+8)</v>
          </cell>
          <cell r="G35">
            <v>249.21194999999997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84.935544000000007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297.00440000000003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305.68310000000002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308.57600000000002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312.4332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311.46890000000002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319.18330000000003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278.68270000000001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280.61130000000003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275.510153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96.757862000000003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621.97350000000006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626.79500000000007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610.40190000000007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599.79460000000006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591.11590000000001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634.50940000000003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648.00959999999998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660.54550000000006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711.65340000000003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722.26070000000004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712.61770000000001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713.58199999999999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702.97469999999998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697.18889999999999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684.65300000000002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679.83150000000001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687.54590000000007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700.08180000000004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673.08140000000003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661.50980000000004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663.4384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612.33050000000003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612.33050000000003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626.79500000000007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632.58080000000007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621.97350000000006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624.8664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627.75930000000005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626.79500000000007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609.43759999999997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596.90170000000001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597.86599999999999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593.04450000000008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590.15160000000003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589.18730000000005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503.67317600000007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33.429510382700002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33.429510382700002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33.429510382700002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33.429510382700002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33.429510382700002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33.429510382700002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33.429510382700002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33.429510382700002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33.429510382700002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33.429510382700002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33.429510382700002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33.429510382700002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33.429510382700002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33.429510382700002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33.429510382700002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33.429510382700002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26.814754709199999</v>
          </cell>
          <cell r="G21">
            <v>3.4</v>
          </cell>
          <cell r="H21">
            <v>0</v>
          </cell>
          <cell r="I21">
            <v>3.4</v>
          </cell>
        </row>
        <row r="22">
          <cell r="F22">
            <v>26.814754709199999</v>
          </cell>
          <cell r="G22">
            <v>3.4</v>
          </cell>
          <cell r="H22">
            <v>0</v>
          </cell>
          <cell r="I22">
            <v>3.4</v>
          </cell>
        </row>
        <row r="23">
          <cell r="F23">
            <v>78.484754709200004</v>
          </cell>
          <cell r="G23">
            <v>74.69</v>
          </cell>
          <cell r="H23">
            <v>0</v>
          </cell>
          <cell r="I23">
            <v>14.889999999999999</v>
          </cell>
        </row>
        <row r="24">
          <cell r="F24">
            <v>78.484754709200004</v>
          </cell>
          <cell r="G24">
            <v>74.69</v>
          </cell>
          <cell r="H24">
            <v>0</v>
          </cell>
          <cell r="I24">
            <v>14.889999999999999</v>
          </cell>
        </row>
        <row r="25">
          <cell r="F25">
            <v>78.484754709200004</v>
          </cell>
          <cell r="G25">
            <v>74.69</v>
          </cell>
          <cell r="H25">
            <v>0</v>
          </cell>
          <cell r="I25">
            <v>14.889999999999999</v>
          </cell>
        </row>
        <row r="26">
          <cell r="F26">
            <v>78.484754709200004</v>
          </cell>
          <cell r="G26">
            <v>74.69</v>
          </cell>
          <cell r="H26">
            <v>0</v>
          </cell>
          <cell r="I26">
            <v>14.889999999999999</v>
          </cell>
        </row>
        <row r="27">
          <cell r="F27">
            <v>101.41475470920001</v>
          </cell>
          <cell r="G27">
            <v>85.610000000000014</v>
          </cell>
          <cell r="H27">
            <v>0</v>
          </cell>
          <cell r="I27">
            <v>20.25</v>
          </cell>
        </row>
        <row r="28">
          <cell r="F28">
            <v>101.41475470920001</v>
          </cell>
          <cell r="G28">
            <v>85.610000000000014</v>
          </cell>
          <cell r="H28">
            <v>0</v>
          </cell>
          <cell r="I28">
            <v>20.25</v>
          </cell>
        </row>
        <row r="29">
          <cell r="F29">
            <v>103.6395103827</v>
          </cell>
          <cell r="G29">
            <v>85.610000000000014</v>
          </cell>
          <cell r="H29">
            <v>0</v>
          </cell>
          <cell r="I29">
            <v>20.25</v>
          </cell>
        </row>
        <row r="30">
          <cell r="F30">
            <v>112.41151038269999</v>
          </cell>
          <cell r="G30">
            <v>85.610000000000014</v>
          </cell>
          <cell r="H30">
            <v>0</v>
          </cell>
          <cell r="I30">
            <v>20.25</v>
          </cell>
        </row>
        <row r="31">
          <cell r="F31">
            <v>131.72626509189999</v>
          </cell>
          <cell r="G31">
            <v>85.610000000000014</v>
          </cell>
          <cell r="H31">
            <v>0</v>
          </cell>
          <cell r="I31">
            <v>20.25</v>
          </cell>
        </row>
        <row r="32">
          <cell r="F32">
            <v>131.72626509189999</v>
          </cell>
          <cell r="G32">
            <v>85.610000000000014</v>
          </cell>
          <cell r="H32">
            <v>0</v>
          </cell>
          <cell r="I32">
            <v>20.25</v>
          </cell>
        </row>
        <row r="33">
          <cell r="F33">
            <v>100.82626509189998</v>
          </cell>
          <cell r="G33">
            <v>77.41</v>
          </cell>
          <cell r="H33">
            <v>0</v>
          </cell>
          <cell r="I33">
            <v>12.05</v>
          </cell>
        </row>
        <row r="34">
          <cell r="F34">
            <v>100.82626509189998</v>
          </cell>
          <cell r="G34">
            <v>77.41</v>
          </cell>
          <cell r="H34">
            <v>0</v>
          </cell>
          <cell r="I34">
            <v>12.05</v>
          </cell>
        </row>
        <row r="35">
          <cell r="F35">
            <v>94.211510382699998</v>
          </cell>
          <cell r="G35">
            <v>77.41</v>
          </cell>
          <cell r="H35">
            <v>0</v>
          </cell>
          <cell r="I35">
            <v>12.05</v>
          </cell>
        </row>
        <row r="36">
          <cell r="F36">
            <v>88.439510382700007</v>
          </cell>
          <cell r="G36">
            <v>77.41</v>
          </cell>
          <cell r="H36">
            <v>0</v>
          </cell>
          <cell r="I36">
            <v>12.05</v>
          </cell>
        </row>
        <row r="37">
          <cell r="F37">
            <v>101.82951038269999</v>
          </cell>
          <cell r="G37">
            <v>85.610000000000014</v>
          </cell>
          <cell r="H37">
            <v>0</v>
          </cell>
          <cell r="I37">
            <v>20.25</v>
          </cell>
        </row>
        <row r="38">
          <cell r="F38">
            <v>101.82951038269999</v>
          </cell>
          <cell r="G38">
            <v>85.610000000000014</v>
          </cell>
          <cell r="H38">
            <v>0</v>
          </cell>
          <cell r="I38">
            <v>20.25</v>
          </cell>
        </row>
        <row r="39">
          <cell r="F39">
            <v>98.829510382699993</v>
          </cell>
          <cell r="G39">
            <v>85.610000000000014</v>
          </cell>
          <cell r="H39">
            <v>0</v>
          </cell>
          <cell r="I39">
            <v>20.25</v>
          </cell>
        </row>
        <row r="40">
          <cell r="F40">
            <v>78.929510382700002</v>
          </cell>
          <cell r="G40">
            <v>80.81</v>
          </cell>
          <cell r="H40">
            <v>0</v>
          </cell>
          <cell r="I40">
            <v>15.450000000000001</v>
          </cell>
        </row>
        <row r="41">
          <cell r="F41">
            <v>78.929510382700002</v>
          </cell>
          <cell r="G41">
            <v>80.81</v>
          </cell>
          <cell r="H41">
            <v>0</v>
          </cell>
          <cell r="I41">
            <v>15.450000000000001</v>
          </cell>
        </row>
        <row r="42">
          <cell r="F42">
            <v>44.814754709200002</v>
          </cell>
          <cell r="G42">
            <v>26.01</v>
          </cell>
          <cell r="H42">
            <v>0</v>
          </cell>
          <cell r="I42">
            <v>9.75</v>
          </cell>
        </row>
        <row r="43">
          <cell r="F43">
            <v>25.714754709200001</v>
          </cell>
          <cell r="G43">
            <v>21.41</v>
          </cell>
          <cell r="H43">
            <v>0</v>
          </cell>
          <cell r="I43">
            <v>5.15</v>
          </cell>
        </row>
        <row r="44">
          <cell r="F44">
            <v>17.6147547092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17.6147547092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17.6147547092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24.229510382699999</v>
          </cell>
          <cell r="G47">
            <v>3.4</v>
          </cell>
          <cell r="H47">
            <v>0</v>
          </cell>
          <cell r="I47">
            <v>3.4</v>
          </cell>
        </row>
        <row r="48">
          <cell r="F48">
            <v>24.229510382699999</v>
          </cell>
          <cell r="G48">
            <v>3.4</v>
          </cell>
          <cell r="H48">
            <v>0</v>
          </cell>
          <cell r="I48">
            <v>3.4</v>
          </cell>
        </row>
        <row r="49">
          <cell r="F49">
            <v>24.229510382699999</v>
          </cell>
          <cell r="G49">
            <v>3.4</v>
          </cell>
          <cell r="H49">
            <v>0</v>
          </cell>
          <cell r="I49">
            <v>3.4</v>
          </cell>
        </row>
        <row r="50">
          <cell r="F50">
            <v>24.229510382699999</v>
          </cell>
          <cell r="G50">
            <v>3.4</v>
          </cell>
          <cell r="H50">
            <v>0</v>
          </cell>
          <cell r="I50">
            <v>3.4</v>
          </cell>
        </row>
        <row r="51">
          <cell r="F51">
            <v>13.229510382700001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13.229510382700001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13.229510382700001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13.229510382700001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13.229510382700001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13.229510382700001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13.229510382700001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13.229510382700001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13.229510382700001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13.229510382700001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13.229510382700001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13.229510382700001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13.229510382700001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13.229510382700001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13.229510382700001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13.229510382700001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13.229510382700001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33.029510382700003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33.029510382700003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33.029510382700003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44.029510382700003</v>
          </cell>
          <cell r="G71">
            <v>8.1999999999999993</v>
          </cell>
          <cell r="H71">
            <v>0</v>
          </cell>
          <cell r="I71">
            <v>8.1999999999999993</v>
          </cell>
        </row>
        <row r="72">
          <cell r="F72">
            <v>44.029510382700003</v>
          </cell>
          <cell r="G72">
            <v>8.1999999999999993</v>
          </cell>
          <cell r="H72">
            <v>0</v>
          </cell>
          <cell r="I72">
            <v>8.1999999999999993</v>
          </cell>
        </row>
        <row r="73">
          <cell r="F73">
            <v>37.414754709199997</v>
          </cell>
          <cell r="G73">
            <v>8.1999999999999993</v>
          </cell>
          <cell r="H73">
            <v>0</v>
          </cell>
          <cell r="I73">
            <v>8.1999999999999993</v>
          </cell>
        </row>
        <row r="74">
          <cell r="F74">
            <v>80.284754709200001</v>
          </cell>
          <cell r="G74">
            <v>77.990000000000009</v>
          </cell>
          <cell r="H74">
            <v>0</v>
          </cell>
          <cell r="I74">
            <v>18.189999999999998</v>
          </cell>
        </row>
        <row r="75">
          <cell r="F75">
            <v>106.55475470920001</v>
          </cell>
          <cell r="G75">
            <v>132.61000000000001</v>
          </cell>
          <cell r="H75">
            <v>0</v>
          </cell>
          <cell r="I75">
            <v>23.63</v>
          </cell>
        </row>
        <row r="76">
          <cell r="F76">
            <v>139.99475470919998</v>
          </cell>
          <cell r="G76">
            <v>202.21</v>
          </cell>
          <cell r="H76">
            <v>0</v>
          </cell>
          <cell r="I76">
            <v>30.6</v>
          </cell>
        </row>
        <row r="77">
          <cell r="F77">
            <v>188.35475470919999</v>
          </cell>
          <cell r="G77">
            <v>283.77999999999997</v>
          </cell>
          <cell r="H77">
            <v>0</v>
          </cell>
          <cell r="I77">
            <v>38.760000000000005</v>
          </cell>
        </row>
        <row r="78">
          <cell r="F78">
            <v>279.10475470920005</v>
          </cell>
          <cell r="G78">
            <v>397.51</v>
          </cell>
          <cell r="H78">
            <v>0</v>
          </cell>
          <cell r="I78">
            <v>52.02</v>
          </cell>
        </row>
        <row r="79">
          <cell r="F79">
            <v>372.67426509190005</v>
          </cell>
          <cell r="G79">
            <v>482.17</v>
          </cell>
          <cell r="H79">
            <v>0</v>
          </cell>
          <cell r="I79">
            <v>67.72999999999999</v>
          </cell>
        </row>
        <row r="80">
          <cell r="F80">
            <v>400.57426509190003</v>
          </cell>
          <cell r="G80">
            <v>512.27</v>
          </cell>
          <cell r="H80">
            <v>0</v>
          </cell>
          <cell r="I80">
            <v>67.72999999999999</v>
          </cell>
        </row>
        <row r="81">
          <cell r="F81">
            <v>434.03426509190007</v>
          </cell>
          <cell r="G81">
            <v>532.17999999999995</v>
          </cell>
          <cell r="H81">
            <v>0</v>
          </cell>
          <cell r="I81">
            <v>66.94</v>
          </cell>
        </row>
        <row r="82">
          <cell r="F82">
            <v>457.31426509190004</v>
          </cell>
          <cell r="G82">
            <v>558.71</v>
          </cell>
          <cell r="H82">
            <v>0</v>
          </cell>
          <cell r="I82">
            <v>66.92</v>
          </cell>
        </row>
        <row r="83">
          <cell r="F83">
            <v>458.73426509190006</v>
          </cell>
          <cell r="G83">
            <v>551.17999999999995</v>
          </cell>
          <cell r="H83">
            <v>0</v>
          </cell>
          <cell r="I83">
            <v>66.180000000000007</v>
          </cell>
        </row>
        <row r="84">
          <cell r="F84">
            <v>458.73426509190006</v>
          </cell>
          <cell r="G84">
            <v>551.17999999999995</v>
          </cell>
          <cell r="H84">
            <v>0</v>
          </cell>
          <cell r="I84">
            <v>66.180000000000007</v>
          </cell>
        </row>
        <row r="85">
          <cell r="F85">
            <v>444.25426509190004</v>
          </cell>
          <cell r="G85">
            <v>520.84999999999991</v>
          </cell>
          <cell r="H85">
            <v>0</v>
          </cell>
          <cell r="I85">
            <v>63.15</v>
          </cell>
        </row>
        <row r="86">
          <cell r="F86">
            <v>433.05426509189999</v>
          </cell>
          <cell r="G86">
            <v>498.15000000000003</v>
          </cell>
          <cell r="H86">
            <v>0</v>
          </cell>
          <cell r="I86">
            <v>60.85</v>
          </cell>
        </row>
        <row r="87">
          <cell r="F87">
            <v>359.15675470920002</v>
          </cell>
          <cell r="G87">
            <v>451.28999999999996</v>
          </cell>
          <cell r="H87">
            <v>0</v>
          </cell>
          <cell r="I87">
            <v>55.910000000000004</v>
          </cell>
        </row>
        <row r="88">
          <cell r="F88">
            <v>327.43675470919999</v>
          </cell>
          <cell r="G88">
            <v>392.18000000000006</v>
          </cell>
          <cell r="H88">
            <v>0</v>
          </cell>
          <cell r="I88">
            <v>49.960000000000008</v>
          </cell>
        </row>
        <row r="89">
          <cell r="F89">
            <v>331.28675470920001</v>
          </cell>
          <cell r="G89">
            <v>401.01</v>
          </cell>
          <cell r="H89">
            <v>0</v>
          </cell>
          <cell r="I89">
            <v>50.760000000000005</v>
          </cell>
        </row>
        <row r="90">
          <cell r="F90">
            <v>311.49675470919999</v>
          </cell>
          <cell r="G90">
            <v>382.45</v>
          </cell>
          <cell r="H90">
            <v>0</v>
          </cell>
          <cell r="I90">
            <v>51.650000000000006</v>
          </cell>
        </row>
        <row r="91">
          <cell r="F91">
            <v>339.39675470919997</v>
          </cell>
          <cell r="G91">
            <v>439.45</v>
          </cell>
          <cell r="H91">
            <v>0</v>
          </cell>
          <cell r="I91">
            <v>57.45</v>
          </cell>
        </row>
        <row r="92">
          <cell r="F92">
            <v>411.40626509190002</v>
          </cell>
          <cell r="G92">
            <v>500.78</v>
          </cell>
          <cell r="H92">
            <v>0</v>
          </cell>
          <cell r="I92">
            <v>63.879999999999995</v>
          </cell>
        </row>
        <row r="93">
          <cell r="F93">
            <v>434.34426509190001</v>
          </cell>
          <cell r="G93">
            <v>528.38</v>
          </cell>
          <cell r="H93">
            <v>0</v>
          </cell>
          <cell r="I93">
            <v>63.879999999999995</v>
          </cell>
        </row>
        <row r="94">
          <cell r="F94">
            <v>411.94426509189998</v>
          </cell>
          <cell r="G94">
            <v>482.88</v>
          </cell>
          <cell r="H94">
            <v>0</v>
          </cell>
          <cell r="I94">
            <v>59.28</v>
          </cell>
        </row>
        <row r="95">
          <cell r="F95">
            <v>394.63426509189998</v>
          </cell>
          <cell r="G95">
            <v>457.38</v>
          </cell>
          <cell r="H95">
            <v>0</v>
          </cell>
          <cell r="I95">
            <v>56.680000000000007</v>
          </cell>
        </row>
        <row r="96">
          <cell r="F96">
            <v>285.58475470920001</v>
          </cell>
          <cell r="G96">
            <v>354.28999999999996</v>
          </cell>
          <cell r="H96">
            <v>0</v>
          </cell>
          <cell r="I96">
            <v>44.81</v>
          </cell>
        </row>
        <row r="97">
          <cell r="F97">
            <v>244.8847547092</v>
          </cell>
          <cell r="G97">
            <v>289.23</v>
          </cell>
          <cell r="H97">
            <v>0</v>
          </cell>
          <cell r="I97">
            <v>41.18</v>
          </cell>
        </row>
        <row r="98">
          <cell r="F98">
            <v>133.5947547092</v>
          </cell>
          <cell r="G98">
            <v>140.44999999999999</v>
          </cell>
          <cell r="H98">
            <v>0</v>
          </cell>
          <cell r="I98">
            <v>22.16</v>
          </cell>
        </row>
        <row r="99">
          <cell r="F99">
            <v>92.014754709200005</v>
          </cell>
          <cell r="G99">
            <v>81.599999999999994</v>
          </cell>
          <cell r="H99">
            <v>0</v>
          </cell>
          <cell r="I99">
            <v>18.599999999999998</v>
          </cell>
        </row>
        <row r="100">
          <cell r="F100">
            <v>68.914754709199997</v>
          </cell>
          <cell r="G100">
            <v>53.699999999999996</v>
          </cell>
          <cell r="H100">
            <v>0</v>
          </cell>
          <cell r="I100">
            <v>12.799999999999999</v>
          </cell>
        </row>
      </sheetData>
      <sheetData sheetId="14"/>
      <sheetData sheetId="15"/>
      <sheetData sheetId="16"/>
      <sheetData sheetId="17"/>
      <sheetData sheetId="18">
        <row r="9">
          <cell r="BZ9">
            <v>247.93495500000003</v>
          </cell>
        </row>
        <row r="10">
          <cell r="BZ10">
            <v>247.93495500000003</v>
          </cell>
        </row>
        <row r="11">
          <cell r="BZ11">
            <v>246.62832800000001</v>
          </cell>
        </row>
        <row r="12">
          <cell r="BZ12">
            <v>246.81925899999999</v>
          </cell>
        </row>
        <row r="13">
          <cell r="BZ13">
            <v>252.099467</v>
          </cell>
        </row>
        <row r="14">
          <cell r="BZ14">
            <v>252.099467</v>
          </cell>
        </row>
        <row r="15">
          <cell r="BZ15">
            <v>253.40609400000002</v>
          </cell>
        </row>
        <row r="16">
          <cell r="BZ16">
            <v>253.40609400000002</v>
          </cell>
        </row>
        <row r="17">
          <cell r="BZ17">
            <v>247.77391599999999</v>
          </cell>
        </row>
        <row r="18">
          <cell r="BZ18">
            <v>246.62832800000001</v>
          </cell>
        </row>
        <row r="19">
          <cell r="BZ19">
            <v>246.62832800000001</v>
          </cell>
        </row>
        <row r="20">
          <cell r="BZ20">
            <v>246.62832800000001</v>
          </cell>
        </row>
        <row r="21">
          <cell r="BZ21">
            <v>247.93495500000003</v>
          </cell>
        </row>
        <row r="22">
          <cell r="BZ22">
            <v>247.93495500000003</v>
          </cell>
        </row>
        <row r="23">
          <cell r="BZ23">
            <v>246.62832800000001</v>
          </cell>
        </row>
        <row r="24">
          <cell r="BZ24">
            <v>246.62832800000001</v>
          </cell>
        </row>
        <row r="25">
          <cell r="BZ25">
            <v>239.76868300000001</v>
          </cell>
        </row>
        <row r="26">
          <cell r="BZ26">
            <v>239.76868300000001</v>
          </cell>
        </row>
        <row r="27">
          <cell r="BZ27">
            <v>368.64955799999996</v>
          </cell>
        </row>
        <row r="28">
          <cell r="BZ28">
            <v>368.64955799999996</v>
          </cell>
        </row>
        <row r="29">
          <cell r="BZ29">
            <v>367.33705299999997</v>
          </cell>
        </row>
        <row r="30">
          <cell r="BZ30">
            <v>376.20861299999996</v>
          </cell>
        </row>
        <row r="31">
          <cell r="BZ31">
            <v>411.21922099999989</v>
          </cell>
        </row>
        <row r="32">
          <cell r="BZ32">
            <v>411.27922099999989</v>
          </cell>
        </row>
        <row r="33">
          <cell r="BZ33">
            <v>410.0182089999999</v>
          </cell>
        </row>
        <row r="34">
          <cell r="BZ34">
            <v>415.8330519999999</v>
          </cell>
        </row>
        <row r="35">
          <cell r="BZ35">
            <v>437.35963299999986</v>
          </cell>
        </row>
        <row r="36">
          <cell r="BZ36">
            <v>440.230501</v>
          </cell>
        </row>
        <row r="37">
          <cell r="BZ37">
            <v>400.63319399999995</v>
          </cell>
        </row>
        <row r="38">
          <cell r="BZ38">
            <v>401.60319399999997</v>
          </cell>
        </row>
        <row r="39">
          <cell r="BZ39">
            <v>394.83930900000001</v>
          </cell>
        </row>
        <row r="40">
          <cell r="BZ40">
            <v>394.533863</v>
          </cell>
        </row>
        <row r="41">
          <cell r="BZ41">
            <v>428.42585099999997</v>
          </cell>
        </row>
        <row r="42">
          <cell r="BZ42">
            <v>428.1508179999999</v>
          </cell>
        </row>
        <row r="43">
          <cell r="BZ43">
            <v>425.93743199999989</v>
          </cell>
        </row>
        <row r="44">
          <cell r="BZ44">
            <v>402.285257</v>
          </cell>
        </row>
        <row r="45">
          <cell r="BZ45">
            <v>399.749706</v>
          </cell>
        </row>
        <row r="46">
          <cell r="BZ46">
            <v>309.12856899999997</v>
          </cell>
        </row>
        <row r="47">
          <cell r="BZ47">
            <v>286.16916900000001</v>
          </cell>
        </row>
        <row r="48">
          <cell r="BZ48">
            <v>260.42191400000002</v>
          </cell>
        </row>
        <row r="49">
          <cell r="BZ49">
            <v>261.49191400000001</v>
          </cell>
        </row>
        <row r="50">
          <cell r="BZ50">
            <v>262.45191399999999</v>
          </cell>
        </row>
        <row r="51">
          <cell r="BZ51">
            <v>270.16155900000001</v>
          </cell>
        </row>
        <row r="52">
          <cell r="BZ52">
            <v>270.62155900000005</v>
          </cell>
        </row>
        <row r="53">
          <cell r="BZ53">
            <v>270.84155900000002</v>
          </cell>
        </row>
        <row r="54">
          <cell r="BZ54">
            <v>270.88155900000004</v>
          </cell>
        </row>
        <row r="55">
          <cell r="BZ55">
            <v>255.50230500000004</v>
          </cell>
        </row>
        <row r="56">
          <cell r="BZ56">
            <v>255.59230500000001</v>
          </cell>
        </row>
        <row r="57">
          <cell r="BZ57">
            <v>246.95074499999998</v>
          </cell>
        </row>
        <row r="58">
          <cell r="BZ58">
            <v>247.17074500000001</v>
          </cell>
        </row>
        <row r="59">
          <cell r="BZ59">
            <v>247.88074499999999</v>
          </cell>
        </row>
        <row r="60">
          <cell r="BZ60">
            <v>248.060745</v>
          </cell>
        </row>
        <row r="61">
          <cell r="BZ61">
            <v>247.78662399999996</v>
          </cell>
        </row>
        <row r="62">
          <cell r="BZ62">
            <v>247.50662399999999</v>
          </cell>
        </row>
        <row r="63">
          <cell r="BZ63">
            <v>246.76662399999998</v>
          </cell>
        </row>
        <row r="64">
          <cell r="BZ64">
            <v>245.77662400000003</v>
          </cell>
        </row>
        <row r="65">
          <cell r="BZ65">
            <v>245.12662399999999</v>
          </cell>
        </row>
        <row r="66">
          <cell r="BZ66">
            <v>244.32662399999998</v>
          </cell>
        </row>
        <row r="67">
          <cell r="BZ67">
            <v>243.46662400000002</v>
          </cell>
        </row>
        <row r="68">
          <cell r="BZ68">
            <v>242.51662400000001</v>
          </cell>
        </row>
        <row r="69">
          <cell r="BZ69">
            <v>241.11250200000001</v>
          </cell>
        </row>
        <row r="70">
          <cell r="BZ70">
            <v>239.552502</v>
          </cell>
        </row>
        <row r="71">
          <cell r="BZ71">
            <v>237.79250200000001</v>
          </cell>
        </row>
        <row r="72">
          <cell r="BZ72">
            <v>261.65467799999999</v>
          </cell>
        </row>
        <row r="73">
          <cell r="BZ73">
            <v>260.23467800000003</v>
          </cell>
        </row>
        <row r="74">
          <cell r="BZ74">
            <v>258.91467800000004</v>
          </cell>
        </row>
        <row r="75">
          <cell r="BZ75">
            <v>272.30393200000003</v>
          </cell>
        </row>
        <row r="76">
          <cell r="BZ76">
            <v>270.523932</v>
          </cell>
        </row>
        <row r="77">
          <cell r="BZ77">
            <v>270.41584699999999</v>
          </cell>
        </row>
        <row r="78">
          <cell r="BZ78">
            <v>385.73717299999993</v>
          </cell>
        </row>
        <row r="79">
          <cell r="BZ79">
            <v>469.76139099999995</v>
          </cell>
        </row>
        <row r="80">
          <cell r="BZ80">
            <v>575.57267900000022</v>
          </cell>
        </row>
        <row r="81">
          <cell r="BZ81">
            <v>713.56941600000016</v>
          </cell>
        </row>
        <row r="82">
          <cell r="BZ82">
            <v>927.47225200000014</v>
          </cell>
        </row>
        <row r="83">
          <cell r="BZ83">
            <v>1120.2729299999999</v>
          </cell>
        </row>
        <row r="84">
          <cell r="BZ84">
            <v>1182.5515709999997</v>
          </cell>
        </row>
        <row r="85">
          <cell r="BZ85">
            <v>1237.8233229999998</v>
          </cell>
        </row>
        <row r="86">
          <cell r="BZ86">
            <v>1289.4732559999998</v>
          </cell>
        </row>
        <row r="87">
          <cell r="BZ87">
            <v>1273.831837</v>
          </cell>
        </row>
        <row r="88">
          <cell r="BZ88">
            <v>1271.355503</v>
          </cell>
        </row>
        <row r="89">
          <cell r="BZ89">
            <v>1224.871615</v>
          </cell>
        </row>
        <row r="90">
          <cell r="BZ90">
            <v>1189.7035939999998</v>
          </cell>
        </row>
        <row r="91">
          <cell r="BZ91">
            <v>1054.4288920000001</v>
          </cell>
        </row>
        <row r="92">
          <cell r="BZ92">
            <v>957.93516400000021</v>
          </cell>
        </row>
        <row r="93">
          <cell r="BZ93">
            <v>968.72759800000028</v>
          </cell>
        </row>
        <row r="94">
          <cell r="BZ94">
            <v>929.00750300000016</v>
          </cell>
        </row>
        <row r="95">
          <cell r="BZ95">
            <v>1016.9275550000002</v>
          </cell>
        </row>
        <row r="96">
          <cell r="BZ96">
            <v>1155.5953030000001</v>
          </cell>
        </row>
        <row r="97">
          <cell r="BZ97">
            <v>1209.0560949999999</v>
          </cell>
        </row>
        <row r="98">
          <cell r="BZ98">
            <v>1138.720053</v>
          </cell>
        </row>
        <row r="99">
          <cell r="BZ99">
            <v>1099.3318689999999</v>
          </cell>
        </row>
        <row r="100">
          <cell r="BZ100">
            <v>877.63818100000026</v>
          </cell>
        </row>
        <row r="101">
          <cell r="BZ101">
            <v>768.00218900000027</v>
          </cell>
        </row>
        <row r="102">
          <cell r="BZ102">
            <v>498.5061629999999</v>
          </cell>
        </row>
        <row r="103">
          <cell r="BZ103">
            <v>399.23919299999989</v>
          </cell>
        </row>
        <row r="104">
          <cell r="BZ104">
            <v>346.32847599999991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  <row r="18">
          <cell r="B18">
            <v>0</v>
          </cell>
          <cell r="C18">
            <v>40</v>
          </cell>
          <cell r="D18">
            <v>29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  <cell r="U18">
            <v>43.18</v>
          </cell>
          <cell r="V18">
            <v>10.89</v>
          </cell>
          <cell r="W18">
            <v>1.5</v>
          </cell>
          <cell r="X18">
            <v>11.5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0</v>
          </cell>
          <cell r="AD18">
            <v>8</v>
          </cell>
        </row>
        <row r="19">
          <cell r="B19">
            <v>0</v>
          </cell>
          <cell r="C19">
            <v>40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U19">
            <v>28.78</v>
          </cell>
          <cell r="V19">
            <v>10.89</v>
          </cell>
          <cell r="W19">
            <v>1.5</v>
          </cell>
          <cell r="X19">
            <v>11.5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0</v>
          </cell>
          <cell r="AD19">
            <v>8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28.78</v>
          </cell>
          <cell r="V20">
            <v>10.89</v>
          </cell>
          <cell r="W20">
            <v>1.5</v>
          </cell>
          <cell r="X20">
            <v>11.5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0</v>
          </cell>
          <cell r="AD20">
            <v>8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28.78</v>
          </cell>
          <cell r="V21">
            <v>10.89</v>
          </cell>
          <cell r="W21">
            <v>1.5</v>
          </cell>
          <cell r="X21">
            <v>11.5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0</v>
          </cell>
          <cell r="AD21">
            <v>8</v>
          </cell>
        </row>
        <row r="22">
          <cell r="B22">
            <v>0</v>
          </cell>
          <cell r="C22">
            <v>40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110</v>
          </cell>
          <cell r="U22">
            <v>28.78</v>
          </cell>
          <cell r="V22">
            <v>10.89</v>
          </cell>
          <cell r="W22">
            <v>1.5</v>
          </cell>
          <cell r="X22">
            <v>11.5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0</v>
          </cell>
          <cell r="AD22">
            <v>8</v>
          </cell>
        </row>
        <row r="23">
          <cell r="B23">
            <v>0</v>
          </cell>
          <cell r="C23">
            <v>40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110</v>
          </cell>
          <cell r="U23">
            <v>0</v>
          </cell>
          <cell r="V23">
            <v>10.89</v>
          </cell>
          <cell r="W23">
            <v>1.5</v>
          </cell>
          <cell r="X23">
            <v>11.5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0</v>
          </cell>
          <cell r="AD23">
            <v>8</v>
          </cell>
        </row>
        <row r="24">
          <cell r="B24">
            <v>0</v>
          </cell>
          <cell r="C24">
            <v>0</v>
          </cell>
          <cell r="D24">
            <v>25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0</v>
          </cell>
          <cell r="V24">
            <v>10.89</v>
          </cell>
          <cell r="W24">
            <v>1.5</v>
          </cell>
          <cell r="X24">
            <v>11.5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0</v>
          </cell>
          <cell r="AD24">
            <v>8</v>
          </cell>
        </row>
        <row r="25">
          <cell r="B25">
            <v>0</v>
          </cell>
          <cell r="C25">
            <v>0</v>
          </cell>
          <cell r="D25">
            <v>25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110</v>
          </cell>
          <cell r="U25">
            <v>0</v>
          </cell>
          <cell r="V25">
            <v>10.89</v>
          </cell>
          <cell r="W25">
            <v>1.5</v>
          </cell>
          <cell r="X25">
            <v>11.5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0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25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0</v>
          </cell>
          <cell r="V26">
            <v>10.395</v>
          </cell>
          <cell r="W26">
            <v>1.5</v>
          </cell>
          <cell r="X26">
            <v>11.5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22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0</v>
          </cell>
          <cell r="V27">
            <v>10.395</v>
          </cell>
          <cell r="W27">
            <v>1.5</v>
          </cell>
          <cell r="X27">
            <v>11.5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22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25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0</v>
          </cell>
          <cell r="V28">
            <v>10.395</v>
          </cell>
          <cell r="W28">
            <v>1.5</v>
          </cell>
          <cell r="X28">
            <v>11.5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22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25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0</v>
          </cell>
          <cell r="V29">
            <v>10.395</v>
          </cell>
          <cell r="W29">
            <v>1.5</v>
          </cell>
          <cell r="X29">
            <v>11.5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22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25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0</v>
          </cell>
          <cell r="V30">
            <v>10.196999999999999</v>
          </cell>
          <cell r="W30">
            <v>1.5</v>
          </cell>
          <cell r="X30">
            <v>11.5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22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0</v>
          </cell>
          <cell r="V31">
            <v>10.196999999999999</v>
          </cell>
          <cell r="W31">
            <v>1.5</v>
          </cell>
          <cell r="X31">
            <v>11.5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22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25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0</v>
          </cell>
          <cell r="V32">
            <v>10.196999999999999</v>
          </cell>
          <cell r="W32">
            <v>1.5</v>
          </cell>
          <cell r="X32">
            <v>11.5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22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0</v>
          </cell>
          <cell r="V33">
            <v>10.196999999999999</v>
          </cell>
          <cell r="W33">
            <v>1.5</v>
          </cell>
          <cell r="X33">
            <v>11.5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22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0</v>
          </cell>
          <cell r="V34">
            <v>9.9</v>
          </cell>
          <cell r="W34">
            <v>1.5</v>
          </cell>
          <cell r="X34">
            <v>11.5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22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43.18</v>
          </cell>
          <cell r="V35">
            <v>9.9</v>
          </cell>
          <cell r="W35">
            <v>1.5</v>
          </cell>
          <cell r="X35">
            <v>11.5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22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43.18</v>
          </cell>
          <cell r="V36">
            <v>9.9</v>
          </cell>
          <cell r="W36">
            <v>1.5</v>
          </cell>
          <cell r="X36">
            <v>11.5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43.18</v>
          </cell>
          <cell r="V37">
            <v>9.9</v>
          </cell>
          <cell r="W37">
            <v>1.5</v>
          </cell>
          <cell r="X37">
            <v>11.5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8</v>
          </cell>
        </row>
        <row r="38">
          <cell r="B38">
            <v>0</v>
          </cell>
          <cell r="C38">
            <v>20</v>
          </cell>
          <cell r="D38">
            <v>40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43.18</v>
          </cell>
          <cell r="V38">
            <v>9.9</v>
          </cell>
          <cell r="W38">
            <v>1.5</v>
          </cell>
          <cell r="X38">
            <v>11.5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8</v>
          </cell>
        </row>
        <row r="39">
          <cell r="B39">
            <v>0</v>
          </cell>
          <cell r="C39">
            <v>40</v>
          </cell>
          <cell r="D39">
            <v>40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9.9</v>
          </cell>
          <cell r="W39">
            <v>1.5</v>
          </cell>
          <cell r="X39">
            <v>11.5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8</v>
          </cell>
        </row>
        <row r="40">
          <cell r="B40">
            <v>0</v>
          </cell>
          <cell r="C40">
            <v>40</v>
          </cell>
          <cell r="D40">
            <v>40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9.9</v>
          </cell>
          <cell r="W40">
            <v>1.5</v>
          </cell>
          <cell r="X40">
            <v>11.5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8</v>
          </cell>
        </row>
        <row r="41">
          <cell r="B41">
            <v>0</v>
          </cell>
          <cell r="C41">
            <v>40</v>
          </cell>
          <cell r="D41">
            <v>40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0</v>
          </cell>
          <cell r="U41">
            <v>43.18</v>
          </cell>
          <cell r="V41">
            <v>9.9</v>
          </cell>
          <cell r="W41">
            <v>1.5</v>
          </cell>
          <cell r="X41">
            <v>11.5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37</v>
          </cell>
          <cell r="P42">
            <v>1.06</v>
          </cell>
          <cell r="T42">
            <v>0</v>
          </cell>
          <cell r="U42">
            <v>43.18</v>
          </cell>
          <cell r="V42">
            <v>9.702</v>
          </cell>
          <cell r="W42">
            <v>1.5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8</v>
          </cell>
        </row>
        <row r="43">
          <cell r="B43">
            <v>0</v>
          </cell>
          <cell r="C43">
            <v>40</v>
          </cell>
          <cell r="D43">
            <v>40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81.400000000000006</v>
          </cell>
          <cell r="P43">
            <v>1.06</v>
          </cell>
          <cell r="T43">
            <v>0</v>
          </cell>
          <cell r="U43">
            <v>43.18</v>
          </cell>
          <cell r="V43">
            <v>9.702</v>
          </cell>
          <cell r="W43">
            <v>1.5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8</v>
          </cell>
        </row>
        <row r="44">
          <cell r="B44">
            <v>0</v>
          </cell>
          <cell r="C44">
            <v>40</v>
          </cell>
          <cell r="D44">
            <v>40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81.400000000000006</v>
          </cell>
          <cell r="P44">
            <v>1.06</v>
          </cell>
          <cell r="T44">
            <v>0</v>
          </cell>
          <cell r="U44">
            <v>43.18</v>
          </cell>
          <cell r="V44">
            <v>9.702</v>
          </cell>
          <cell r="W44">
            <v>1.5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8</v>
          </cell>
        </row>
        <row r="45">
          <cell r="B45">
            <v>0</v>
          </cell>
          <cell r="C45">
            <v>40</v>
          </cell>
          <cell r="D45">
            <v>40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81.400000000000006</v>
          </cell>
          <cell r="P45">
            <v>1.06</v>
          </cell>
          <cell r="T45">
            <v>0</v>
          </cell>
          <cell r="U45">
            <v>43.18</v>
          </cell>
          <cell r="V45">
            <v>9.702</v>
          </cell>
          <cell r="W45">
            <v>1.5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8</v>
          </cell>
        </row>
        <row r="46">
          <cell r="B46">
            <v>0</v>
          </cell>
          <cell r="C46">
            <v>40</v>
          </cell>
          <cell r="D46">
            <v>40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81.400000000000006</v>
          </cell>
          <cell r="P46">
            <v>1.06</v>
          </cell>
          <cell r="T46">
            <v>0</v>
          </cell>
          <cell r="U46">
            <v>43.18</v>
          </cell>
          <cell r="V46">
            <v>9.4049999999999994</v>
          </cell>
          <cell r="W46">
            <v>1.5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8</v>
          </cell>
        </row>
        <row r="47">
          <cell r="B47">
            <v>0</v>
          </cell>
          <cell r="C47">
            <v>40</v>
          </cell>
          <cell r="D47">
            <v>40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1.06</v>
          </cell>
          <cell r="T47">
            <v>0</v>
          </cell>
          <cell r="U47">
            <v>43.18</v>
          </cell>
          <cell r="V47">
            <v>9.4049999999999994</v>
          </cell>
          <cell r="W47">
            <v>1.5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8</v>
          </cell>
        </row>
        <row r="48">
          <cell r="B48">
            <v>0</v>
          </cell>
          <cell r="C48">
            <v>40</v>
          </cell>
          <cell r="D48">
            <v>40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81.400000000000006</v>
          </cell>
          <cell r="P48">
            <v>1.06</v>
          </cell>
          <cell r="T48">
            <v>0</v>
          </cell>
          <cell r="U48">
            <v>43.18</v>
          </cell>
          <cell r="V48">
            <v>9.4049999999999994</v>
          </cell>
          <cell r="W48">
            <v>1.5</v>
          </cell>
          <cell r="X48">
            <v>11.5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37</v>
          </cell>
          <cell r="P49">
            <v>1.06</v>
          </cell>
          <cell r="T49">
            <v>0</v>
          </cell>
          <cell r="U49">
            <v>43.18</v>
          </cell>
          <cell r="V49">
            <v>9.4049999999999994</v>
          </cell>
          <cell r="W49">
            <v>1.5</v>
          </cell>
          <cell r="X49">
            <v>11.5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40</v>
          </cell>
          <cell r="D50">
            <v>40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0</v>
          </cell>
          <cell r="P50">
            <v>1.06</v>
          </cell>
          <cell r="T50">
            <v>0</v>
          </cell>
          <cell r="U50">
            <v>43.18</v>
          </cell>
          <cell r="V50">
            <v>8.91</v>
          </cell>
          <cell r="W50">
            <v>1.5</v>
          </cell>
          <cell r="X50">
            <v>11.5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8</v>
          </cell>
        </row>
        <row r="51">
          <cell r="B51">
            <v>0</v>
          </cell>
          <cell r="C51">
            <v>40</v>
          </cell>
          <cell r="D51">
            <v>40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0</v>
          </cell>
          <cell r="P51">
            <v>1.06</v>
          </cell>
          <cell r="T51">
            <v>0</v>
          </cell>
          <cell r="U51">
            <v>0</v>
          </cell>
          <cell r="V51">
            <v>8.91</v>
          </cell>
          <cell r="W51">
            <v>1.5</v>
          </cell>
          <cell r="X51">
            <v>11.5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8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70</v>
          </cell>
          <cell r="O52">
            <v>0</v>
          </cell>
          <cell r="P52">
            <v>1.06</v>
          </cell>
          <cell r="T52">
            <v>0</v>
          </cell>
          <cell r="U52">
            <v>0</v>
          </cell>
          <cell r="V52">
            <v>8.91</v>
          </cell>
          <cell r="W52">
            <v>1.5</v>
          </cell>
          <cell r="X52">
            <v>11.5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8</v>
          </cell>
        </row>
        <row r="53">
          <cell r="B53">
            <v>0</v>
          </cell>
          <cell r="C53">
            <v>40</v>
          </cell>
          <cell r="D53">
            <v>40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70</v>
          </cell>
          <cell r="O53">
            <v>0</v>
          </cell>
          <cell r="P53">
            <v>1.06</v>
          </cell>
          <cell r="T53">
            <v>0</v>
          </cell>
          <cell r="U53">
            <v>0</v>
          </cell>
          <cell r="V53">
            <v>8.91</v>
          </cell>
          <cell r="W53">
            <v>1.5</v>
          </cell>
          <cell r="X53">
            <v>11.5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8</v>
          </cell>
        </row>
        <row r="54">
          <cell r="B54">
            <v>0</v>
          </cell>
          <cell r="C54">
            <v>40</v>
          </cell>
          <cell r="D54">
            <v>40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0</v>
          </cell>
          <cell r="V54">
            <v>8.91</v>
          </cell>
          <cell r="W54">
            <v>1.5</v>
          </cell>
          <cell r="X54">
            <v>11.5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8</v>
          </cell>
        </row>
        <row r="55">
          <cell r="B55">
            <v>0</v>
          </cell>
          <cell r="C55">
            <v>40</v>
          </cell>
          <cell r="D55">
            <v>40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0</v>
          </cell>
          <cell r="V55">
            <v>8.91</v>
          </cell>
          <cell r="W55">
            <v>1.5</v>
          </cell>
          <cell r="X55">
            <v>11.5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8</v>
          </cell>
        </row>
        <row r="56">
          <cell r="B56">
            <v>0</v>
          </cell>
          <cell r="C56">
            <v>40</v>
          </cell>
          <cell r="D56">
            <v>40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0</v>
          </cell>
          <cell r="V56">
            <v>8.91</v>
          </cell>
          <cell r="W56">
            <v>1.5</v>
          </cell>
          <cell r="X56">
            <v>11.5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8</v>
          </cell>
        </row>
        <row r="57">
          <cell r="B57">
            <v>0</v>
          </cell>
          <cell r="C57">
            <v>40</v>
          </cell>
          <cell r="D57">
            <v>40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0</v>
          </cell>
          <cell r="V57">
            <v>8.91</v>
          </cell>
          <cell r="W57">
            <v>1.5</v>
          </cell>
          <cell r="X57">
            <v>11.5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8</v>
          </cell>
        </row>
        <row r="58">
          <cell r="B58">
            <v>0</v>
          </cell>
          <cell r="C58">
            <v>40</v>
          </cell>
          <cell r="D58">
            <v>20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8.91</v>
          </cell>
          <cell r="W58">
            <v>1.5</v>
          </cell>
          <cell r="X58">
            <v>11.5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8</v>
          </cell>
        </row>
        <row r="59">
          <cell r="B59">
            <v>0</v>
          </cell>
          <cell r="C59">
            <v>40</v>
          </cell>
          <cell r="D59">
            <v>20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8.91</v>
          </cell>
          <cell r="W59">
            <v>1.5</v>
          </cell>
          <cell r="X59">
            <v>11.5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20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8.91</v>
          </cell>
          <cell r="W60">
            <v>1.5</v>
          </cell>
          <cell r="X60">
            <v>11.5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20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8.91</v>
          </cell>
          <cell r="W61">
            <v>1.5</v>
          </cell>
          <cell r="X61">
            <v>11.5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20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8.91</v>
          </cell>
          <cell r="W62">
            <v>1.5</v>
          </cell>
          <cell r="X62">
            <v>11.5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20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8.91</v>
          </cell>
          <cell r="W63">
            <v>1.5</v>
          </cell>
          <cell r="X63">
            <v>11.5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20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8.91</v>
          </cell>
          <cell r="W64">
            <v>1.5</v>
          </cell>
          <cell r="X64">
            <v>11.5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20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8.91</v>
          </cell>
          <cell r="W65">
            <v>1.5</v>
          </cell>
          <cell r="X65">
            <v>11.5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20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8.91</v>
          </cell>
          <cell r="W66">
            <v>1.5</v>
          </cell>
          <cell r="X66">
            <v>11.5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20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8.91</v>
          </cell>
          <cell r="W67">
            <v>1.5</v>
          </cell>
          <cell r="X67">
            <v>11.5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40</v>
          </cell>
          <cell r="D68">
            <v>20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8.91</v>
          </cell>
          <cell r="W68">
            <v>1.5</v>
          </cell>
          <cell r="X68">
            <v>11.5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0</v>
          </cell>
          <cell r="D69">
            <v>20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8.91</v>
          </cell>
          <cell r="W69">
            <v>1.5</v>
          </cell>
          <cell r="X69">
            <v>11.5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8.91</v>
          </cell>
          <cell r="W70">
            <v>1.5</v>
          </cell>
          <cell r="X70">
            <v>11.5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8.91</v>
          </cell>
          <cell r="W71">
            <v>1.5</v>
          </cell>
          <cell r="X71">
            <v>11.5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8.91</v>
          </cell>
          <cell r="W72">
            <v>1.5</v>
          </cell>
          <cell r="X72">
            <v>11.5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8.91</v>
          </cell>
          <cell r="W73">
            <v>1.5</v>
          </cell>
          <cell r="X73">
            <v>11.5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9.4049999999999994</v>
          </cell>
          <cell r="W74">
            <v>1.5</v>
          </cell>
          <cell r="X74">
            <v>11.5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9.4049999999999994</v>
          </cell>
          <cell r="W75">
            <v>1.5</v>
          </cell>
          <cell r="X75">
            <v>11.5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9.4049999999999994</v>
          </cell>
          <cell r="W76">
            <v>1.5</v>
          </cell>
          <cell r="X76">
            <v>11.5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9.4049999999999994</v>
          </cell>
          <cell r="W77">
            <v>1.5</v>
          </cell>
          <cell r="X77">
            <v>11.5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0</v>
          </cell>
          <cell r="D78">
            <v>30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9.9</v>
          </cell>
          <cell r="W78">
            <v>1.5</v>
          </cell>
          <cell r="X78">
            <v>11.5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0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9.9</v>
          </cell>
          <cell r="W79">
            <v>1.5</v>
          </cell>
          <cell r="X79">
            <v>11.5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0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9.9</v>
          </cell>
          <cell r="W80">
            <v>1.5</v>
          </cell>
          <cell r="X80">
            <v>11.5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0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9.9</v>
          </cell>
          <cell r="W81">
            <v>1.5</v>
          </cell>
          <cell r="X81">
            <v>11.5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20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9.9</v>
          </cell>
          <cell r="W82">
            <v>1.5</v>
          </cell>
          <cell r="X82">
            <v>11.5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20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9.9</v>
          </cell>
          <cell r="W83">
            <v>1.5</v>
          </cell>
          <cell r="X83">
            <v>11.5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20</v>
          </cell>
          <cell r="D84">
            <v>33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9.9</v>
          </cell>
          <cell r="W84">
            <v>1.5</v>
          </cell>
          <cell r="X84">
            <v>11.5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20</v>
          </cell>
          <cell r="D85">
            <v>33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9.9</v>
          </cell>
          <cell r="W85">
            <v>1.5</v>
          </cell>
          <cell r="X85">
            <v>11.5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20</v>
          </cell>
          <cell r="D86">
            <v>33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10.196999999999999</v>
          </cell>
          <cell r="W86">
            <v>1.5</v>
          </cell>
          <cell r="X86">
            <v>11.5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20</v>
          </cell>
          <cell r="D87">
            <v>33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10.196999999999999</v>
          </cell>
          <cell r="W87">
            <v>1.5</v>
          </cell>
          <cell r="X87">
            <v>11.5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20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10.196999999999999</v>
          </cell>
          <cell r="W88">
            <v>1.5</v>
          </cell>
          <cell r="X88">
            <v>11.5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20</v>
          </cell>
          <cell r="D89">
            <v>33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10.196999999999999</v>
          </cell>
          <cell r="W89">
            <v>1.5</v>
          </cell>
          <cell r="X89">
            <v>11.5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40</v>
          </cell>
          <cell r="D90">
            <v>33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110</v>
          </cell>
          <cell r="U90">
            <v>0</v>
          </cell>
          <cell r="V90">
            <v>10.494</v>
          </cell>
          <cell r="W90">
            <v>1.5</v>
          </cell>
          <cell r="X90">
            <v>11.5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40</v>
          </cell>
          <cell r="D91">
            <v>33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110</v>
          </cell>
          <cell r="U91">
            <v>0</v>
          </cell>
          <cell r="V91">
            <v>10.494</v>
          </cell>
          <cell r="W91">
            <v>1.5</v>
          </cell>
          <cell r="X91">
            <v>11.5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40</v>
          </cell>
          <cell r="D92">
            <v>33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70</v>
          </cell>
          <cell r="O92">
            <v>0</v>
          </cell>
          <cell r="P92">
            <v>1.06</v>
          </cell>
          <cell r="T92">
            <v>110</v>
          </cell>
          <cell r="U92">
            <v>0</v>
          </cell>
          <cell r="V92">
            <v>10.494</v>
          </cell>
          <cell r="W92">
            <v>1.5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40</v>
          </cell>
          <cell r="D93">
            <v>33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70</v>
          </cell>
          <cell r="O93">
            <v>0</v>
          </cell>
          <cell r="P93">
            <v>1.06</v>
          </cell>
          <cell r="T93">
            <v>110</v>
          </cell>
          <cell r="U93">
            <v>0</v>
          </cell>
          <cell r="V93">
            <v>10.494</v>
          </cell>
          <cell r="W93">
            <v>1.5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40</v>
          </cell>
          <cell r="D94">
            <v>33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70</v>
          </cell>
          <cell r="O94">
            <v>0</v>
          </cell>
          <cell r="P94">
            <v>1.06</v>
          </cell>
          <cell r="T94">
            <v>110</v>
          </cell>
          <cell r="U94">
            <v>0</v>
          </cell>
          <cell r="V94">
            <v>10.89</v>
          </cell>
          <cell r="W94">
            <v>1.5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40</v>
          </cell>
          <cell r="D95">
            <v>33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70</v>
          </cell>
          <cell r="O95">
            <v>0</v>
          </cell>
          <cell r="P95">
            <v>1.06</v>
          </cell>
          <cell r="T95">
            <v>110</v>
          </cell>
          <cell r="U95">
            <v>43.18</v>
          </cell>
          <cell r="V95">
            <v>10.89</v>
          </cell>
          <cell r="W95">
            <v>1.5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40</v>
          </cell>
          <cell r="D96">
            <v>33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70</v>
          </cell>
          <cell r="O96">
            <v>37</v>
          </cell>
          <cell r="P96">
            <v>1.06</v>
          </cell>
          <cell r="T96">
            <v>110</v>
          </cell>
          <cell r="U96">
            <v>43.18</v>
          </cell>
          <cell r="V96">
            <v>10.89</v>
          </cell>
          <cell r="W96">
            <v>1.5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40</v>
          </cell>
          <cell r="D97">
            <v>33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70</v>
          </cell>
          <cell r="O97">
            <v>37</v>
          </cell>
          <cell r="P97">
            <v>1.06</v>
          </cell>
          <cell r="T97">
            <v>110</v>
          </cell>
          <cell r="U97">
            <v>43.18</v>
          </cell>
          <cell r="V97">
            <v>10.89</v>
          </cell>
          <cell r="W97">
            <v>1.5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60</v>
          </cell>
          <cell r="O98">
            <v>37</v>
          </cell>
          <cell r="P98">
            <v>1.06</v>
          </cell>
          <cell r="T98">
            <v>110</v>
          </cell>
          <cell r="U98">
            <v>43.18</v>
          </cell>
          <cell r="V98">
            <v>10.89</v>
          </cell>
          <cell r="W98">
            <v>1.5</v>
          </cell>
          <cell r="X98">
            <v>11.5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110</v>
          </cell>
          <cell r="U99">
            <v>28.78</v>
          </cell>
          <cell r="V99">
            <v>10.89</v>
          </cell>
          <cell r="W99">
            <v>1.5</v>
          </cell>
          <cell r="X99">
            <v>11.5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40</v>
          </cell>
          <cell r="D100">
            <v>33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81.400000000000006</v>
          </cell>
          <cell r="P100">
            <v>1.06</v>
          </cell>
          <cell r="T100">
            <v>110</v>
          </cell>
          <cell r="U100">
            <v>28.78</v>
          </cell>
          <cell r="V100">
            <v>10.89</v>
          </cell>
          <cell r="W100">
            <v>1.5</v>
          </cell>
          <cell r="X100">
            <v>11.5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40</v>
          </cell>
          <cell r="D101">
            <v>33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81.400000000000006</v>
          </cell>
          <cell r="P101">
            <v>1.06</v>
          </cell>
          <cell r="T101">
            <v>110</v>
          </cell>
          <cell r="U101">
            <v>28.78</v>
          </cell>
          <cell r="V101">
            <v>10.89</v>
          </cell>
          <cell r="W101">
            <v>1.5</v>
          </cell>
          <cell r="X101">
            <v>11.5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33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1.06</v>
          </cell>
          <cell r="T102">
            <v>110</v>
          </cell>
          <cell r="U102">
            <v>28.78</v>
          </cell>
          <cell r="V102">
            <v>10.89</v>
          </cell>
          <cell r="W102">
            <v>1.5</v>
          </cell>
          <cell r="X102">
            <v>11.5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80</v>
          </cell>
          <cell r="D103">
            <v>33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81.400000000000006</v>
          </cell>
          <cell r="P103">
            <v>1.06</v>
          </cell>
          <cell r="T103">
            <v>110</v>
          </cell>
          <cell r="U103">
            <v>28.78</v>
          </cell>
          <cell r="V103">
            <v>10.89</v>
          </cell>
          <cell r="W103">
            <v>1.5</v>
          </cell>
          <cell r="X103">
            <v>11.5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80</v>
          </cell>
          <cell r="D104">
            <v>33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81.400000000000006</v>
          </cell>
          <cell r="P104">
            <v>1.06</v>
          </cell>
          <cell r="T104">
            <v>110</v>
          </cell>
          <cell r="U104">
            <v>28.78</v>
          </cell>
          <cell r="V104">
            <v>10.89</v>
          </cell>
          <cell r="W104">
            <v>1.5</v>
          </cell>
          <cell r="X104">
            <v>11.5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80</v>
          </cell>
          <cell r="D105">
            <v>33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81.400000000000006</v>
          </cell>
          <cell r="P105">
            <v>1.06</v>
          </cell>
          <cell r="T105">
            <v>110</v>
          </cell>
          <cell r="U105">
            <v>28.78</v>
          </cell>
          <cell r="V105">
            <v>10.89</v>
          </cell>
          <cell r="W105">
            <v>1.5</v>
          </cell>
          <cell r="X105">
            <v>11.5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80</v>
          </cell>
          <cell r="D106">
            <v>33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74</v>
          </cell>
          <cell r="P106">
            <v>1.06</v>
          </cell>
          <cell r="T106">
            <v>110</v>
          </cell>
          <cell r="U106">
            <v>28.78</v>
          </cell>
          <cell r="V106">
            <v>10.89</v>
          </cell>
          <cell r="W106">
            <v>1.5</v>
          </cell>
          <cell r="X106">
            <v>11.5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80</v>
          </cell>
          <cell r="D107">
            <v>33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74</v>
          </cell>
          <cell r="P107">
            <v>1.06</v>
          </cell>
          <cell r="T107">
            <v>110</v>
          </cell>
          <cell r="U107">
            <v>28.78</v>
          </cell>
          <cell r="V107">
            <v>10.89</v>
          </cell>
          <cell r="W107">
            <v>1.5</v>
          </cell>
          <cell r="X107">
            <v>11.5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80</v>
          </cell>
          <cell r="D108">
            <v>33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37</v>
          </cell>
          <cell r="P108">
            <v>1.06</v>
          </cell>
          <cell r="T108">
            <v>110</v>
          </cell>
          <cell r="U108">
            <v>28.78</v>
          </cell>
          <cell r="V108">
            <v>10.89</v>
          </cell>
          <cell r="W108">
            <v>1.5</v>
          </cell>
          <cell r="X108">
            <v>11.5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40</v>
          </cell>
          <cell r="D109">
            <v>33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37</v>
          </cell>
          <cell r="P109">
            <v>1.06</v>
          </cell>
          <cell r="T109">
            <v>110</v>
          </cell>
          <cell r="U109">
            <v>28.78</v>
          </cell>
          <cell r="V109">
            <v>10.89</v>
          </cell>
          <cell r="W109">
            <v>1.5</v>
          </cell>
          <cell r="X109">
            <v>11.5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40</v>
          </cell>
          <cell r="D110">
            <v>33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37</v>
          </cell>
          <cell r="P110">
            <v>1.06</v>
          </cell>
          <cell r="T110">
            <v>110</v>
          </cell>
          <cell r="U110">
            <v>28.78</v>
          </cell>
          <cell r="V110">
            <v>10.89</v>
          </cell>
          <cell r="W110">
            <v>1.5</v>
          </cell>
          <cell r="X110">
            <v>11.5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40</v>
          </cell>
          <cell r="D111">
            <v>33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37</v>
          </cell>
          <cell r="P111">
            <v>1.06</v>
          </cell>
          <cell r="T111">
            <v>110</v>
          </cell>
          <cell r="U111">
            <v>43.18</v>
          </cell>
          <cell r="V111">
            <v>10.89</v>
          </cell>
          <cell r="W111">
            <v>1.5</v>
          </cell>
          <cell r="X111">
            <v>11.5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40</v>
          </cell>
          <cell r="D112">
            <v>33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1.06</v>
          </cell>
          <cell r="T112">
            <v>110</v>
          </cell>
          <cell r="U112">
            <v>43.18</v>
          </cell>
          <cell r="V112">
            <v>10.89</v>
          </cell>
          <cell r="W112">
            <v>1.5</v>
          </cell>
          <cell r="X112">
            <v>11.5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40</v>
          </cell>
          <cell r="D113">
            <v>33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110</v>
          </cell>
          <cell r="U113">
            <v>43.18</v>
          </cell>
          <cell r="V113">
            <v>10.89</v>
          </cell>
          <cell r="W113">
            <v>1.5</v>
          </cell>
          <cell r="X113">
            <v>11.5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994.01</v>
          </cell>
          <cell r="F12">
            <v>0</v>
          </cell>
        </row>
        <row r="13">
          <cell r="C13">
            <v>999.03</v>
          </cell>
          <cell r="F13">
            <v>0</v>
          </cell>
        </row>
        <row r="14">
          <cell r="C14">
            <v>975.96</v>
          </cell>
          <cell r="F14">
            <v>0</v>
          </cell>
        </row>
        <row r="15">
          <cell r="C15">
            <v>982.98</v>
          </cell>
        </row>
        <row r="16">
          <cell r="C16">
            <v>973.95</v>
          </cell>
          <cell r="F16">
            <v>0</v>
          </cell>
        </row>
        <row r="17">
          <cell r="C17">
            <v>959.91</v>
          </cell>
          <cell r="F17">
            <v>0</v>
          </cell>
        </row>
        <row r="18">
          <cell r="C18">
            <v>954.89</v>
          </cell>
          <cell r="F18">
            <v>0</v>
          </cell>
        </row>
        <row r="19">
          <cell r="C19">
            <v>969.94</v>
          </cell>
          <cell r="F19">
            <v>0</v>
          </cell>
        </row>
        <row r="20">
          <cell r="C20">
            <v>958.91</v>
          </cell>
          <cell r="F20">
            <v>0</v>
          </cell>
        </row>
        <row r="21">
          <cell r="C21">
            <v>967.93</v>
          </cell>
          <cell r="F21">
            <v>0</v>
          </cell>
        </row>
        <row r="22">
          <cell r="C22">
            <v>951.88</v>
          </cell>
          <cell r="F22">
            <v>0</v>
          </cell>
        </row>
        <row r="23">
          <cell r="C23">
            <v>927.81</v>
          </cell>
          <cell r="F23">
            <v>0</v>
          </cell>
        </row>
        <row r="24">
          <cell r="C24">
            <v>951.88</v>
          </cell>
          <cell r="F24">
            <v>0</v>
          </cell>
        </row>
        <row r="25">
          <cell r="C25">
            <v>965.93</v>
          </cell>
          <cell r="F25">
            <v>0</v>
          </cell>
        </row>
        <row r="26">
          <cell r="C26">
            <v>969.94</v>
          </cell>
          <cell r="F26">
            <v>0</v>
          </cell>
        </row>
        <row r="27">
          <cell r="C27">
            <v>970.94</v>
          </cell>
          <cell r="F27">
            <v>0</v>
          </cell>
        </row>
        <row r="28">
          <cell r="C28">
            <v>976.96</v>
          </cell>
          <cell r="F28">
            <v>0</v>
          </cell>
        </row>
        <row r="29">
          <cell r="C29">
            <v>993.01</v>
          </cell>
          <cell r="F29">
            <v>0</v>
          </cell>
        </row>
        <row r="30">
          <cell r="C30">
            <v>1007.05</v>
          </cell>
          <cell r="F30">
            <v>0</v>
          </cell>
        </row>
        <row r="31">
          <cell r="C31">
            <v>1022.1</v>
          </cell>
          <cell r="F31">
            <v>0</v>
          </cell>
        </row>
        <row r="32">
          <cell r="C32">
            <v>1074.26</v>
          </cell>
          <cell r="F32">
            <v>0</v>
          </cell>
        </row>
        <row r="33">
          <cell r="C33">
            <v>1129.42</v>
          </cell>
          <cell r="F33">
            <v>0</v>
          </cell>
        </row>
        <row r="34">
          <cell r="C34">
            <v>1220.7</v>
          </cell>
          <cell r="F34">
            <v>0</v>
          </cell>
        </row>
        <row r="35">
          <cell r="C35">
            <v>1331.03</v>
          </cell>
          <cell r="F35">
            <v>0</v>
          </cell>
        </row>
        <row r="36">
          <cell r="C36">
            <v>1460.43</v>
          </cell>
          <cell r="F36">
            <v>0</v>
          </cell>
        </row>
        <row r="37">
          <cell r="C37">
            <v>1578.78</v>
          </cell>
          <cell r="F37">
            <v>0</v>
          </cell>
        </row>
        <row r="38">
          <cell r="C38">
            <v>1660.03</v>
          </cell>
          <cell r="F38">
            <v>0</v>
          </cell>
        </row>
        <row r="39">
          <cell r="C39">
            <v>1681.09</v>
          </cell>
          <cell r="F39">
            <v>0</v>
          </cell>
        </row>
        <row r="40">
          <cell r="C40">
            <v>1717.2</v>
          </cell>
          <cell r="F40">
            <v>0</v>
          </cell>
        </row>
        <row r="41">
          <cell r="C41">
            <v>1765.35</v>
          </cell>
          <cell r="F41">
            <v>0</v>
          </cell>
        </row>
        <row r="42">
          <cell r="C42">
            <v>1783.4</v>
          </cell>
          <cell r="F42">
            <v>0</v>
          </cell>
        </row>
        <row r="43">
          <cell r="C43">
            <v>1757.33</v>
          </cell>
          <cell r="F43">
            <v>0</v>
          </cell>
        </row>
        <row r="44">
          <cell r="C44">
            <v>1733.25</v>
          </cell>
          <cell r="F44">
            <v>0</v>
          </cell>
        </row>
        <row r="45">
          <cell r="C45">
            <v>1708.18</v>
          </cell>
          <cell r="F45">
            <v>0</v>
          </cell>
        </row>
        <row r="46">
          <cell r="C46">
            <v>1691.12</v>
          </cell>
          <cell r="F46">
            <v>0</v>
          </cell>
        </row>
        <row r="47">
          <cell r="C47">
            <v>1674.07</v>
          </cell>
          <cell r="F47">
            <v>0</v>
          </cell>
        </row>
        <row r="48">
          <cell r="C48">
            <v>1669.06</v>
          </cell>
          <cell r="F48">
            <v>0</v>
          </cell>
        </row>
        <row r="49">
          <cell r="C49">
            <v>1677.08</v>
          </cell>
          <cell r="F49">
            <v>0</v>
          </cell>
        </row>
        <row r="50">
          <cell r="C50">
            <v>1691.12</v>
          </cell>
          <cell r="F50">
            <v>0</v>
          </cell>
        </row>
        <row r="51">
          <cell r="C51">
            <v>1686.11</v>
          </cell>
          <cell r="F51">
            <v>0</v>
          </cell>
        </row>
        <row r="52">
          <cell r="C52">
            <v>1666.05</v>
          </cell>
          <cell r="F52">
            <v>0</v>
          </cell>
        </row>
        <row r="53">
          <cell r="C53">
            <v>1642.98</v>
          </cell>
          <cell r="F53">
            <v>0</v>
          </cell>
        </row>
        <row r="54">
          <cell r="C54">
            <v>1630.94</v>
          </cell>
          <cell r="F54">
            <v>0</v>
          </cell>
        </row>
        <row r="55">
          <cell r="C55">
            <v>1615.9</v>
          </cell>
          <cell r="F55">
            <v>0</v>
          </cell>
        </row>
        <row r="56">
          <cell r="C56">
            <v>1604.86</v>
          </cell>
          <cell r="F56">
            <v>0</v>
          </cell>
        </row>
        <row r="57">
          <cell r="C57">
            <v>1586.81</v>
          </cell>
          <cell r="F57">
            <v>0</v>
          </cell>
        </row>
        <row r="58">
          <cell r="C58">
            <v>1579.79</v>
          </cell>
          <cell r="F58">
            <v>0</v>
          </cell>
        </row>
        <row r="59">
          <cell r="C59">
            <v>1590.82</v>
          </cell>
          <cell r="F59">
            <v>0</v>
          </cell>
        </row>
        <row r="60">
          <cell r="C60">
            <v>1609.88</v>
          </cell>
          <cell r="F60">
            <v>0</v>
          </cell>
        </row>
        <row r="61">
          <cell r="C61">
            <v>1569.76</v>
          </cell>
          <cell r="F61">
            <v>0</v>
          </cell>
        </row>
        <row r="62">
          <cell r="C62">
            <v>1551.7</v>
          </cell>
          <cell r="F62">
            <v>0</v>
          </cell>
        </row>
        <row r="63">
          <cell r="C63">
            <v>1515.59</v>
          </cell>
          <cell r="F63">
            <v>0</v>
          </cell>
        </row>
        <row r="64">
          <cell r="C64">
            <v>1449.39</v>
          </cell>
          <cell r="F64">
            <v>0</v>
          </cell>
        </row>
        <row r="65">
          <cell r="C65">
            <v>1449.39</v>
          </cell>
          <cell r="F65">
            <v>0</v>
          </cell>
        </row>
        <row r="66">
          <cell r="C66">
            <v>1470.46</v>
          </cell>
          <cell r="F66">
            <v>0</v>
          </cell>
        </row>
        <row r="67">
          <cell r="C67">
            <v>1479.48</v>
          </cell>
          <cell r="F67">
            <v>0</v>
          </cell>
        </row>
        <row r="68">
          <cell r="C68">
            <v>1463.43</v>
          </cell>
          <cell r="F68">
            <v>0</v>
          </cell>
        </row>
        <row r="69">
          <cell r="C69">
            <v>1467.45</v>
          </cell>
          <cell r="F69">
            <v>0</v>
          </cell>
        </row>
        <row r="70">
          <cell r="C70">
            <v>1470.46</v>
          </cell>
          <cell r="F70">
            <v>0</v>
          </cell>
        </row>
        <row r="71">
          <cell r="C71">
            <v>1469.45</v>
          </cell>
          <cell r="F71">
            <v>0</v>
          </cell>
        </row>
        <row r="72">
          <cell r="C72">
            <v>1461.43</v>
          </cell>
          <cell r="F72">
            <v>0</v>
          </cell>
        </row>
        <row r="73">
          <cell r="C73">
            <v>1443.37</v>
          </cell>
          <cell r="F73">
            <v>0</v>
          </cell>
        </row>
        <row r="74">
          <cell r="C74">
            <v>1444.38</v>
          </cell>
          <cell r="F74">
            <v>0</v>
          </cell>
        </row>
        <row r="75">
          <cell r="C75">
            <v>1441.37</v>
          </cell>
          <cell r="F75">
            <v>0</v>
          </cell>
        </row>
        <row r="76">
          <cell r="C76">
            <v>1456.41</v>
          </cell>
          <cell r="F76">
            <v>0</v>
          </cell>
        </row>
        <row r="77">
          <cell r="C77">
            <v>1453.4</v>
          </cell>
          <cell r="F77">
            <v>0</v>
          </cell>
        </row>
        <row r="78">
          <cell r="C78">
            <v>1466.44</v>
          </cell>
          <cell r="F78">
            <v>0</v>
          </cell>
        </row>
        <row r="79">
          <cell r="C79">
            <v>1468.45</v>
          </cell>
          <cell r="F79">
            <v>0</v>
          </cell>
        </row>
        <row r="80">
          <cell r="C80">
            <v>1474.47</v>
          </cell>
          <cell r="F80">
            <v>0</v>
          </cell>
        </row>
        <row r="81">
          <cell r="C81">
            <v>1453.4</v>
          </cell>
          <cell r="F81">
            <v>0</v>
          </cell>
        </row>
        <row r="82">
          <cell r="C82">
            <v>1445.38</v>
          </cell>
          <cell r="F82">
            <v>0</v>
          </cell>
        </row>
        <row r="83">
          <cell r="C83">
            <v>1434.35</v>
          </cell>
          <cell r="F83">
            <v>0</v>
          </cell>
        </row>
        <row r="84">
          <cell r="C84">
            <v>1452.4</v>
          </cell>
          <cell r="F84">
            <v>0</v>
          </cell>
        </row>
        <row r="85">
          <cell r="C85">
            <v>1382.19</v>
          </cell>
          <cell r="F85">
            <v>0</v>
          </cell>
        </row>
        <row r="86">
          <cell r="C86">
            <v>1409.27</v>
          </cell>
          <cell r="F86">
            <v>0</v>
          </cell>
        </row>
        <row r="87">
          <cell r="C87">
            <v>1461.43</v>
          </cell>
          <cell r="F87">
            <v>0</v>
          </cell>
        </row>
        <row r="88">
          <cell r="C88">
            <v>1461.43</v>
          </cell>
          <cell r="F88">
            <v>0</v>
          </cell>
        </row>
        <row r="89">
          <cell r="C89">
            <v>1508.57</v>
          </cell>
          <cell r="F89">
            <v>0</v>
          </cell>
        </row>
        <row r="90">
          <cell r="C90">
            <v>1577.78</v>
          </cell>
          <cell r="F90">
            <v>0</v>
          </cell>
        </row>
        <row r="91">
          <cell r="C91">
            <v>1560.73</v>
          </cell>
          <cell r="F91">
            <v>0</v>
          </cell>
        </row>
        <row r="92">
          <cell r="C92">
            <v>1525.62</v>
          </cell>
          <cell r="F92">
            <v>0</v>
          </cell>
        </row>
        <row r="93">
          <cell r="C93">
            <v>1474.47</v>
          </cell>
          <cell r="F93">
            <v>0</v>
          </cell>
        </row>
        <row r="94">
          <cell r="C94">
            <v>1421.31</v>
          </cell>
          <cell r="F94">
            <v>0</v>
          </cell>
        </row>
        <row r="95">
          <cell r="C95">
            <v>1419.3</v>
          </cell>
          <cell r="F95">
            <v>0</v>
          </cell>
        </row>
        <row r="96">
          <cell r="C96">
            <v>1377.17</v>
          </cell>
          <cell r="F96">
            <v>0</v>
          </cell>
        </row>
        <row r="97">
          <cell r="C97">
            <v>1356.11</v>
          </cell>
          <cell r="F97">
            <v>0</v>
          </cell>
        </row>
        <row r="98">
          <cell r="C98">
            <v>1338.05</v>
          </cell>
          <cell r="F98">
            <v>0</v>
          </cell>
        </row>
        <row r="99">
          <cell r="C99">
            <v>1298.94</v>
          </cell>
          <cell r="F99">
            <v>0</v>
          </cell>
        </row>
        <row r="100">
          <cell r="C100">
            <v>1269.8499999999999</v>
          </cell>
          <cell r="F100">
            <v>0</v>
          </cell>
        </row>
        <row r="101">
          <cell r="C101">
            <v>1234.74</v>
          </cell>
          <cell r="F101">
            <v>0</v>
          </cell>
        </row>
        <row r="102">
          <cell r="C102">
            <v>1217.69</v>
          </cell>
          <cell r="F102">
            <v>0</v>
          </cell>
        </row>
        <row r="103">
          <cell r="C103">
            <v>1197.6300000000001</v>
          </cell>
          <cell r="F103">
            <v>0</v>
          </cell>
        </row>
        <row r="104">
          <cell r="C104">
            <v>1214.68</v>
          </cell>
          <cell r="F104">
            <v>0</v>
          </cell>
        </row>
        <row r="105">
          <cell r="C105">
            <v>1175.56</v>
          </cell>
          <cell r="F105">
            <v>0</v>
          </cell>
        </row>
        <row r="106">
          <cell r="C106">
            <v>1151.49</v>
          </cell>
          <cell r="F106">
            <v>0</v>
          </cell>
        </row>
        <row r="107">
          <cell r="C107">
            <v>1134.44</v>
          </cell>
          <cell r="F107">
            <v>0</v>
          </cell>
        </row>
      </sheetData>
      <sheetData sheetId="29">
        <row r="13">
          <cell r="N13">
            <v>59.36</v>
          </cell>
        </row>
        <row r="14">
          <cell r="N14">
            <v>59.36</v>
          </cell>
        </row>
        <row r="15">
          <cell r="N15">
            <v>57.23</v>
          </cell>
        </row>
        <row r="16">
          <cell r="N16">
            <v>57.23</v>
          </cell>
        </row>
        <row r="17">
          <cell r="N17">
            <v>57.23</v>
          </cell>
        </row>
        <row r="18">
          <cell r="N18">
            <v>57.23</v>
          </cell>
        </row>
        <row r="19">
          <cell r="N19">
            <v>42.769999999999996</v>
          </cell>
        </row>
        <row r="20">
          <cell r="N20">
            <v>42.769999999999996</v>
          </cell>
        </row>
        <row r="21">
          <cell r="N21">
            <v>42.769999999999996</v>
          </cell>
        </row>
        <row r="22">
          <cell r="N22">
            <v>42.769999999999996</v>
          </cell>
        </row>
        <row r="23">
          <cell r="N23">
            <v>42.769999999999996</v>
          </cell>
        </row>
        <row r="24">
          <cell r="N24">
            <v>42.769999999999996</v>
          </cell>
        </row>
        <row r="25">
          <cell r="N25">
            <v>42.769999999999996</v>
          </cell>
        </row>
        <row r="26">
          <cell r="N26">
            <v>42.769999999999996</v>
          </cell>
        </row>
        <row r="27">
          <cell r="N27">
            <v>42.769999999999996</v>
          </cell>
        </row>
        <row r="28">
          <cell r="N28">
            <v>42.769999999999996</v>
          </cell>
        </row>
        <row r="29">
          <cell r="N29">
            <v>42.769999999999996</v>
          </cell>
        </row>
        <row r="30">
          <cell r="N30">
            <v>42.769999999999996</v>
          </cell>
        </row>
        <row r="31">
          <cell r="N31">
            <v>42.769999999999996</v>
          </cell>
        </row>
        <row r="32">
          <cell r="N32">
            <v>42.769999999999996</v>
          </cell>
        </row>
        <row r="33">
          <cell r="N33">
            <v>42.769999999999996</v>
          </cell>
        </row>
        <row r="34">
          <cell r="N34">
            <v>42.769999999999996</v>
          </cell>
        </row>
        <row r="35">
          <cell r="N35">
            <v>63.5</v>
          </cell>
        </row>
        <row r="36">
          <cell r="N36">
            <v>63.5</v>
          </cell>
        </row>
        <row r="37">
          <cell r="N37">
            <v>68.790000000000006</v>
          </cell>
        </row>
        <row r="38">
          <cell r="N38">
            <v>68.790000000000006</v>
          </cell>
        </row>
        <row r="39">
          <cell r="N39">
            <v>68.790000000000006</v>
          </cell>
        </row>
        <row r="40">
          <cell r="N40">
            <v>68.790000000000006</v>
          </cell>
        </row>
        <row r="41">
          <cell r="N41">
            <v>68.790000000000006</v>
          </cell>
        </row>
        <row r="42">
          <cell r="N42">
            <v>68.790000000000006</v>
          </cell>
        </row>
        <row r="43">
          <cell r="N43">
            <v>68.790000000000006</v>
          </cell>
        </row>
        <row r="44">
          <cell r="N44">
            <v>68.790000000000006</v>
          </cell>
        </row>
        <row r="45">
          <cell r="N45">
            <v>60.5</v>
          </cell>
        </row>
        <row r="46">
          <cell r="N46">
            <v>60.5</v>
          </cell>
        </row>
        <row r="47">
          <cell r="N47">
            <v>60.5</v>
          </cell>
        </row>
        <row r="48">
          <cell r="N48">
            <v>60.5</v>
          </cell>
        </row>
        <row r="49">
          <cell r="N49">
            <v>60.5</v>
          </cell>
        </row>
        <row r="50">
          <cell r="N50">
            <v>48.06</v>
          </cell>
        </row>
        <row r="51">
          <cell r="N51">
            <v>48.06</v>
          </cell>
        </row>
        <row r="52">
          <cell r="N52">
            <v>48.06</v>
          </cell>
        </row>
        <row r="53">
          <cell r="N53">
            <v>48.06</v>
          </cell>
        </row>
        <row r="54">
          <cell r="N54">
            <v>48.06</v>
          </cell>
        </row>
        <row r="55">
          <cell r="N55">
            <v>48.06</v>
          </cell>
        </row>
        <row r="56">
          <cell r="N56">
            <v>48.06</v>
          </cell>
        </row>
        <row r="57">
          <cell r="N57">
            <v>48.06</v>
          </cell>
        </row>
        <row r="58">
          <cell r="N58">
            <v>48.06</v>
          </cell>
        </row>
        <row r="59">
          <cell r="N59">
            <v>48.06</v>
          </cell>
        </row>
        <row r="60">
          <cell r="N60">
            <v>48.06</v>
          </cell>
        </row>
        <row r="61">
          <cell r="N61">
            <v>48.06</v>
          </cell>
        </row>
        <row r="62">
          <cell r="N62">
            <v>48.06</v>
          </cell>
        </row>
        <row r="63">
          <cell r="N63">
            <v>48.06</v>
          </cell>
        </row>
        <row r="64">
          <cell r="N64">
            <v>48.06</v>
          </cell>
        </row>
        <row r="65">
          <cell r="N65">
            <v>48.06</v>
          </cell>
        </row>
        <row r="66">
          <cell r="N66">
            <v>48.06</v>
          </cell>
        </row>
        <row r="67">
          <cell r="N67">
            <v>48.06</v>
          </cell>
        </row>
        <row r="68">
          <cell r="N68">
            <v>48.06</v>
          </cell>
        </row>
        <row r="69">
          <cell r="N69">
            <v>48.06</v>
          </cell>
        </row>
        <row r="70">
          <cell r="N70">
            <v>48.06</v>
          </cell>
        </row>
        <row r="71">
          <cell r="N71">
            <v>48.06</v>
          </cell>
        </row>
        <row r="72">
          <cell r="N72">
            <v>48.06</v>
          </cell>
        </row>
        <row r="73">
          <cell r="N73">
            <v>48.06</v>
          </cell>
        </row>
        <row r="74">
          <cell r="N74">
            <v>48.06</v>
          </cell>
        </row>
        <row r="75">
          <cell r="N75">
            <v>48.06</v>
          </cell>
        </row>
        <row r="76">
          <cell r="N76">
            <v>48.06</v>
          </cell>
        </row>
        <row r="77">
          <cell r="N77">
            <v>48.06</v>
          </cell>
        </row>
        <row r="78">
          <cell r="N78">
            <v>48.06</v>
          </cell>
        </row>
        <row r="79">
          <cell r="N79">
            <v>58.38</v>
          </cell>
        </row>
        <row r="80">
          <cell r="N80">
            <v>58.38</v>
          </cell>
        </row>
        <row r="81">
          <cell r="N81">
            <v>58.38</v>
          </cell>
        </row>
        <row r="82">
          <cell r="N82">
            <v>58.38</v>
          </cell>
        </row>
        <row r="83">
          <cell r="N83">
            <v>58.38</v>
          </cell>
        </row>
        <row r="84">
          <cell r="N84">
            <v>58.38</v>
          </cell>
        </row>
        <row r="85">
          <cell r="N85">
            <v>58.38</v>
          </cell>
        </row>
        <row r="86">
          <cell r="N86">
            <v>58.38</v>
          </cell>
        </row>
        <row r="87">
          <cell r="N87">
            <v>68.790000000000006</v>
          </cell>
        </row>
        <row r="88">
          <cell r="N88">
            <v>68.790000000000006</v>
          </cell>
        </row>
        <row r="89">
          <cell r="N89">
            <v>68.790000000000006</v>
          </cell>
        </row>
        <row r="90">
          <cell r="N90">
            <v>68.790000000000006</v>
          </cell>
        </row>
        <row r="91">
          <cell r="N91">
            <v>68.790000000000006</v>
          </cell>
        </row>
        <row r="92">
          <cell r="N92">
            <v>68.790000000000006</v>
          </cell>
        </row>
        <row r="93">
          <cell r="N93">
            <v>56.35</v>
          </cell>
        </row>
        <row r="94">
          <cell r="N94">
            <v>56.35</v>
          </cell>
        </row>
        <row r="95">
          <cell r="N95">
            <v>56.35</v>
          </cell>
        </row>
        <row r="96">
          <cell r="N96">
            <v>56.35</v>
          </cell>
        </row>
        <row r="97">
          <cell r="N97">
            <v>56.35</v>
          </cell>
        </row>
        <row r="98">
          <cell r="N98">
            <v>56.35</v>
          </cell>
        </row>
        <row r="99">
          <cell r="N99">
            <v>68.790000000000006</v>
          </cell>
        </row>
        <row r="100">
          <cell r="N100">
            <v>68.790000000000006</v>
          </cell>
        </row>
        <row r="101">
          <cell r="N101">
            <v>68.790000000000006</v>
          </cell>
        </row>
        <row r="102">
          <cell r="N102">
            <v>68.790000000000006</v>
          </cell>
        </row>
        <row r="103">
          <cell r="N103">
            <v>68.790000000000006</v>
          </cell>
        </row>
        <row r="104">
          <cell r="N104">
            <v>68.790000000000006</v>
          </cell>
        </row>
        <row r="105">
          <cell r="N105">
            <v>68.790000000000006</v>
          </cell>
        </row>
        <row r="106">
          <cell r="N106">
            <v>68.790000000000006</v>
          </cell>
        </row>
        <row r="107">
          <cell r="N107">
            <v>68.790000000000006</v>
          </cell>
        </row>
        <row r="108">
          <cell r="N108">
            <v>68.790000000000006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76B87-5F17-4DF7-AFB8-00DB90B05200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45392</v>
      </c>
      <c r="AJ5" s="10"/>
      <c r="AK5" s="11"/>
      <c r="AL5" s="12" t="str">
        <f>"Based on Revision No." &amp; '[1]Frm-1 Anticipated Gen.'!$T$2 &amp; " of NRLDC"</f>
        <v>Based on Revision No.78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994.01</v>
      </c>
      <c r="D12" s="42">
        <f>'[1]Frm-3 DEMAND'!F12</f>
        <v>0</v>
      </c>
      <c r="E12" s="43">
        <f>C12-D12</f>
        <v>994.01</v>
      </c>
      <c r="F12" s="42">
        <f>'[1]Frm-1 Anticipated Gen.'!T18</f>
        <v>110</v>
      </c>
      <c r="G12" s="42">
        <f>'[1]Frm-1 Anticipated Gen.'!B18</f>
        <v>0</v>
      </c>
      <c r="H12" s="43">
        <f>'[1]Frm-1 Anticipated Gen.'!C18</f>
        <v>40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265.56</v>
      </c>
      <c r="J12" s="43">
        <f>G12+H12+I12</f>
        <v>305.56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58.958240000000004</v>
      </c>
      <c r="L12" s="43">
        <f>'[1]Frm-4 Shared Projects'!N13</f>
        <v>59.36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13.12176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207.70544461730003</v>
      </c>
      <c r="W12" s="43">
        <f t="shared" ref="W12:W59" si="0">C12-(F12+G12+H12+I12+Q12+D12)</f>
        <v>565.32824000000005</v>
      </c>
      <c r="X12" s="43">
        <f>V12+F12+G12+H12+I12+M12+N12+O12+P12+Q12+R12-(S12+T12+U12)+L12</f>
        <v>702.54720461730005</v>
      </c>
      <c r="Y12" s="43">
        <f>V12+M12+N12+P12+O12+R12-(S12+T12+U12)+L12</f>
        <v>273.86544461730006</v>
      </c>
      <c r="Z12" s="43">
        <f t="shared" ref="Z12:Z59" si="1">X12-C12+D12</f>
        <v>-291.46279538269994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1609.88</v>
      </c>
      <c r="AK12" s="42">
        <f>'[1]Frm-3 DEMAND'!F60</f>
        <v>0</v>
      </c>
      <c r="AL12" s="43">
        <f>AJ12-AK12</f>
        <v>1609.88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243.56</v>
      </c>
      <c r="AQ12" s="43">
        <f>AN12+AO12+AP12</f>
        <v>283.56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24.895395000000001</v>
      </c>
      <c r="AS12" s="43">
        <f>'[1]Frm-4 Shared Projects'!N61</f>
        <v>48.06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700.08180000000004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3.0546049999999996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233.72123461729998</v>
      </c>
      <c r="BD12" s="43">
        <f>AJ12-(AM12+AN12+AO12+AP12+AX12+AK12)</f>
        <v>1323.2653950000001</v>
      </c>
      <c r="BE12" s="43">
        <f>BC12+AM12+AN12+AO12+AP12+AT12+AU12+AV12+AW12+AX12+AY12-(AZ12+BA12+BB12)+AS12</f>
        <v>1268.4776396172999</v>
      </c>
      <c r="BF12" s="43">
        <f>BC12+AT12+AU12+AW12+AU12+AY12-(AZ12+BA12+BB12)+AS12</f>
        <v>981.86303461729995</v>
      </c>
      <c r="BG12" s="43">
        <f t="shared" ref="BG12:BG59" si="2">BE12-AJ12+AK12</f>
        <v>-341.40236038270018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999.03</v>
      </c>
      <c r="D13" s="42">
        <f>'[1]Frm-3 DEMAND'!F13</f>
        <v>0</v>
      </c>
      <c r="E13" s="43">
        <f t="shared" ref="E13:E59" si="3">C13-D13</f>
        <v>999.03</v>
      </c>
      <c r="F13" s="42">
        <f>'[1]Frm-1 Anticipated Gen.'!T19</f>
        <v>110</v>
      </c>
      <c r="G13" s="42">
        <f>'[1]Frm-1 Anticipated Gen.'!B19</f>
        <v>0</v>
      </c>
      <c r="H13" s="43">
        <f>'[1]Frm-1 Anticipated Gen.'!C19</f>
        <v>40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266.56</v>
      </c>
      <c r="J13" s="43">
        <f t="shared" ref="J13:J59" si="4">G13+H13+I13</f>
        <v>306.56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47.870240000000003</v>
      </c>
      <c r="L13" s="43">
        <f>'[1]Frm-4 Shared Projects'!N14</f>
        <v>59.36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9.8097600000000007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207.70544461730003</v>
      </c>
      <c r="W13" s="43">
        <f t="shared" si="0"/>
        <v>572.66023999999993</v>
      </c>
      <c r="X13" s="43">
        <f t="shared" ref="X13:X59" si="5">V13+F13+G13+H13+I13+M13+N13+O13+P13+Q13+R13-(S13+T13+U13)+L13</f>
        <v>700.23520461730004</v>
      </c>
      <c r="Y13" s="43">
        <f t="shared" ref="Y13:Y59" si="6">V13+M13+N13+P13+O13+R13-(S13+T13+U13)+L13</f>
        <v>273.86544461730006</v>
      </c>
      <c r="Z13" s="43">
        <f t="shared" si="1"/>
        <v>-298.79479538269993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1569.76</v>
      </c>
      <c r="AK13" s="42">
        <f>'[1]Frm-3 DEMAND'!F61</f>
        <v>0</v>
      </c>
      <c r="AL13" s="43">
        <f t="shared" ref="AL13:AL59" si="7">AJ13-AK13</f>
        <v>1569.76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243.56</v>
      </c>
      <c r="AQ13" s="43">
        <f t="shared" ref="AQ13:AQ58" si="8">AN13+AO13+AP13</f>
        <v>283.56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24.895395000000001</v>
      </c>
      <c r="AS13" s="43">
        <f>'[1]Frm-4 Shared Projects'!N62</f>
        <v>48.06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673.08140000000003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3.0546049999999996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233.94123461730001</v>
      </c>
      <c r="BD13" s="43">
        <f t="shared" ref="BD13:BD59" si="9">AJ13-(AM13+AN13+AO13+AP13+AX13+AK13)</f>
        <v>1283.145395</v>
      </c>
      <c r="BE13" s="43">
        <f t="shared" ref="BE13:BE59" si="10">BC13+AM13+AN13+AO13+AP13+AT13+AU13+AV13+AW13+AX13+AY13-(AZ13+BA13+BB13)+AS13</f>
        <v>1241.6972396173001</v>
      </c>
      <c r="BF13" s="43">
        <f t="shared" ref="BF13:BF59" si="11">BC13+AT13+AU13+AW13+AU13+AY13-(AZ13+BA13+BB13)+AS13</f>
        <v>955.08263461730007</v>
      </c>
      <c r="BG13" s="43">
        <f t="shared" si="2"/>
        <v>-328.06276038269993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975.96</v>
      </c>
      <c r="D14" s="42">
        <f>'[1]Frm-3 DEMAND'!F14</f>
        <v>0</v>
      </c>
      <c r="E14" s="43">
        <f t="shared" si="3"/>
        <v>975.96</v>
      </c>
      <c r="F14" s="42">
        <f>'[1]Frm-1 Anticipated Gen.'!T20</f>
        <v>110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266.56</v>
      </c>
      <c r="J14" s="43">
        <f t="shared" si="4"/>
        <v>306.56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47.870240000000003</v>
      </c>
      <c r="L14" s="43">
        <f>'[1]Frm-4 Shared Projects'!N15</f>
        <v>57.23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9.8097600000000007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206.39881761729998</v>
      </c>
      <c r="W14" s="43">
        <f t="shared" si="0"/>
        <v>549.59023999999999</v>
      </c>
      <c r="X14" s="43">
        <f t="shared" si="5"/>
        <v>696.79857761729988</v>
      </c>
      <c r="Y14" s="43">
        <f t="shared" si="6"/>
        <v>270.42881761730001</v>
      </c>
      <c r="Z14" s="43">
        <f t="shared" si="1"/>
        <v>-279.16142238270015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1551.7</v>
      </c>
      <c r="AK14" s="42">
        <f>'[1]Frm-3 DEMAND'!F62</f>
        <v>0</v>
      </c>
      <c r="AL14" s="43">
        <f t="shared" si="7"/>
        <v>1551.7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243.56</v>
      </c>
      <c r="AQ14" s="43">
        <f t="shared" si="8"/>
        <v>283.56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24.895395000000001</v>
      </c>
      <c r="AS14" s="43">
        <f>'[1]Frm-4 Shared Projects'!N63</f>
        <v>48.06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661.50980000000004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3.0546049999999996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234.65123461729999</v>
      </c>
      <c r="BD14" s="43">
        <f t="shared" si="9"/>
        <v>1265.0853950000001</v>
      </c>
      <c r="BE14" s="43">
        <f t="shared" si="10"/>
        <v>1230.8356396173001</v>
      </c>
      <c r="BF14" s="43">
        <f t="shared" si="11"/>
        <v>944.22103461730012</v>
      </c>
      <c r="BG14" s="43">
        <f t="shared" si="2"/>
        <v>-320.86436038269994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982.98</v>
      </c>
      <c r="D15" s="42">
        <f>'[1]Frm-3 DEMAND'!F14</f>
        <v>0</v>
      </c>
      <c r="E15" s="43">
        <f t="shared" si="3"/>
        <v>982.98</v>
      </c>
      <c r="F15" s="42">
        <f>'[1]Frm-1 Anticipated Gen.'!T21</f>
        <v>110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261.56</v>
      </c>
      <c r="J15" s="43">
        <f t="shared" si="4"/>
        <v>301.56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47.870240000000003</v>
      </c>
      <c r="L15" s="43">
        <f>'[1]Frm-4 Shared Projects'!N16</f>
        <v>57.23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9.8097600000000007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206.58974861729996</v>
      </c>
      <c r="W15" s="43">
        <f t="shared" si="0"/>
        <v>561.61023999999998</v>
      </c>
      <c r="X15" s="43">
        <f t="shared" si="5"/>
        <v>691.98950861729998</v>
      </c>
      <c r="Y15" s="43">
        <f t="shared" si="6"/>
        <v>270.61974861729999</v>
      </c>
      <c r="Z15" s="43">
        <f t="shared" si="1"/>
        <v>-290.99049138270004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1515.59</v>
      </c>
      <c r="AK15" s="42">
        <f>'[1]Frm-3 DEMAND'!F63</f>
        <v>0</v>
      </c>
      <c r="AL15" s="43">
        <f t="shared" si="7"/>
        <v>1515.59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243.56</v>
      </c>
      <c r="AQ15" s="43">
        <f t="shared" si="8"/>
        <v>243.56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24.895395000000001</v>
      </c>
      <c r="AS15" s="43">
        <f>'[1]Frm-4 Shared Projects'!N64</f>
        <v>48.06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663.4384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3.0546049999999996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234.8312346173</v>
      </c>
      <c r="BD15" s="43">
        <f t="shared" si="9"/>
        <v>1268.9753949999999</v>
      </c>
      <c r="BE15" s="43">
        <f t="shared" si="10"/>
        <v>1192.9442396173001</v>
      </c>
      <c r="BF15" s="43">
        <f t="shared" si="11"/>
        <v>946.32963461729992</v>
      </c>
      <c r="BG15" s="43">
        <f t="shared" si="2"/>
        <v>-322.64576038269979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973.95</v>
      </c>
      <c r="D16" s="42">
        <f>'[1]Frm-3 DEMAND'!F16</f>
        <v>0</v>
      </c>
      <c r="E16" s="43">
        <f t="shared" si="3"/>
        <v>973.95</v>
      </c>
      <c r="F16" s="42">
        <f>'[1]Frm-1 Anticipated Gen.'!T22</f>
        <v>110</v>
      </c>
      <c r="G16" s="42">
        <f>'[1]Frm-1 Anticipated Gen.'!B22</f>
        <v>0</v>
      </c>
      <c r="H16" s="43">
        <f>'[1]Frm-1 Anticipated Gen.'!C22</f>
        <v>40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261.56</v>
      </c>
      <c r="J16" s="43">
        <f t="shared" si="4"/>
        <v>301.56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47.870240000000003</v>
      </c>
      <c r="L16" s="43">
        <f>'[1]Frm-4 Shared Projects'!N17</f>
        <v>57.23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9.8097600000000007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211.86995661729998</v>
      </c>
      <c r="W16" s="43">
        <f t="shared" si="0"/>
        <v>552.58024</v>
      </c>
      <c r="X16" s="43">
        <f t="shared" si="5"/>
        <v>697.26971661729988</v>
      </c>
      <c r="Y16" s="43">
        <f t="shared" si="6"/>
        <v>275.89995661730001</v>
      </c>
      <c r="Z16" s="43">
        <f t="shared" si="1"/>
        <v>-276.68028338270017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1449.39</v>
      </c>
      <c r="AK16" s="42">
        <f>'[1]Frm-3 DEMAND'!F64</f>
        <v>0</v>
      </c>
      <c r="AL16" s="43">
        <f t="shared" si="7"/>
        <v>1449.39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253.56</v>
      </c>
      <c r="AQ16" s="43">
        <f t="shared" si="8"/>
        <v>253.56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24.981104999999999</v>
      </c>
      <c r="AS16" s="43">
        <f>'[1]Frm-4 Shared Projects'!N65</f>
        <v>48.06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612.33050000000003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3.0688949999999999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234.55711361729996</v>
      </c>
      <c r="BD16" s="43">
        <f t="shared" si="9"/>
        <v>1192.761105</v>
      </c>
      <c r="BE16" s="43">
        <f t="shared" si="10"/>
        <v>1151.5765086173001</v>
      </c>
      <c r="BF16" s="43">
        <f t="shared" si="11"/>
        <v>894.94761361730002</v>
      </c>
      <c r="BG16" s="43">
        <f t="shared" si="2"/>
        <v>-297.81349138270002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959.91</v>
      </c>
      <c r="D17" s="42">
        <f>'[1]Frm-3 DEMAND'!F17</f>
        <v>0</v>
      </c>
      <c r="E17" s="43">
        <f t="shared" si="3"/>
        <v>959.91</v>
      </c>
      <c r="F17" s="42">
        <f>'[1]Frm-1 Anticipated Gen.'!T23</f>
        <v>110</v>
      </c>
      <c r="G17" s="42">
        <f>'[1]Frm-1 Anticipated Gen.'!B23</f>
        <v>0</v>
      </c>
      <c r="H17" s="43">
        <f>'[1]Frm-1 Anticipated Gen.'!C23</f>
        <v>40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253.56</v>
      </c>
      <c r="J17" s="43">
        <f t="shared" si="4"/>
        <v>293.56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25.70964</v>
      </c>
      <c r="L17" s="43">
        <f>'[1]Frm-4 Shared Projects'!N18</f>
        <v>57.23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3.1903599999999996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211.86995661729998</v>
      </c>
      <c r="W17" s="43">
        <f t="shared" si="0"/>
        <v>553.15963999999997</v>
      </c>
      <c r="X17" s="43">
        <f t="shared" si="5"/>
        <v>682.65031661729995</v>
      </c>
      <c r="Y17" s="43">
        <f t="shared" si="6"/>
        <v>275.89995661730001</v>
      </c>
      <c r="Z17" s="43">
        <f t="shared" si="1"/>
        <v>-277.25968338270002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1449.39</v>
      </c>
      <c r="AK17" s="42">
        <f>'[1]Frm-3 DEMAND'!F65</f>
        <v>0</v>
      </c>
      <c r="AL17" s="43">
        <f t="shared" si="7"/>
        <v>1449.39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253.56</v>
      </c>
      <c r="AQ17" s="43">
        <f t="shared" si="8"/>
        <v>253.56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24.981104999999999</v>
      </c>
      <c r="AS17" s="43">
        <f>'[1]Frm-4 Shared Projects'!N66</f>
        <v>48.06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612.33050000000003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3.0688949999999999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234.27711361729999</v>
      </c>
      <c r="BD17" s="43">
        <f t="shared" si="9"/>
        <v>1192.761105</v>
      </c>
      <c r="BE17" s="43">
        <f t="shared" si="10"/>
        <v>1151.2965086173001</v>
      </c>
      <c r="BF17" s="43">
        <f t="shared" si="11"/>
        <v>894.66761361730005</v>
      </c>
      <c r="BG17" s="43">
        <f t="shared" si="2"/>
        <v>-298.09349138269999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954.89</v>
      </c>
      <c r="D18" s="42">
        <f>'[1]Frm-3 DEMAND'!F18</f>
        <v>0</v>
      </c>
      <c r="E18" s="43">
        <f t="shared" si="3"/>
        <v>954.89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233.56</v>
      </c>
      <c r="J18" s="43">
        <f t="shared" si="4"/>
        <v>233.56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25.70964</v>
      </c>
      <c r="L18" s="43">
        <f>'[1]Frm-4 Shared Projects'!N19</f>
        <v>42.769999999999996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3.1903599999999996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213.17658361730003</v>
      </c>
      <c r="W18" s="43">
        <f t="shared" si="0"/>
        <v>608.13963999999999</v>
      </c>
      <c r="X18" s="43">
        <f t="shared" si="5"/>
        <v>609.49694361730008</v>
      </c>
      <c r="Y18" s="43">
        <f t="shared" si="6"/>
        <v>262.74658361730002</v>
      </c>
      <c r="Z18" s="43">
        <f t="shared" si="1"/>
        <v>-345.39305638269991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1470.46</v>
      </c>
      <c r="AK18" s="42">
        <f>'[1]Frm-3 DEMAND'!F66</f>
        <v>0</v>
      </c>
      <c r="AL18" s="43">
        <f t="shared" si="7"/>
        <v>1470.46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253.56</v>
      </c>
      <c r="AQ18" s="43">
        <f t="shared" si="8"/>
        <v>253.56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24.981104999999999</v>
      </c>
      <c r="AS18" s="43">
        <f>'[1]Frm-4 Shared Projects'!N67</f>
        <v>48.06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626.79500000000007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3.0688949999999999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233.53711361729998</v>
      </c>
      <c r="BD18" s="43">
        <f t="shared" si="9"/>
        <v>1213.831105</v>
      </c>
      <c r="BE18" s="43">
        <f t="shared" si="10"/>
        <v>1165.0210086173001</v>
      </c>
      <c r="BF18" s="43">
        <f t="shared" si="11"/>
        <v>908.39211361730008</v>
      </c>
      <c r="BG18" s="43">
        <f t="shared" si="2"/>
        <v>-305.4389913826999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969.94</v>
      </c>
      <c r="D19" s="42">
        <f>'[1]Frm-3 DEMAND'!F19</f>
        <v>0</v>
      </c>
      <c r="E19" s="43">
        <f t="shared" si="3"/>
        <v>969.94</v>
      </c>
      <c r="F19" s="42">
        <f>'[1]Frm-1 Anticipated Gen.'!T25</f>
        <v>110</v>
      </c>
      <c r="G19" s="42">
        <f>'[1]Frm-1 Anticipated Gen.'!B25</f>
        <v>0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233.56</v>
      </c>
      <c r="J19" s="43">
        <f t="shared" si="4"/>
        <v>233.56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25.70964</v>
      </c>
      <c r="L19" s="43">
        <f>'[1]Frm-4 Shared Projects'!N20</f>
        <v>42.769999999999996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3.1903599999999996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213.17658361730003</v>
      </c>
      <c r="W19" s="43">
        <f t="shared" si="0"/>
        <v>623.18964000000005</v>
      </c>
      <c r="X19" s="43">
        <f t="shared" si="5"/>
        <v>609.49694361730008</v>
      </c>
      <c r="Y19" s="43">
        <f t="shared" si="6"/>
        <v>262.74658361730002</v>
      </c>
      <c r="Z19" s="43">
        <f t="shared" si="1"/>
        <v>-360.44305638269998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1479.48</v>
      </c>
      <c r="AK19" s="42">
        <f>'[1]Frm-3 DEMAND'!F67</f>
        <v>0</v>
      </c>
      <c r="AL19" s="43">
        <f t="shared" si="7"/>
        <v>1479.48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253.56</v>
      </c>
      <c r="AQ19" s="43">
        <f t="shared" si="8"/>
        <v>253.56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24.981104999999999</v>
      </c>
      <c r="AS19" s="43">
        <f>'[1]Frm-4 Shared Projects'!N68</f>
        <v>48.06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632.58080000000007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3.0688949999999999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232.54711361730003</v>
      </c>
      <c r="BD19" s="43">
        <f t="shared" si="9"/>
        <v>1222.851105</v>
      </c>
      <c r="BE19" s="43">
        <f t="shared" si="10"/>
        <v>1169.8168086173002</v>
      </c>
      <c r="BF19" s="43">
        <f t="shared" si="11"/>
        <v>913.18791361730018</v>
      </c>
      <c r="BG19" s="43">
        <f t="shared" si="2"/>
        <v>-309.66319138269978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958.91</v>
      </c>
      <c r="D20" s="42">
        <f>'[1]Frm-3 DEMAND'!F20</f>
        <v>0</v>
      </c>
      <c r="E20" s="43">
        <f t="shared" si="3"/>
        <v>958.91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233.56</v>
      </c>
      <c r="J20" s="43">
        <f t="shared" si="4"/>
        <v>233.56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44.463944999999995</v>
      </c>
      <c r="L20" s="43">
        <f>'[1]Frm-4 Shared Projects'!N21</f>
        <v>42.769999999999996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5.9860550000000003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207.54440561729996</v>
      </c>
      <c r="W20" s="43">
        <f t="shared" si="0"/>
        <v>719.36394499999994</v>
      </c>
      <c r="X20" s="43">
        <f t="shared" si="5"/>
        <v>496.66046061729998</v>
      </c>
      <c r="Y20" s="43">
        <f t="shared" si="6"/>
        <v>257.11440561729995</v>
      </c>
      <c r="Z20" s="43">
        <f t="shared" si="1"/>
        <v>-462.24953938269999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1463.43</v>
      </c>
      <c r="AK20" s="42">
        <f>'[1]Frm-3 DEMAND'!F68</f>
        <v>0</v>
      </c>
      <c r="AL20" s="43">
        <f t="shared" si="7"/>
        <v>1463.43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253.56</v>
      </c>
      <c r="AQ20" s="43">
        <f t="shared" si="8"/>
        <v>253.56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25.281089999999999</v>
      </c>
      <c r="AS20" s="43">
        <f>'[1]Frm-4 Shared Projects'!N69</f>
        <v>48.06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621.97350000000006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3.1189099999999996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231.89711361729999</v>
      </c>
      <c r="BD20" s="43">
        <f t="shared" si="9"/>
        <v>1206.7510900000002</v>
      </c>
      <c r="BE20" s="43">
        <f t="shared" si="10"/>
        <v>1158.6095236172998</v>
      </c>
      <c r="BF20" s="43">
        <f t="shared" si="11"/>
        <v>901.93061361729997</v>
      </c>
      <c r="BG20" s="43">
        <f t="shared" si="2"/>
        <v>-304.82047638270024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967.93</v>
      </c>
      <c r="D21" s="42">
        <f>'[1]Frm-3 DEMAND'!F21</f>
        <v>0</v>
      </c>
      <c r="E21" s="43">
        <f t="shared" si="3"/>
        <v>967.93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233.56</v>
      </c>
      <c r="J21" s="43">
        <f t="shared" si="4"/>
        <v>233.56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44.463944999999995</v>
      </c>
      <c r="L21" s="43">
        <f>'[1]Frm-4 Shared Projects'!N22</f>
        <v>42.769999999999996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5.9860550000000003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206.39881761729998</v>
      </c>
      <c r="W21" s="43">
        <f t="shared" si="0"/>
        <v>728.38394499999993</v>
      </c>
      <c r="X21" s="43">
        <f t="shared" si="5"/>
        <v>495.5148726173</v>
      </c>
      <c r="Y21" s="43">
        <f t="shared" si="6"/>
        <v>255.96881761729998</v>
      </c>
      <c r="Z21" s="43">
        <f t="shared" si="1"/>
        <v>-472.41512738269995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1467.45</v>
      </c>
      <c r="AK21" s="42">
        <f>'[1]Frm-3 DEMAND'!F69</f>
        <v>0</v>
      </c>
      <c r="AL21" s="43">
        <f t="shared" si="7"/>
        <v>1467.45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253.56</v>
      </c>
      <c r="AQ21" s="43">
        <f t="shared" si="8"/>
        <v>253.56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25.281089999999999</v>
      </c>
      <c r="AS21" s="43">
        <f>'[1]Frm-4 Shared Projects'!N70</f>
        <v>48.06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624.8664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3.1189099999999996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231.09711361729998</v>
      </c>
      <c r="BD21" s="43">
        <f t="shared" si="9"/>
        <v>1210.7710900000002</v>
      </c>
      <c r="BE21" s="43">
        <f t="shared" si="10"/>
        <v>1160.7024236172999</v>
      </c>
      <c r="BF21" s="43">
        <f t="shared" si="11"/>
        <v>904.02351361730007</v>
      </c>
      <c r="BG21" s="43">
        <f t="shared" si="2"/>
        <v>-306.74757638270012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951.88</v>
      </c>
      <c r="D22" s="42">
        <f>'[1]Frm-3 DEMAND'!F22</f>
        <v>0</v>
      </c>
      <c r="E22" s="43">
        <f t="shared" si="3"/>
        <v>951.88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233.56</v>
      </c>
      <c r="J22" s="43">
        <f t="shared" si="4"/>
        <v>233.56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44.463944999999995</v>
      </c>
      <c r="L22" s="43">
        <f>'[1]Frm-4 Shared Projects'!N23</f>
        <v>42.769999999999996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5.9860550000000003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206.39881761729998</v>
      </c>
      <c r="W22" s="43">
        <f t="shared" si="0"/>
        <v>712.33394499999997</v>
      </c>
      <c r="X22" s="43">
        <f t="shared" si="5"/>
        <v>495.5148726173</v>
      </c>
      <c r="Y22" s="43">
        <f t="shared" si="6"/>
        <v>255.96881761729998</v>
      </c>
      <c r="Z22" s="43">
        <f t="shared" si="1"/>
        <v>-456.3651273827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1470.46</v>
      </c>
      <c r="AK22" s="42">
        <f>'[1]Frm-3 DEMAND'!F70</f>
        <v>0</v>
      </c>
      <c r="AL22" s="43">
        <f t="shared" si="7"/>
        <v>1470.46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253.56</v>
      </c>
      <c r="AQ22" s="43">
        <f t="shared" si="8"/>
        <v>253.56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25.281089999999999</v>
      </c>
      <c r="AS22" s="43">
        <f>'[1]Frm-4 Shared Projects'!N71</f>
        <v>48.06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627.75930000000005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3.1189099999999996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230.23711361730003</v>
      </c>
      <c r="BD22" s="43">
        <f t="shared" si="9"/>
        <v>1213.7810899999999</v>
      </c>
      <c r="BE22" s="43">
        <f t="shared" si="10"/>
        <v>1162.7353236173001</v>
      </c>
      <c r="BF22" s="43">
        <f t="shared" si="11"/>
        <v>906.0564136173</v>
      </c>
      <c r="BG22" s="43">
        <f t="shared" si="2"/>
        <v>-307.72467638269995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927.81</v>
      </c>
      <c r="D23" s="42">
        <f>'[1]Frm-3 DEMAND'!F23</f>
        <v>0</v>
      </c>
      <c r="E23" s="43">
        <f t="shared" si="3"/>
        <v>927.81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233.56</v>
      </c>
      <c r="J23" s="43">
        <f t="shared" si="4"/>
        <v>233.56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44.463944999999995</v>
      </c>
      <c r="L23" s="43">
        <f>'[1]Frm-4 Shared Projects'!N24</f>
        <v>42.769999999999996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84.935544000000007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5.9860550000000003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206.39881761729998</v>
      </c>
      <c r="W23" s="43">
        <f t="shared" si="0"/>
        <v>688.26394499999992</v>
      </c>
      <c r="X23" s="43">
        <f t="shared" si="5"/>
        <v>580.45041661729988</v>
      </c>
      <c r="Y23" s="43">
        <f t="shared" si="6"/>
        <v>340.90436161729997</v>
      </c>
      <c r="Z23" s="43">
        <f t="shared" si="1"/>
        <v>-347.35958338270007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1469.45</v>
      </c>
      <c r="AK23" s="42">
        <f>'[1]Frm-3 DEMAND'!F71</f>
        <v>0</v>
      </c>
      <c r="AL23" s="43">
        <f t="shared" si="7"/>
        <v>1469.45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253.56</v>
      </c>
      <c r="AQ23" s="43">
        <f t="shared" si="8"/>
        <v>253.56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25.281089999999999</v>
      </c>
      <c r="AS23" s="43">
        <f>'[1]Frm-4 Shared Projects'!N72</f>
        <v>48.06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626.79500000000007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3.1189099999999996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229.28711361730001</v>
      </c>
      <c r="BD23" s="43">
        <f t="shared" si="9"/>
        <v>1212.7710900000002</v>
      </c>
      <c r="BE23" s="43">
        <f t="shared" si="10"/>
        <v>1160.8210236172999</v>
      </c>
      <c r="BF23" s="43">
        <f t="shared" si="11"/>
        <v>904.14211361730008</v>
      </c>
      <c r="BG23" s="43">
        <f t="shared" si="2"/>
        <v>-308.6289763827001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951.88</v>
      </c>
      <c r="D24" s="42">
        <f>'[1]Frm-3 DEMAND'!F24</f>
        <v>0</v>
      </c>
      <c r="E24" s="43">
        <f t="shared" si="3"/>
        <v>951.88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233.56</v>
      </c>
      <c r="J24" s="43">
        <f t="shared" si="4"/>
        <v>233.56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44.463944999999995</v>
      </c>
      <c r="L24" s="43">
        <f>'[1]Frm-4 Shared Projects'!N25</f>
        <v>42.769999999999996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297.00440000000003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5.9860550000000003</v>
      </c>
      <c r="R24" s="43">
        <f>'[1]GoHP POWER'!G17+'[1]GoHP POWER'!H17+'[1]GoHP POWER'!I17</f>
        <v>6.8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207.70544461730003</v>
      </c>
      <c r="W24" s="43">
        <f t="shared" si="0"/>
        <v>712.33394499999997</v>
      </c>
      <c r="X24" s="43">
        <f t="shared" si="5"/>
        <v>793.82589961730002</v>
      </c>
      <c r="Y24" s="43">
        <f t="shared" si="6"/>
        <v>554.27984461730011</v>
      </c>
      <c r="Z24" s="43">
        <f t="shared" si="1"/>
        <v>-158.05410038269997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1461.43</v>
      </c>
      <c r="AK24" s="42">
        <f>'[1]Frm-3 DEMAND'!F72</f>
        <v>0</v>
      </c>
      <c r="AL24" s="43">
        <f t="shared" si="7"/>
        <v>1461.43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272.56</v>
      </c>
      <c r="AQ24" s="43">
        <f t="shared" si="8"/>
        <v>272.56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25.366799999999998</v>
      </c>
      <c r="AS24" s="43">
        <f>'[1]Frm-4 Shared Projects'!N73</f>
        <v>48.06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609.43759999999997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3.1331999999999995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227.88299161730001</v>
      </c>
      <c r="BD24" s="43">
        <f t="shared" si="9"/>
        <v>1185.7368000000001</v>
      </c>
      <c r="BE24" s="43">
        <f t="shared" si="10"/>
        <v>1161.0737916173</v>
      </c>
      <c r="BF24" s="43">
        <f t="shared" si="11"/>
        <v>885.38059161730007</v>
      </c>
      <c r="BG24" s="43">
        <f t="shared" si="2"/>
        <v>-300.35620838270006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965.93</v>
      </c>
      <c r="D25" s="42">
        <f>'[1]Frm-3 DEMAND'!F25</f>
        <v>0</v>
      </c>
      <c r="E25" s="43">
        <f t="shared" si="3"/>
        <v>965.93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233.56</v>
      </c>
      <c r="J25" s="43">
        <f t="shared" si="4"/>
        <v>233.56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44.463944999999995</v>
      </c>
      <c r="L25" s="43">
        <f>'[1]Frm-4 Shared Projects'!N26</f>
        <v>42.769999999999996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305.68310000000002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5.9860550000000003</v>
      </c>
      <c r="R25" s="43">
        <f>'[1]GoHP POWER'!G18+'[1]GoHP POWER'!H18+'[1]GoHP POWER'!I18</f>
        <v>6.8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207.70544461730003</v>
      </c>
      <c r="W25" s="43">
        <f t="shared" si="0"/>
        <v>726.38394499999993</v>
      </c>
      <c r="X25" s="43">
        <f t="shared" si="5"/>
        <v>802.50459961729996</v>
      </c>
      <c r="Y25" s="43">
        <f t="shared" si="6"/>
        <v>562.95854461730005</v>
      </c>
      <c r="Z25" s="43">
        <f t="shared" si="1"/>
        <v>-163.42540038269999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1443.37</v>
      </c>
      <c r="AK25" s="42">
        <f>'[1]Frm-3 DEMAND'!F73</f>
        <v>0</v>
      </c>
      <c r="AL25" s="43">
        <f t="shared" si="7"/>
        <v>1443.37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274.56</v>
      </c>
      <c r="AQ25" s="43">
        <f t="shared" si="8"/>
        <v>274.56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25.366799999999998</v>
      </c>
      <c r="AS25" s="43">
        <f>'[1]Frm-4 Shared Projects'!N74</f>
        <v>48.06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596.90170000000001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3.1331999999999995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226.3229916173</v>
      </c>
      <c r="BD25" s="43">
        <f t="shared" si="9"/>
        <v>1165.6768</v>
      </c>
      <c r="BE25" s="43">
        <f t="shared" si="10"/>
        <v>1148.9778916173</v>
      </c>
      <c r="BF25" s="43">
        <f t="shared" si="11"/>
        <v>871.28469161730004</v>
      </c>
      <c r="BG25" s="43">
        <f t="shared" si="2"/>
        <v>-294.39210838269992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969.94</v>
      </c>
      <c r="D26" s="42">
        <f>'[1]Frm-3 DEMAND'!F26</f>
        <v>0</v>
      </c>
      <c r="E26" s="43">
        <f t="shared" si="3"/>
        <v>969.94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233.56</v>
      </c>
      <c r="J26" s="43">
        <f t="shared" si="4"/>
        <v>233.56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44.463944999999995</v>
      </c>
      <c r="L26" s="43">
        <f>'[1]Frm-4 Shared Projects'!N27</f>
        <v>42.769999999999996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308.57600000000002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5.9860550000000003</v>
      </c>
      <c r="R26" s="43">
        <f>'[1]GoHP POWER'!G19+'[1]GoHP POWER'!H19+'[1]GoHP POWER'!I19</f>
        <v>6.8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206.39881761729998</v>
      </c>
      <c r="W26" s="43">
        <f t="shared" si="0"/>
        <v>730.39394500000003</v>
      </c>
      <c r="X26" s="43">
        <f t="shared" si="5"/>
        <v>804.09087261729985</v>
      </c>
      <c r="Y26" s="43">
        <f t="shared" si="6"/>
        <v>564.54481761729994</v>
      </c>
      <c r="Z26" s="43">
        <f t="shared" si="1"/>
        <v>-165.8491273827002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1444.38</v>
      </c>
      <c r="AK26" s="42">
        <f>'[1]Frm-3 DEMAND'!F74</f>
        <v>0</v>
      </c>
      <c r="AL26" s="43">
        <f t="shared" si="7"/>
        <v>1444.38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274.56</v>
      </c>
      <c r="AQ26" s="43">
        <f t="shared" si="8"/>
        <v>274.56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25.366799999999998</v>
      </c>
      <c r="AS26" s="43">
        <f>'[1]Frm-4 Shared Projects'!N75</f>
        <v>48.06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597.86599999999999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3.1331999999999995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224.56299161730001</v>
      </c>
      <c r="BD26" s="43">
        <f t="shared" si="9"/>
        <v>1166.6868000000002</v>
      </c>
      <c r="BE26" s="43">
        <f t="shared" si="10"/>
        <v>1148.1821916173001</v>
      </c>
      <c r="BF26" s="43">
        <f t="shared" si="11"/>
        <v>870.48899161729992</v>
      </c>
      <c r="BG26" s="43">
        <f t="shared" si="2"/>
        <v>-296.19780838270003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970.94</v>
      </c>
      <c r="D27" s="42">
        <f>'[1]Frm-3 DEMAND'!F27</f>
        <v>0</v>
      </c>
      <c r="E27" s="43">
        <f t="shared" si="3"/>
        <v>970.94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228.56</v>
      </c>
      <c r="J27" s="43">
        <f t="shared" si="4"/>
        <v>228.56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44.463944999999995</v>
      </c>
      <c r="L27" s="43">
        <f>'[1]Frm-4 Shared Projects'!N28</f>
        <v>42.769999999999996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312.4332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5.9860550000000003</v>
      </c>
      <c r="R27" s="43">
        <f>'[1]GoHP POWER'!G20+'[1]GoHP POWER'!H20+'[1]GoHP POWER'!I20</f>
        <v>6.8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206.39881761729998</v>
      </c>
      <c r="W27" s="43">
        <f t="shared" si="0"/>
        <v>736.39394500000003</v>
      </c>
      <c r="X27" s="43">
        <f t="shared" si="5"/>
        <v>802.94807261729989</v>
      </c>
      <c r="Y27" s="43">
        <f t="shared" si="6"/>
        <v>568.40201761729986</v>
      </c>
      <c r="Z27" s="43">
        <f t="shared" si="1"/>
        <v>-167.99192738270017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1441.37</v>
      </c>
      <c r="AK27" s="42">
        <f>'[1]Frm-3 DEMAND'!F75</f>
        <v>0</v>
      </c>
      <c r="AL27" s="43">
        <f t="shared" si="7"/>
        <v>1441.37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274.56</v>
      </c>
      <c r="AQ27" s="43">
        <f t="shared" si="8"/>
        <v>274.56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25.366799999999998</v>
      </c>
      <c r="AS27" s="43">
        <f>'[1]Frm-4 Shared Projects'!N76</f>
        <v>48.06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593.04450000000008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3.1331999999999995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219.02516761729999</v>
      </c>
      <c r="BD27" s="43">
        <f t="shared" si="9"/>
        <v>1163.6768</v>
      </c>
      <c r="BE27" s="43">
        <f t="shared" si="10"/>
        <v>1147.4228676173</v>
      </c>
      <c r="BF27" s="43">
        <f t="shared" si="11"/>
        <v>869.72966761730004</v>
      </c>
      <c r="BG27" s="43">
        <f t="shared" si="2"/>
        <v>-293.94713238269992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976.96</v>
      </c>
      <c r="D28" s="42">
        <f>'[1]Frm-3 DEMAND'!F28</f>
        <v>0</v>
      </c>
      <c r="E28" s="43">
        <f t="shared" si="3"/>
        <v>976.96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235.56</v>
      </c>
      <c r="J28" s="43">
        <f t="shared" si="4"/>
        <v>235.56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44.292524999999998</v>
      </c>
      <c r="L28" s="43">
        <f>'[1]Frm-4 Shared Projects'!N29</f>
        <v>42.769999999999996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311.46890000000002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5.9574750000000005</v>
      </c>
      <c r="R28" s="43">
        <f>'[1]GoHP POWER'!G21+'[1]GoHP POWER'!H21+'[1]GoHP POWER'!I21</f>
        <v>6.8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206.1539282908</v>
      </c>
      <c r="W28" s="43">
        <f t="shared" si="0"/>
        <v>735.44252500000005</v>
      </c>
      <c r="X28" s="43">
        <f t="shared" si="5"/>
        <v>808.71030329079997</v>
      </c>
      <c r="Y28" s="43">
        <f t="shared" si="6"/>
        <v>567.19282829079998</v>
      </c>
      <c r="Z28" s="43">
        <f t="shared" si="1"/>
        <v>-168.24969670920007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1456.41</v>
      </c>
      <c r="AK28" s="42">
        <f>'[1]Frm-3 DEMAND'!F76</f>
        <v>0</v>
      </c>
      <c r="AL28" s="43">
        <f t="shared" si="7"/>
        <v>1456.41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274.56</v>
      </c>
      <c r="AQ28" s="43">
        <f t="shared" si="8"/>
        <v>294.56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25.623930000000001</v>
      </c>
      <c r="AS28" s="43">
        <f>'[1]Frm-4 Shared Projects'!N77</f>
        <v>48.06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590.15160000000003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3.1760700000000002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217.60516761730003</v>
      </c>
      <c r="BD28" s="43">
        <f t="shared" si="9"/>
        <v>1158.6739300000002</v>
      </c>
      <c r="BE28" s="43">
        <f t="shared" si="10"/>
        <v>1163.1528376173001</v>
      </c>
      <c r="BF28" s="43">
        <f t="shared" si="11"/>
        <v>865.41676761730014</v>
      </c>
      <c r="BG28" s="43">
        <f t="shared" si="2"/>
        <v>-293.25716238270002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993.01</v>
      </c>
      <c r="D29" s="42">
        <f>'[1]Frm-3 DEMAND'!F29</f>
        <v>0</v>
      </c>
      <c r="E29" s="43">
        <f t="shared" si="3"/>
        <v>993.01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239.56</v>
      </c>
      <c r="J29" s="43">
        <f t="shared" si="4"/>
        <v>239.56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77.541124999999994</v>
      </c>
      <c r="L29" s="43">
        <f>'[1]Frm-4 Shared Projects'!N30</f>
        <v>42.769999999999996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319.18330000000003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15.888875000000002</v>
      </c>
      <c r="R29" s="43">
        <f>'[1]GoHP POWER'!G22+'[1]GoHP POWER'!H22+'[1]GoHP POWER'!I22</f>
        <v>6.8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206.1539282908</v>
      </c>
      <c r="W29" s="43">
        <f t="shared" si="0"/>
        <v>737.56112499999995</v>
      </c>
      <c r="X29" s="43">
        <f t="shared" si="5"/>
        <v>830.35610329079998</v>
      </c>
      <c r="Y29" s="43">
        <f t="shared" si="6"/>
        <v>574.90722829079994</v>
      </c>
      <c r="Z29" s="43">
        <f t="shared" si="1"/>
        <v>-162.65389670920001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1453.4</v>
      </c>
      <c r="AK29" s="42">
        <f>'[1]Frm-3 DEMAND'!F77</f>
        <v>0</v>
      </c>
      <c r="AL29" s="43">
        <f t="shared" si="7"/>
        <v>1453.4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274.56</v>
      </c>
      <c r="AQ29" s="43">
        <f t="shared" si="8"/>
        <v>294.56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25.623930000000001</v>
      </c>
      <c r="AS29" s="43">
        <f>'[1]Frm-4 Shared Projects'!N78</f>
        <v>48.06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589.18730000000005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3.1760700000000002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216.28516761730003</v>
      </c>
      <c r="BD29" s="43">
        <f t="shared" si="9"/>
        <v>1155.6639300000002</v>
      </c>
      <c r="BE29" s="43">
        <f t="shared" si="10"/>
        <v>1160.8685376172998</v>
      </c>
      <c r="BF29" s="43">
        <f t="shared" si="11"/>
        <v>863.13246761730011</v>
      </c>
      <c r="BG29" s="43">
        <f t="shared" si="2"/>
        <v>-292.53146238270028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1007.05</v>
      </c>
      <c r="D30" s="42">
        <f>'[1]Frm-3 DEMAND'!F30</f>
        <v>0</v>
      </c>
      <c r="E30" s="43">
        <f t="shared" si="3"/>
        <v>1007.05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239.56</v>
      </c>
      <c r="J30" s="43">
        <f t="shared" si="4"/>
        <v>239.56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84.501125000000002</v>
      </c>
      <c r="L30" s="43">
        <f>'[1]Frm-4 Shared Projects'!N31</f>
        <v>42.769999999999996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278.68270000000001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16.928875000000001</v>
      </c>
      <c r="R30" s="43">
        <f>'[1]GoHP POWER'!G23+'[1]GoHP POWER'!H23+'[1]GoHP POWER'!I23</f>
        <v>89.58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200.58480329079998</v>
      </c>
      <c r="W30" s="43">
        <f t="shared" si="0"/>
        <v>750.56112499999995</v>
      </c>
      <c r="X30" s="43">
        <f t="shared" si="5"/>
        <v>868.10637829079997</v>
      </c>
      <c r="Y30" s="43">
        <f t="shared" si="6"/>
        <v>611.61750329079996</v>
      </c>
      <c r="Z30" s="43">
        <f t="shared" si="1"/>
        <v>-138.94362170919999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1466.44</v>
      </c>
      <c r="AK30" s="42">
        <f>'[1]Frm-3 DEMAND'!F78</f>
        <v>0</v>
      </c>
      <c r="AL30" s="43">
        <f t="shared" si="7"/>
        <v>1466.44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274.56</v>
      </c>
      <c r="AQ30" s="43">
        <f t="shared" si="8"/>
        <v>294.56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25.623930000000001</v>
      </c>
      <c r="AS30" s="43">
        <f>'[1]Frm-4 Shared Projects'!N79</f>
        <v>58.38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503.67317600000007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3.1760700000000002</v>
      </c>
      <c r="AY30" s="43">
        <f>'[1]GoHP POWER'!G71+'[1]GoHP POWER'!H71+'[1]GoHP POWER'!I71</f>
        <v>16.399999999999999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211.87442161730002</v>
      </c>
      <c r="BD30" s="43">
        <f t="shared" si="9"/>
        <v>1168.7039300000001</v>
      </c>
      <c r="BE30" s="43">
        <f t="shared" si="10"/>
        <v>1088.0636676173003</v>
      </c>
      <c r="BF30" s="43">
        <f t="shared" si="11"/>
        <v>790.32759761730006</v>
      </c>
      <c r="BG30" s="43">
        <f t="shared" si="2"/>
        <v>-378.37633238269973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1022.1</v>
      </c>
      <c r="D31" s="42">
        <f>'[1]Frm-3 DEMAND'!F31</f>
        <v>0</v>
      </c>
      <c r="E31" s="43">
        <f t="shared" si="3"/>
        <v>1022.1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251.56</v>
      </c>
      <c r="J31" s="43">
        <f t="shared" si="4"/>
        <v>251.56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84.501125000000002</v>
      </c>
      <c r="L31" s="43">
        <f>'[1]Frm-4 Shared Projects'!N32</f>
        <v>42.769999999999996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280.61130000000003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16.928875000000001</v>
      </c>
      <c r="R31" s="43">
        <f>'[1]GoHP POWER'!G24+'[1]GoHP POWER'!H24+'[1]GoHP POWER'!I24</f>
        <v>89.58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200.58480329079998</v>
      </c>
      <c r="W31" s="43">
        <f t="shared" si="0"/>
        <v>753.61112500000002</v>
      </c>
      <c r="X31" s="43">
        <f t="shared" si="5"/>
        <v>882.03497829079993</v>
      </c>
      <c r="Y31" s="43">
        <f t="shared" si="6"/>
        <v>613.54610329080003</v>
      </c>
      <c r="Z31" s="43">
        <f t="shared" si="1"/>
        <v>-140.0650217092001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1468.45</v>
      </c>
      <c r="AK31" s="42">
        <f>'[1]Frm-3 DEMAND'!F79</f>
        <v>0</v>
      </c>
      <c r="AL31" s="43">
        <f t="shared" si="7"/>
        <v>1468.45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274.56</v>
      </c>
      <c r="AQ31" s="43">
        <f t="shared" si="8"/>
        <v>294.56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25.623930000000001</v>
      </c>
      <c r="AS31" s="43">
        <f>'[1]Frm-4 Shared Projects'!N80</f>
        <v>58.38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3.1760700000000002</v>
      </c>
      <c r="AY31" s="43">
        <f>'[1]GoHP POWER'!G72+'[1]GoHP POWER'!H72+'[1]GoHP POWER'!I72</f>
        <v>16.399999999999999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210.09442161729999</v>
      </c>
      <c r="BD31" s="43">
        <f t="shared" si="9"/>
        <v>1170.7139300000001</v>
      </c>
      <c r="BE31" s="43">
        <f t="shared" si="10"/>
        <v>582.6104916173</v>
      </c>
      <c r="BF31" s="43">
        <f t="shared" si="11"/>
        <v>284.87442161730002</v>
      </c>
      <c r="BG31" s="43">
        <f t="shared" si="2"/>
        <v>-885.83950838270005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1074.26</v>
      </c>
      <c r="D32" s="42">
        <f>'[1]Frm-3 DEMAND'!F32</f>
        <v>0</v>
      </c>
      <c r="E32" s="43">
        <f t="shared" si="3"/>
        <v>1074.26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251.56</v>
      </c>
      <c r="J32" s="43">
        <f t="shared" si="4"/>
        <v>271.56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145.35827</v>
      </c>
      <c r="L32" s="43">
        <f>'[1]Frm-4 Shared Projects'!N33</f>
        <v>42.769999999999996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275.510153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26.021730000000002</v>
      </c>
      <c r="R32" s="43">
        <f>'[1]GoHP POWER'!G25+'[1]GoHP POWER'!H25+'[1]GoHP POWER'!I25</f>
        <v>89.58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199.27229829079999</v>
      </c>
      <c r="W32" s="43">
        <f t="shared" si="0"/>
        <v>776.67827</v>
      </c>
      <c r="X32" s="43">
        <f t="shared" si="5"/>
        <v>904.71418129080007</v>
      </c>
      <c r="Y32" s="43">
        <f t="shared" si="6"/>
        <v>607.13245129079996</v>
      </c>
      <c r="Z32" s="43">
        <f t="shared" si="1"/>
        <v>-169.54581870919992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1474.47</v>
      </c>
      <c r="AK32" s="42">
        <f>'[1]Frm-3 DEMAND'!F80</f>
        <v>0</v>
      </c>
      <c r="AL32" s="43">
        <f t="shared" si="7"/>
        <v>1474.47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274.56</v>
      </c>
      <c r="AQ32" s="43">
        <f t="shared" si="8"/>
        <v>294.56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25.70964</v>
      </c>
      <c r="AS32" s="43">
        <f>'[1]Frm-4 Shared Projects'!N81</f>
        <v>58.38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3.1903600000000001</v>
      </c>
      <c r="AY32" s="43">
        <f>'[1]GoHP POWER'!G73+'[1]GoHP POWER'!H73+'[1]GoHP POWER'!I73</f>
        <v>16.399999999999999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216.60109229079998</v>
      </c>
      <c r="BD32" s="43">
        <f t="shared" si="9"/>
        <v>1176.71964</v>
      </c>
      <c r="BE32" s="43">
        <f t="shared" si="10"/>
        <v>589.13145229079998</v>
      </c>
      <c r="BF32" s="43">
        <f t="shared" si="11"/>
        <v>291.38109229079998</v>
      </c>
      <c r="BG32" s="43">
        <f t="shared" si="2"/>
        <v>-885.33854770920004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1129.42</v>
      </c>
      <c r="D33" s="42">
        <f>'[1]Frm-3 DEMAND'!F33</f>
        <v>0</v>
      </c>
      <c r="E33" s="43">
        <f t="shared" si="3"/>
        <v>1129.42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251.56</v>
      </c>
      <c r="J33" s="43">
        <f t="shared" si="4"/>
        <v>291.56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145.35827</v>
      </c>
      <c r="L33" s="43">
        <f>'[1]Frm-4 Shared Projects'!N34</f>
        <v>42.769999999999996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26.021730000000002</v>
      </c>
      <c r="R33" s="43">
        <f>'[1]GoHP POWER'!G26+'[1]GoHP POWER'!H26+'[1]GoHP POWER'!I26</f>
        <v>89.58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208.14385829079998</v>
      </c>
      <c r="W33" s="43">
        <f t="shared" si="0"/>
        <v>811.83827000000008</v>
      </c>
      <c r="X33" s="43">
        <f t="shared" si="5"/>
        <v>658.07558829080006</v>
      </c>
      <c r="Y33" s="43">
        <f t="shared" si="6"/>
        <v>340.49385829079995</v>
      </c>
      <c r="Z33" s="43">
        <f t="shared" si="1"/>
        <v>-471.34441170920002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1453.4</v>
      </c>
      <c r="AK33" s="42">
        <f>'[1]Frm-3 DEMAND'!F81</f>
        <v>0</v>
      </c>
      <c r="AL33" s="43">
        <f t="shared" si="7"/>
        <v>1453.4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274.56</v>
      </c>
      <c r="AQ33" s="43">
        <f t="shared" si="8"/>
        <v>294.56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25.70964</v>
      </c>
      <c r="AS33" s="43">
        <f>'[1]Frm-4 Shared Projects'!N82</f>
        <v>58.38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3.1903600000000001</v>
      </c>
      <c r="AY33" s="43">
        <f>'[1]GoHP POWER'!G74+'[1]GoHP POWER'!H74+'[1]GoHP POWER'!I74</f>
        <v>96.18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209.27241829079992</v>
      </c>
      <c r="BD33" s="43">
        <f t="shared" si="9"/>
        <v>1155.6496400000001</v>
      </c>
      <c r="BE33" s="43">
        <f t="shared" si="10"/>
        <v>661.58277829079987</v>
      </c>
      <c r="BF33" s="43">
        <f t="shared" si="11"/>
        <v>363.83241829079992</v>
      </c>
      <c r="BG33" s="43">
        <f t="shared" si="2"/>
        <v>-791.81722170920023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1220.7</v>
      </c>
      <c r="D34" s="42">
        <f>'[1]Frm-3 DEMAND'!F34</f>
        <v>0</v>
      </c>
      <c r="E34" s="43">
        <f t="shared" si="3"/>
        <v>1220.7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256.56</v>
      </c>
      <c r="J34" s="43">
        <f t="shared" si="4"/>
        <v>296.56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145.35827</v>
      </c>
      <c r="L34" s="43">
        <f>'[1]Frm-4 Shared Projects'!N35</f>
        <v>63.5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26.021730000000002</v>
      </c>
      <c r="R34" s="43">
        <f>'[1]GoHP POWER'!G27+'[1]GoHP POWER'!H27+'[1]GoHP POWER'!I27</f>
        <v>105.86000000000001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203.94446629079988</v>
      </c>
      <c r="W34" s="43">
        <f t="shared" si="0"/>
        <v>898.11827000000005</v>
      </c>
      <c r="X34" s="43">
        <f t="shared" si="5"/>
        <v>695.88619629079994</v>
      </c>
      <c r="Y34" s="43">
        <f t="shared" si="6"/>
        <v>373.30446629079989</v>
      </c>
      <c r="Z34" s="43">
        <f t="shared" si="1"/>
        <v>-524.8138037092001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1445.38</v>
      </c>
      <c r="AK34" s="42">
        <f>'[1]Frm-3 DEMAND'!F82</f>
        <v>0</v>
      </c>
      <c r="AL34" s="43">
        <f t="shared" si="7"/>
        <v>1445.38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273.56</v>
      </c>
      <c r="AQ34" s="43">
        <f t="shared" si="8"/>
        <v>293.56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25.70964</v>
      </c>
      <c r="AS34" s="43">
        <f>'[1]Frm-4 Shared Projects'!N83</f>
        <v>58.38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3.1903600000000001</v>
      </c>
      <c r="AY34" s="43">
        <f>'[1]GoHP POWER'!G75+'[1]GoHP POWER'!H75+'[1]GoHP POWER'!I75</f>
        <v>156.24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206.96663629079993</v>
      </c>
      <c r="BD34" s="43">
        <f t="shared" si="9"/>
        <v>1148.6296400000001</v>
      </c>
      <c r="BE34" s="43">
        <f t="shared" si="10"/>
        <v>718.3369962907999</v>
      </c>
      <c r="BF34" s="43">
        <f t="shared" si="11"/>
        <v>421.5866362907999</v>
      </c>
      <c r="BG34" s="43">
        <f t="shared" si="2"/>
        <v>-727.04300370920021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1331.03</v>
      </c>
      <c r="D35" s="42">
        <f>'[1]Frm-3 DEMAND'!F35</f>
        <v>0</v>
      </c>
      <c r="E35" s="43">
        <f t="shared" si="3"/>
        <v>1331.03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274.56</v>
      </c>
      <c r="J35" s="43">
        <f t="shared" si="4"/>
        <v>314.56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145.35827</v>
      </c>
      <c r="L35" s="43">
        <f>'[1]Frm-4 Shared Projects'!N36</f>
        <v>63.5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26.021730000000002</v>
      </c>
      <c r="R35" s="43">
        <f>'[1]GoHP POWER'!G28+'[1]GoHP POWER'!H28+'[1]GoHP POWER'!I28</f>
        <v>105.86000000000001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204.00446629079988</v>
      </c>
      <c r="W35" s="43">
        <f t="shared" si="0"/>
        <v>990.44826999999998</v>
      </c>
      <c r="X35" s="43">
        <f t="shared" si="5"/>
        <v>713.94619629079989</v>
      </c>
      <c r="Y35" s="43">
        <f t="shared" si="6"/>
        <v>373.3644662907999</v>
      </c>
      <c r="Z35" s="43">
        <f t="shared" si="1"/>
        <v>-617.08380370920008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1434.35</v>
      </c>
      <c r="AK35" s="42">
        <f>'[1]Frm-3 DEMAND'!F83</f>
        <v>0</v>
      </c>
      <c r="AL35" s="43">
        <f t="shared" si="7"/>
        <v>1434.35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273.56</v>
      </c>
      <c r="AQ35" s="43">
        <f t="shared" si="8"/>
        <v>293.56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25.70964</v>
      </c>
      <c r="AS35" s="43">
        <f>'[1]Frm-4 Shared Projects'!N84</f>
        <v>58.38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3.1903600000000001</v>
      </c>
      <c r="AY35" s="43">
        <f>'[1]GoHP POWER'!G76+'[1]GoHP POWER'!H76+'[1]GoHP POWER'!I76</f>
        <v>232.81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202.76792429080024</v>
      </c>
      <c r="BD35" s="43">
        <f t="shared" si="9"/>
        <v>1137.5996399999999</v>
      </c>
      <c r="BE35" s="43">
        <f t="shared" si="10"/>
        <v>790.70828429080018</v>
      </c>
      <c r="BF35" s="43">
        <f t="shared" si="11"/>
        <v>493.95792429080024</v>
      </c>
      <c r="BG35" s="43">
        <f t="shared" si="2"/>
        <v>-643.64171570919973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1460.43</v>
      </c>
      <c r="D36" s="42">
        <f>'[1]Frm-3 DEMAND'!F36</f>
        <v>0</v>
      </c>
      <c r="E36" s="43">
        <f t="shared" si="3"/>
        <v>1460.43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314.75</v>
      </c>
      <c r="J36" s="43">
        <f t="shared" si="4"/>
        <v>354.75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160.59859</v>
      </c>
      <c r="L36" s="43">
        <f>'[1]Frm-4 Shared Projects'!N37</f>
        <v>68.790000000000006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28.98141</v>
      </c>
      <c r="R36" s="43">
        <f>'[1]GoHP POWER'!G29+'[1]GoHP POWER'!H29+'[1]GoHP POWER'!I29</f>
        <v>105.86000000000001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200.51869861729989</v>
      </c>
      <c r="W36" s="43">
        <f t="shared" si="0"/>
        <v>1076.69859</v>
      </c>
      <c r="X36" s="43">
        <f t="shared" si="5"/>
        <v>758.90010861729979</v>
      </c>
      <c r="Y36" s="43">
        <f t="shared" si="6"/>
        <v>375.16869861729992</v>
      </c>
      <c r="Z36" s="43">
        <f t="shared" si="1"/>
        <v>-701.52989138270027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1452.4</v>
      </c>
      <c r="AK36" s="42">
        <f>'[1]Frm-3 DEMAND'!F84</f>
        <v>0</v>
      </c>
      <c r="AL36" s="43">
        <f t="shared" si="7"/>
        <v>1452.4</v>
      </c>
      <c r="AM36" s="42">
        <f>'[1]Frm-1 Anticipated Gen.'!T90</f>
        <v>110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273.56</v>
      </c>
      <c r="AQ36" s="43">
        <f t="shared" si="8"/>
        <v>313.56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25.881059999999998</v>
      </c>
      <c r="AS36" s="43">
        <f>'[1]Frm-4 Shared Projects'!N85</f>
        <v>58.38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3.2189399999999999</v>
      </c>
      <c r="AY36" s="43">
        <f>'[1]GoHP POWER'!G77+'[1]GoHP POWER'!H77+'[1]GoHP POWER'!I77</f>
        <v>322.53999999999996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202.6746612908002</v>
      </c>
      <c r="BD36" s="43">
        <f t="shared" si="9"/>
        <v>1025.6210600000002</v>
      </c>
      <c r="BE36" s="43">
        <f t="shared" si="10"/>
        <v>1010.3736012908001</v>
      </c>
      <c r="BF36" s="43">
        <f t="shared" si="11"/>
        <v>583.59466129080022</v>
      </c>
      <c r="BG36" s="43">
        <f t="shared" si="2"/>
        <v>-442.02639870919995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1578.78</v>
      </c>
      <c r="D37" s="42">
        <f>'[1]Frm-3 DEMAND'!F37</f>
        <v>0</v>
      </c>
      <c r="E37" s="43">
        <f t="shared" si="3"/>
        <v>1578.78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352.37799999999999</v>
      </c>
      <c r="J37" s="43">
        <f t="shared" si="4"/>
        <v>392.37799999999999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160.59859</v>
      </c>
      <c r="L37" s="43">
        <f>'[1]Frm-4 Shared Projects'!N38</f>
        <v>68.790000000000006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28.98141</v>
      </c>
      <c r="R37" s="43">
        <f>'[1]GoHP POWER'!G30+'[1]GoHP POWER'!H30+'[1]GoHP POWER'!I30</f>
        <v>105.86000000000001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197.56154161729989</v>
      </c>
      <c r="W37" s="43">
        <f t="shared" si="0"/>
        <v>1157.4205899999999</v>
      </c>
      <c r="X37" s="43">
        <f t="shared" si="5"/>
        <v>793.5709516172999</v>
      </c>
      <c r="Y37" s="43">
        <f t="shared" si="6"/>
        <v>372.21154161729993</v>
      </c>
      <c r="Z37" s="43">
        <f t="shared" si="1"/>
        <v>-785.20904838270008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1382.19</v>
      </c>
      <c r="AK37" s="42">
        <f>'[1]Frm-3 DEMAND'!F85</f>
        <v>0</v>
      </c>
      <c r="AL37" s="43">
        <f t="shared" si="7"/>
        <v>1382.19</v>
      </c>
      <c r="AM37" s="42">
        <f>'[1]Frm-1 Anticipated Gen.'!T91</f>
        <v>110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273.56</v>
      </c>
      <c r="AQ37" s="43">
        <f t="shared" si="8"/>
        <v>313.56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25.881059999999998</v>
      </c>
      <c r="AS37" s="43">
        <f>'[1]Frm-4 Shared Projects'!N86</f>
        <v>58.38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3.2189399999999999</v>
      </c>
      <c r="AY37" s="43">
        <f>'[1]GoHP POWER'!G78+'[1]GoHP POWER'!H78+'[1]GoHP POWER'!I78</f>
        <v>449.53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198.83749729080012</v>
      </c>
      <c r="BD37" s="43">
        <f t="shared" si="9"/>
        <v>955.41106000000013</v>
      </c>
      <c r="BE37" s="43">
        <f t="shared" si="10"/>
        <v>1133.5264372908002</v>
      </c>
      <c r="BF37" s="43">
        <f t="shared" si="11"/>
        <v>706.74749729080008</v>
      </c>
      <c r="BG37" s="43">
        <f t="shared" si="2"/>
        <v>-248.66356270919982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1660.03</v>
      </c>
      <c r="D38" s="42">
        <f>'[1]Frm-3 DEMAND'!F38</f>
        <v>0</v>
      </c>
      <c r="E38" s="43">
        <f t="shared" si="3"/>
        <v>1660.03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353.37799999999999</v>
      </c>
      <c r="J38" s="43">
        <f t="shared" si="4"/>
        <v>393.37799999999999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160.59859</v>
      </c>
      <c r="L38" s="43">
        <f>'[1]Frm-4 Shared Projects'!N39</f>
        <v>68.790000000000006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28.98141</v>
      </c>
      <c r="R38" s="43">
        <f>'[1]GoHP POWER'!G31+'[1]GoHP POWER'!H31+'[1]GoHP POWER'!I31</f>
        <v>105.86000000000001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199.77336790809986</v>
      </c>
      <c r="W38" s="43">
        <f t="shared" si="0"/>
        <v>1237.6705899999999</v>
      </c>
      <c r="X38" s="43">
        <f t="shared" si="5"/>
        <v>796.78277790809977</v>
      </c>
      <c r="Y38" s="43">
        <f t="shared" si="6"/>
        <v>374.42336790809992</v>
      </c>
      <c r="Z38" s="43">
        <f t="shared" si="1"/>
        <v>-863.2472220919002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1409.27</v>
      </c>
      <c r="AK38" s="42">
        <f>'[1]Frm-3 DEMAND'!F86</f>
        <v>0</v>
      </c>
      <c r="AL38" s="43">
        <f t="shared" si="7"/>
        <v>1409.27</v>
      </c>
      <c r="AM38" s="42">
        <f>'[1]Frm-1 Anticipated Gen.'!T92</f>
        <v>110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334.46</v>
      </c>
      <c r="AQ38" s="43">
        <f t="shared" si="8"/>
        <v>374.46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102.27851</v>
      </c>
      <c r="AS38" s="43">
        <f>'[1]Frm-4 Shared Projects'!N87</f>
        <v>68.790000000000006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15.321490000000001</v>
      </c>
      <c r="AY38" s="43">
        <f>'[1]GoHP POWER'!G79+'[1]GoHP POWER'!H79+'[1]GoHP POWER'!I79</f>
        <v>549.9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197.69866490809983</v>
      </c>
      <c r="BD38" s="43">
        <f t="shared" si="9"/>
        <v>909.48851000000002</v>
      </c>
      <c r="BE38" s="43">
        <f t="shared" si="10"/>
        <v>1316.1701549080999</v>
      </c>
      <c r="BF38" s="43">
        <f t="shared" si="11"/>
        <v>816.38866490809983</v>
      </c>
      <c r="BG38" s="43">
        <f t="shared" si="2"/>
        <v>-93.099845091900079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1681.09</v>
      </c>
      <c r="D39" s="42">
        <f>'[1]Frm-3 DEMAND'!F39</f>
        <v>0</v>
      </c>
      <c r="E39" s="43">
        <f t="shared" si="3"/>
        <v>1681.09</v>
      </c>
      <c r="F39" s="42">
        <f>'[1]Frm-1 Anticipated Gen.'!T45</f>
        <v>0</v>
      </c>
      <c r="G39" s="42">
        <f>'[1]Frm-1 Anticipated Gen.'!B45</f>
        <v>0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353.37799999999999</v>
      </c>
      <c r="J39" s="43">
        <f t="shared" si="4"/>
        <v>393.37799999999999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160.59859</v>
      </c>
      <c r="L39" s="43">
        <f>'[1]Frm-4 Shared Projects'!N40</f>
        <v>68.790000000000006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28.98141</v>
      </c>
      <c r="R39" s="43">
        <f>'[1]GoHP POWER'!G32+'[1]GoHP POWER'!H32+'[1]GoHP POWER'!I32</f>
        <v>105.86000000000001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202.6442359081</v>
      </c>
      <c r="W39" s="43">
        <f t="shared" si="0"/>
        <v>1258.7305899999999</v>
      </c>
      <c r="X39" s="43">
        <f t="shared" si="5"/>
        <v>799.65364590809997</v>
      </c>
      <c r="Y39" s="43">
        <f t="shared" si="6"/>
        <v>377.29423590810001</v>
      </c>
      <c r="Z39" s="43">
        <f t="shared" si="1"/>
        <v>-881.43635409189994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1461.43</v>
      </c>
      <c r="AK39" s="42">
        <f>'[1]Frm-3 DEMAND'!F87</f>
        <v>0</v>
      </c>
      <c r="AL39" s="43">
        <f t="shared" si="7"/>
        <v>1461.43</v>
      </c>
      <c r="AM39" s="42">
        <f>'[1]Frm-1 Anticipated Gen.'!T93</f>
        <v>110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334.46</v>
      </c>
      <c r="AQ39" s="43">
        <f t="shared" si="8"/>
        <v>374.46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102.27851</v>
      </c>
      <c r="AS39" s="43">
        <f>'[1]Frm-4 Shared Projects'!N88</f>
        <v>68.790000000000006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15.321490000000001</v>
      </c>
      <c r="AY39" s="43">
        <f>'[1]GoHP POWER'!G80+'[1]GoHP POWER'!H80+'[1]GoHP POWER'!I80</f>
        <v>580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201.97730590809971</v>
      </c>
      <c r="BD39" s="43">
        <f t="shared" si="9"/>
        <v>961.6485100000001</v>
      </c>
      <c r="BE39" s="43">
        <f t="shared" si="10"/>
        <v>1350.5487959080997</v>
      </c>
      <c r="BF39" s="43">
        <f t="shared" si="11"/>
        <v>850.76730590809962</v>
      </c>
      <c r="BG39" s="43">
        <f t="shared" si="2"/>
        <v>-110.88120409190037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1717.2</v>
      </c>
      <c r="D40" s="42">
        <f>'[1]Frm-3 DEMAND'!F40</f>
        <v>0</v>
      </c>
      <c r="E40" s="43">
        <f t="shared" si="3"/>
        <v>1717.2</v>
      </c>
      <c r="F40" s="42">
        <f>'[1]Frm-1 Anticipated Gen.'!T46</f>
        <v>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353.37799999999999</v>
      </c>
      <c r="J40" s="43">
        <f t="shared" si="4"/>
        <v>393.37799999999999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160.555735</v>
      </c>
      <c r="L40" s="43">
        <f>'[1]Frm-4 Shared Projects'!N41</f>
        <v>68.790000000000006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28.974265000000003</v>
      </c>
      <c r="R40" s="43">
        <f>'[1]GoHP POWER'!G33+'[1]GoHP POWER'!H33+'[1]GoHP POWER'!I33</f>
        <v>89.46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210.34692890809998</v>
      </c>
      <c r="W40" s="43">
        <f t="shared" si="0"/>
        <v>1294.8477350000001</v>
      </c>
      <c r="X40" s="43">
        <f t="shared" si="5"/>
        <v>790.94919390809991</v>
      </c>
      <c r="Y40" s="43">
        <f t="shared" si="6"/>
        <v>368.59692890809998</v>
      </c>
      <c r="Z40" s="43">
        <f t="shared" si="1"/>
        <v>-926.25080609190013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1461.43</v>
      </c>
      <c r="AK40" s="42">
        <f>'[1]Frm-3 DEMAND'!F88</f>
        <v>0</v>
      </c>
      <c r="AL40" s="43">
        <f t="shared" si="7"/>
        <v>1461.43</v>
      </c>
      <c r="AM40" s="42">
        <f>'[1]Frm-1 Anticipated Gen.'!T94</f>
        <v>110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334.46</v>
      </c>
      <c r="AQ40" s="43">
        <f t="shared" si="8"/>
        <v>374.46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102.44992999999999</v>
      </c>
      <c r="AS40" s="43">
        <f>'[1]Frm-4 Shared Projects'!N89</f>
        <v>68.790000000000006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15.350069999999999</v>
      </c>
      <c r="AY40" s="43">
        <f>'[1]GoHP POWER'!G81+'[1]GoHP POWER'!H81+'[1]GoHP POWER'!I81</f>
        <v>599.11999999999989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204.66905790809989</v>
      </c>
      <c r="BD40" s="43">
        <f t="shared" si="9"/>
        <v>961.61993000000007</v>
      </c>
      <c r="BE40" s="43">
        <f t="shared" si="10"/>
        <v>1372.3891279080997</v>
      </c>
      <c r="BF40" s="43">
        <f t="shared" si="11"/>
        <v>872.57905790809968</v>
      </c>
      <c r="BG40" s="43">
        <f t="shared" si="2"/>
        <v>-89.040872091900383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1765.35</v>
      </c>
      <c r="D41" s="42">
        <f>'[1]Frm-3 DEMAND'!F41</f>
        <v>0</v>
      </c>
      <c r="E41" s="43">
        <f t="shared" si="3"/>
        <v>1765.35</v>
      </c>
      <c r="F41" s="42">
        <f>'[1]Frm-1 Anticipated Gen.'!T47</f>
        <v>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353.37799999999999</v>
      </c>
      <c r="J41" s="43">
        <f t="shared" si="4"/>
        <v>393.37799999999999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160.555735</v>
      </c>
      <c r="L41" s="43">
        <f>'[1]Frm-4 Shared Projects'!N42</f>
        <v>68.790000000000006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28.974265000000003</v>
      </c>
      <c r="R41" s="43">
        <f>'[1]GoHP POWER'!G34+'[1]GoHP POWER'!H34+'[1]GoHP POWER'!I34</f>
        <v>89.46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211.31692890810001</v>
      </c>
      <c r="W41" s="43">
        <f t="shared" si="0"/>
        <v>1342.9977349999999</v>
      </c>
      <c r="X41" s="43">
        <f t="shared" si="5"/>
        <v>791.91919390809994</v>
      </c>
      <c r="Y41" s="43">
        <f t="shared" si="6"/>
        <v>369.56692890810001</v>
      </c>
      <c r="Z41" s="43">
        <f t="shared" si="1"/>
        <v>-973.43080609189997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1508.57</v>
      </c>
      <c r="AK41" s="42">
        <f>'[1]Frm-3 DEMAND'!F89</f>
        <v>0</v>
      </c>
      <c r="AL41" s="43">
        <f t="shared" si="7"/>
        <v>1508.57</v>
      </c>
      <c r="AM41" s="42">
        <f>'[1]Frm-1 Anticipated Gen.'!T95</f>
        <v>110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334.46</v>
      </c>
      <c r="AQ41" s="43">
        <f t="shared" si="8"/>
        <v>374.46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135.69853000000001</v>
      </c>
      <c r="AS41" s="43">
        <f>'[1]Frm-4 Shared Projects'!N90</f>
        <v>68.790000000000006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25.281469999999999</v>
      </c>
      <c r="AY41" s="43">
        <f>'[1]GoHP POWER'!G82+'[1]GoHP POWER'!H82+'[1]GoHP POWER'!I82</f>
        <v>625.63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206.52899090809973</v>
      </c>
      <c r="BD41" s="43">
        <f t="shared" si="9"/>
        <v>998.82853</v>
      </c>
      <c r="BE41" s="43">
        <f t="shared" si="10"/>
        <v>1410.6904609080998</v>
      </c>
      <c r="BF41" s="43">
        <f t="shared" si="11"/>
        <v>900.94899090809963</v>
      </c>
      <c r="BG41" s="43">
        <f t="shared" si="2"/>
        <v>-97.879539091900142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1783.4</v>
      </c>
      <c r="D42" s="42">
        <f>'[1]Frm-3 DEMAND'!F42</f>
        <v>0</v>
      </c>
      <c r="E42" s="43">
        <f t="shared" si="3"/>
        <v>1783.4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416.27799999999996</v>
      </c>
      <c r="J42" s="43">
        <f t="shared" si="4"/>
        <v>456.27799999999996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205.95828500000002</v>
      </c>
      <c r="L42" s="43">
        <f>'[1]Frm-4 Shared Projects'!N43</f>
        <v>68.790000000000006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96.757862000000003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35.071715000000005</v>
      </c>
      <c r="R42" s="43">
        <f>'[1]GoHP POWER'!G35+'[1]GoHP POWER'!H35+'[1]GoHP POWER'!I35</f>
        <v>89.46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211.16779861730004</v>
      </c>
      <c r="W42" s="43">
        <f t="shared" si="0"/>
        <v>1292.0502850000003</v>
      </c>
      <c r="X42" s="43">
        <f t="shared" si="5"/>
        <v>957.52537561730003</v>
      </c>
      <c r="Y42" s="43">
        <f t="shared" si="6"/>
        <v>466.17566061730003</v>
      </c>
      <c r="Z42" s="43">
        <f t="shared" si="1"/>
        <v>-825.87462438270006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1577.78</v>
      </c>
      <c r="AK42" s="42">
        <f>'[1]Frm-3 DEMAND'!F90</f>
        <v>0</v>
      </c>
      <c r="AL42" s="43">
        <f t="shared" si="7"/>
        <v>1577.78</v>
      </c>
      <c r="AM42" s="42">
        <f>'[1]Frm-1 Anticipated Gen.'!T96</f>
        <v>110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366.65</v>
      </c>
      <c r="AQ42" s="43">
        <f t="shared" si="8"/>
        <v>406.65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135.69853000000001</v>
      </c>
      <c r="AS42" s="43">
        <f>'[1]Frm-4 Shared Projects'!N91</f>
        <v>68.790000000000006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25.281469999999999</v>
      </c>
      <c r="AY42" s="43">
        <f>'[1]GoHP POWER'!G83+'[1]GoHP POWER'!H83+'[1]GoHP POWER'!I83</f>
        <v>617.3599999999999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197.73757190809999</v>
      </c>
      <c r="BD42" s="43">
        <f t="shared" si="9"/>
        <v>1035.84853</v>
      </c>
      <c r="BE42" s="43">
        <f t="shared" si="10"/>
        <v>1425.8190419080997</v>
      </c>
      <c r="BF42" s="43">
        <f t="shared" si="11"/>
        <v>883.88757190809986</v>
      </c>
      <c r="BG42" s="43">
        <f t="shared" si="2"/>
        <v>-151.96095809190024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1757.33</v>
      </c>
      <c r="D43" s="42">
        <f>'[1]Frm-3 DEMAND'!F43</f>
        <v>0</v>
      </c>
      <c r="E43" s="43">
        <f t="shared" si="3"/>
        <v>1757.33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377.65</v>
      </c>
      <c r="J43" s="43">
        <f t="shared" si="4"/>
        <v>417.65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205.95828500000002</v>
      </c>
      <c r="L43" s="43">
        <f>'[1]Frm-4 Shared Projects'!N44</f>
        <v>68.790000000000006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621.97350000000006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35.071715000000005</v>
      </c>
      <c r="R43" s="43">
        <f>'[1]GoHP POWER'!G36+'[1]GoHP POWER'!H36+'[1]GoHP POWER'!I36</f>
        <v>89.46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216.63435261730001</v>
      </c>
      <c r="W43" s="43">
        <f t="shared" si="0"/>
        <v>1304.608285</v>
      </c>
      <c r="X43" s="43">
        <f t="shared" si="5"/>
        <v>1449.5795676173002</v>
      </c>
      <c r="Y43" s="43">
        <f t="shared" si="6"/>
        <v>996.85785261730007</v>
      </c>
      <c r="Z43" s="43">
        <f t="shared" si="1"/>
        <v>-307.75043238269973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1560.73</v>
      </c>
      <c r="AK43" s="42">
        <f>'[1]Frm-3 DEMAND'!F91</f>
        <v>0</v>
      </c>
      <c r="AL43" s="43">
        <f t="shared" si="7"/>
        <v>1560.73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366.65</v>
      </c>
      <c r="AQ43" s="43">
        <f t="shared" si="8"/>
        <v>406.65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135.69853000000001</v>
      </c>
      <c r="AS43" s="43">
        <f>'[1]Frm-4 Shared Projects'!N92</f>
        <v>68.790000000000006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25.281469999999999</v>
      </c>
      <c r="AY43" s="43">
        <f>'[1]GoHP POWER'!G84+'[1]GoHP POWER'!H84+'[1]GoHP POWER'!I84</f>
        <v>617.3599999999999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195.26123790810004</v>
      </c>
      <c r="BD43" s="43">
        <f t="shared" si="9"/>
        <v>1018.79853</v>
      </c>
      <c r="BE43" s="43">
        <f t="shared" si="10"/>
        <v>1423.3427079080998</v>
      </c>
      <c r="BF43" s="43">
        <f t="shared" si="11"/>
        <v>881.41123790809991</v>
      </c>
      <c r="BG43" s="43">
        <f t="shared" si="2"/>
        <v>-137.38729209190024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1733.25</v>
      </c>
      <c r="D44" s="42">
        <f>'[1]Frm-3 DEMAND'!F44</f>
        <v>0</v>
      </c>
      <c r="E44" s="43">
        <f t="shared" si="3"/>
        <v>1733.25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347.46</v>
      </c>
      <c r="J44" s="43">
        <f t="shared" si="4"/>
        <v>387.46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118.958285</v>
      </c>
      <c r="L44" s="43">
        <f>'[1]Frm-4 Shared Projects'!N45</f>
        <v>60.5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626.79500000000007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22.071715000000001</v>
      </c>
      <c r="R44" s="43">
        <f>'[1]GoHP POWER'!G37+'[1]GoHP POWER'!H37+'[1]GoHP POWER'!I37</f>
        <v>105.86000000000001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220.73634061729996</v>
      </c>
      <c r="W44" s="43">
        <f t="shared" si="0"/>
        <v>1323.7182849999999</v>
      </c>
      <c r="X44" s="43">
        <f t="shared" si="5"/>
        <v>1423.4230556173002</v>
      </c>
      <c r="Y44" s="43">
        <f t="shared" si="6"/>
        <v>1013.8913406173</v>
      </c>
      <c r="Z44" s="43">
        <f t="shared" si="1"/>
        <v>-309.82694438269982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1525.62</v>
      </c>
      <c r="AK44" s="42">
        <f>'[1]Frm-3 DEMAND'!F92</f>
        <v>0</v>
      </c>
      <c r="AL44" s="43">
        <f t="shared" si="7"/>
        <v>1525.62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339.95</v>
      </c>
      <c r="AQ44" s="43">
        <f t="shared" si="8"/>
        <v>379.95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111.50108</v>
      </c>
      <c r="AS44" s="43">
        <f>'[1]Frm-4 Shared Projects'!N93</f>
        <v>56.35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20.978920000000002</v>
      </c>
      <c r="AY44" s="43">
        <f>'[1]GoHP POWER'!G85+'[1]GoHP POWER'!H85+'[1]GoHP POWER'!I85</f>
        <v>583.99999999999989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196.6173499081001</v>
      </c>
      <c r="BD44" s="43">
        <f t="shared" si="9"/>
        <v>1014.6910799999998</v>
      </c>
      <c r="BE44" s="43">
        <f t="shared" si="10"/>
        <v>1347.8962699080998</v>
      </c>
      <c r="BF44" s="43">
        <f t="shared" si="11"/>
        <v>836.9673499081</v>
      </c>
      <c r="BG44" s="43">
        <f t="shared" si="2"/>
        <v>-177.72373009190005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1708.18</v>
      </c>
      <c r="D45" s="42">
        <f>'[1]Frm-3 DEMAND'!F45</f>
        <v>0</v>
      </c>
      <c r="E45" s="43">
        <f t="shared" si="3"/>
        <v>1708.18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347.46</v>
      </c>
      <c r="J45" s="43">
        <f t="shared" si="4"/>
        <v>387.46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85.709685000000007</v>
      </c>
      <c r="L45" s="43">
        <f>'[1]Frm-4 Shared Projects'!N46</f>
        <v>60.5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610.40190000000007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12.140314999999999</v>
      </c>
      <c r="R45" s="43">
        <f>'[1]GoHP POWER'!G38+'[1]GoHP POWER'!H38+'[1]GoHP POWER'!I38</f>
        <v>105.86000000000001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220.46130761729989</v>
      </c>
      <c r="W45" s="43">
        <f t="shared" si="0"/>
        <v>1308.5796850000002</v>
      </c>
      <c r="X45" s="43">
        <f t="shared" si="5"/>
        <v>1396.8235226173001</v>
      </c>
      <c r="Y45" s="43">
        <f t="shared" si="6"/>
        <v>997.22320761729998</v>
      </c>
      <c r="Z45" s="43">
        <f t="shared" si="1"/>
        <v>-311.35647738269995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1474.47</v>
      </c>
      <c r="AK45" s="42">
        <f>'[1]Frm-3 DEMAND'!F93</f>
        <v>0</v>
      </c>
      <c r="AL45" s="43">
        <f t="shared" si="7"/>
        <v>1474.47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285.75</v>
      </c>
      <c r="AQ45" s="43">
        <f t="shared" si="8"/>
        <v>325.75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48.213080000000005</v>
      </c>
      <c r="AS45" s="43">
        <f>'[1]Frm-4 Shared Projects'!N94</f>
        <v>56.35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9.8669200000000021</v>
      </c>
      <c r="AY45" s="43">
        <f>'[1]GoHP POWER'!G86+'[1]GoHP POWER'!H86+'[1]GoHP POWER'!I86</f>
        <v>559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197.64932890809985</v>
      </c>
      <c r="BD45" s="43">
        <f t="shared" si="9"/>
        <v>1028.8530800000001</v>
      </c>
      <c r="BE45" s="43">
        <f t="shared" si="10"/>
        <v>1258.6162489080998</v>
      </c>
      <c r="BF45" s="43">
        <f t="shared" si="11"/>
        <v>812.99932890809987</v>
      </c>
      <c r="BG45" s="43">
        <f t="shared" si="2"/>
        <v>-215.85375109190022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1691.12</v>
      </c>
      <c r="D46" s="42">
        <f>'[1]Frm-3 DEMAND'!F46</f>
        <v>0</v>
      </c>
      <c r="E46" s="43">
        <f t="shared" si="3"/>
        <v>1691.12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347.46</v>
      </c>
      <c r="J46" s="43">
        <f t="shared" si="4"/>
        <v>387.46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85.709685000000007</v>
      </c>
      <c r="L46" s="43">
        <f>'[1]Frm-4 Shared Projects'!N47</f>
        <v>60.5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599.79460000000006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12.140314999999999</v>
      </c>
      <c r="R46" s="43">
        <f>'[1]GoHP POWER'!G39+'[1]GoHP POWER'!H39+'[1]GoHP POWER'!I39</f>
        <v>105.86000000000001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221.24792161729988</v>
      </c>
      <c r="W46" s="43">
        <f t="shared" si="0"/>
        <v>1291.519685</v>
      </c>
      <c r="X46" s="43">
        <f t="shared" si="5"/>
        <v>1387.0028366173001</v>
      </c>
      <c r="Y46" s="43">
        <f t="shared" si="6"/>
        <v>987.40252161729995</v>
      </c>
      <c r="Z46" s="43">
        <f t="shared" si="1"/>
        <v>-304.1171633826998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1421.31</v>
      </c>
      <c r="AK46" s="42">
        <f>'[1]Frm-3 DEMAND'!F94</f>
        <v>0</v>
      </c>
      <c r="AL46" s="43">
        <f t="shared" si="7"/>
        <v>1421.31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316.37799999999999</v>
      </c>
      <c r="AQ46" s="43">
        <f t="shared" si="8"/>
        <v>356.37799999999999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48.213080000000005</v>
      </c>
      <c r="AS46" s="43">
        <f>'[1]Frm-4 Shared Projects'!N95</f>
        <v>56.35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9.8669200000000021</v>
      </c>
      <c r="AY46" s="43">
        <f>'[1]GoHP POWER'!G87+'[1]GoHP POWER'!H87+'[1]GoHP POWER'!I87</f>
        <v>507.2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188.07213729080007</v>
      </c>
      <c r="BD46" s="43">
        <f t="shared" si="9"/>
        <v>945.06507999999997</v>
      </c>
      <c r="BE46" s="43">
        <f t="shared" si="10"/>
        <v>1227.8670572907999</v>
      </c>
      <c r="BF46" s="43">
        <f t="shared" si="11"/>
        <v>751.62213729080008</v>
      </c>
      <c r="BG46" s="43">
        <f t="shared" si="2"/>
        <v>-193.4429427092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1674.07</v>
      </c>
      <c r="D47" s="42">
        <f>'[1]Frm-3 DEMAND'!F47</f>
        <v>0</v>
      </c>
      <c r="E47" s="43">
        <f t="shared" si="3"/>
        <v>1674.07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342.46</v>
      </c>
      <c r="J47" s="43">
        <f t="shared" si="4"/>
        <v>382.46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85.709685000000007</v>
      </c>
      <c r="L47" s="43">
        <f>'[1]Frm-4 Shared Projects'!N48</f>
        <v>60.5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591.11590000000001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12.140314999999999</v>
      </c>
      <c r="R47" s="43">
        <f>'[1]GoHP POWER'!G40+'[1]GoHP POWER'!H40+'[1]GoHP POWER'!I40</f>
        <v>96.26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227.09574661729999</v>
      </c>
      <c r="W47" s="43">
        <f t="shared" si="0"/>
        <v>1279.469685</v>
      </c>
      <c r="X47" s="43">
        <f t="shared" si="5"/>
        <v>1369.5719616173001</v>
      </c>
      <c r="Y47" s="43">
        <f t="shared" si="6"/>
        <v>974.97164661729994</v>
      </c>
      <c r="Z47" s="43">
        <f t="shared" si="1"/>
        <v>-304.49803838269986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1419.3</v>
      </c>
      <c r="AK47" s="42">
        <f>'[1]Frm-3 DEMAND'!F95</f>
        <v>0</v>
      </c>
      <c r="AL47" s="43">
        <f t="shared" si="7"/>
        <v>1419.3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316.37799999999999</v>
      </c>
      <c r="AQ47" s="43">
        <f t="shared" si="8"/>
        <v>356.37799999999999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48.213080000000005</v>
      </c>
      <c r="AS47" s="43">
        <f>'[1]Frm-4 Shared Projects'!N96</f>
        <v>56.35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9.8669200000000021</v>
      </c>
      <c r="AY47" s="43">
        <f>'[1]GoHP POWER'!G88+'[1]GoHP POWER'!H88+'[1]GoHP POWER'!I88</f>
        <v>442.1400000000001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188.35840929080013</v>
      </c>
      <c r="BD47" s="43">
        <f t="shared" si="9"/>
        <v>943.05507999999998</v>
      </c>
      <c r="BE47" s="43">
        <f t="shared" si="10"/>
        <v>1163.0933292908003</v>
      </c>
      <c r="BF47" s="43">
        <f t="shared" si="11"/>
        <v>686.8484092908003</v>
      </c>
      <c r="BG47" s="43">
        <f t="shared" si="2"/>
        <v>-256.20667070919967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1669.06</v>
      </c>
      <c r="D48" s="42">
        <f>'[1]Frm-3 DEMAND'!F48</f>
        <v>0</v>
      </c>
      <c r="E48" s="43">
        <f t="shared" si="3"/>
        <v>1669.06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281.56</v>
      </c>
      <c r="J48" s="43">
        <f t="shared" si="4"/>
        <v>321.56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24.638265000000001</v>
      </c>
      <c r="L48" s="43">
        <f>'[1]Frm-4 Shared Projects'!N49</f>
        <v>60.5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634.50940000000003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3.0117349999999998</v>
      </c>
      <c r="R48" s="43">
        <f>'[1]GoHP POWER'!G41+'[1]GoHP POWER'!H41+'[1]GoHP POWER'!I41</f>
        <v>96.26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224.5601956173</v>
      </c>
      <c r="W48" s="43">
        <f t="shared" si="0"/>
        <v>1344.488265</v>
      </c>
      <c r="X48" s="43">
        <f t="shared" si="5"/>
        <v>1340.4013306172999</v>
      </c>
      <c r="Y48" s="43">
        <f t="shared" si="6"/>
        <v>1015.8295956173</v>
      </c>
      <c r="Z48" s="43">
        <f t="shared" si="1"/>
        <v>-328.65866938270005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1377.17</v>
      </c>
      <c r="AK48" s="42">
        <f>'[1]Frm-3 DEMAND'!F96</f>
        <v>0</v>
      </c>
      <c r="AL48" s="43">
        <f t="shared" si="7"/>
        <v>1377.17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316.37799999999999</v>
      </c>
      <c r="AQ48" s="43">
        <f t="shared" si="8"/>
        <v>396.37799999999999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48.213080000000005</v>
      </c>
      <c r="AS48" s="43">
        <f>'[1]Frm-4 Shared Projects'!N97</f>
        <v>56.35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9.8669200000000021</v>
      </c>
      <c r="AY48" s="43">
        <f>'[1]GoHP POWER'!G89+'[1]GoHP POWER'!H89+'[1]GoHP POWER'!I89</f>
        <v>451.77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185.67084329080029</v>
      </c>
      <c r="BD48" s="43">
        <f t="shared" si="9"/>
        <v>860.92508000000009</v>
      </c>
      <c r="BE48" s="43">
        <f t="shared" si="10"/>
        <v>1210.0357632908003</v>
      </c>
      <c r="BF48" s="43">
        <f t="shared" si="11"/>
        <v>693.79084329080035</v>
      </c>
      <c r="BG48" s="43">
        <f t="shared" si="2"/>
        <v>-167.13423670919974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1677.08</v>
      </c>
      <c r="D49" s="42">
        <f>'[1]Frm-3 DEMAND'!F49</f>
        <v>0</v>
      </c>
      <c r="E49" s="43">
        <f t="shared" si="3"/>
        <v>1677.08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281.56</v>
      </c>
      <c r="J49" s="43">
        <f t="shared" si="4"/>
        <v>321.56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24.638265000000001</v>
      </c>
      <c r="L49" s="43">
        <f>'[1]Frm-4 Shared Projects'!N50</f>
        <v>48.06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648.00959999999998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3.0117349999999998</v>
      </c>
      <c r="R49" s="43">
        <f>'[1]GoHP POWER'!G42+'[1]GoHP POWER'!H42+'[1]GoHP POWER'!I42</f>
        <v>35.760000000000005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228.55381429079998</v>
      </c>
      <c r="W49" s="43">
        <f t="shared" si="0"/>
        <v>1352.5082649999999</v>
      </c>
      <c r="X49" s="43">
        <f t="shared" si="5"/>
        <v>1284.9551492908001</v>
      </c>
      <c r="Y49" s="43">
        <f t="shared" si="6"/>
        <v>960.38341429079992</v>
      </c>
      <c r="Z49" s="43">
        <f t="shared" si="1"/>
        <v>-392.12485070919979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1356.11</v>
      </c>
      <c r="AK49" s="42">
        <f>'[1]Frm-3 DEMAND'!F97</f>
        <v>0</v>
      </c>
      <c r="AL49" s="43">
        <f t="shared" si="7"/>
        <v>1356.11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316.37799999999999</v>
      </c>
      <c r="AQ49" s="43">
        <f t="shared" si="8"/>
        <v>396.37799999999999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48.213080000000005</v>
      </c>
      <c r="AS49" s="43">
        <f>'[1]Frm-4 Shared Projects'!N98</f>
        <v>56.35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9.8669200000000021</v>
      </c>
      <c r="AY49" s="43">
        <f>'[1]GoHP POWER'!G90+'[1]GoHP POWER'!H90+'[1]GoHP POWER'!I90</f>
        <v>434.1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183.41074829080014</v>
      </c>
      <c r="BD49" s="43">
        <f t="shared" si="9"/>
        <v>839.86507999999992</v>
      </c>
      <c r="BE49" s="43">
        <f t="shared" si="10"/>
        <v>1190.1056682908002</v>
      </c>
      <c r="BF49" s="43">
        <f t="shared" si="11"/>
        <v>673.86074829080019</v>
      </c>
      <c r="BG49" s="43">
        <f t="shared" si="2"/>
        <v>-166.00433170919973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1691.12</v>
      </c>
      <c r="D50" s="42">
        <f>'[1]Frm-3 DEMAND'!F50</f>
        <v>0</v>
      </c>
      <c r="E50" s="43">
        <f t="shared" si="3"/>
        <v>1691.12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281.56</v>
      </c>
      <c r="J50" s="43">
        <f t="shared" si="4"/>
        <v>321.56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24.638265000000001</v>
      </c>
      <c r="L50" s="43">
        <f>'[1]Frm-4 Shared Projects'!N51</f>
        <v>48.06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660.54550000000006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3.0117349999999998</v>
      </c>
      <c r="R50" s="43">
        <f>'[1]GoHP POWER'!G43+'[1]GoHP POWER'!H43+'[1]GoHP POWER'!I43</f>
        <v>26.560000000000002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233.8944142908</v>
      </c>
      <c r="W50" s="43">
        <f t="shared" si="0"/>
        <v>1366.5482649999999</v>
      </c>
      <c r="X50" s="43">
        <f t="shared" si="5"/>
        <v>1293.6316492907999</v>
      </c>
      <c r="Y50" s="43">
        <f t="shared" si="6"/>
        <v>969.05991429079995</v>
      </c>
      <c r="Z50" s="43">
        <f t="shared" si="1"/>
        <v>-397.48835070919995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1338.05</v>
      </c>
      <c r="AK50" s="42">
        <f>'[1]Frm-3 DEMAND'!F98</f>
        <v>0</v>
      </c>
      <c r="AL50" s="43">
        <f t="shared" si="7"/>
        <v>1338.05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316.37799999999999</v>
      </c>
      <c r="AQ50" s="43">
        <f t="shared" si="8"/>
        <v>396.37799999999999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48.213080000000005</v>
      </c>
      <c r="AS50" s="43">
        <f>'[1]Frm-4 Shared Projects'!N99</f>
        <v>68.790000000000006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9.8669200000000021</v>
      </c>
      <c r="AY50" s="43">
        <f>'[1]GoHP POWER'!G91+'[1]GoHP POWER'!H91+'[1]GoHP POWER'!I91</f>
        <v>496.9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180.63080029080027</v>
      </c>
      <c r="BD50" s="43">
        <f t="shared" si="9"/>
        <v>821.80507999999998</v>
      </c>
      <c r="BE50" s="43">
        <f t="shared" si="10"/>
        <v>1262.5657202908003</v>
      </c>
      <c r="BF50" s="43">
        <f t="shared" si="11"/>
        <v>746.32080029080021</v>
      </c>
      <c r="BG50" s="43">
        <f t="shared" si="2"/>
        <v>-75.484279709199654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1686.11</v>
      </c>
      <c r="D51" s="42">
        <f>'[1]Frm-3 DEMAND'!F51</f>
        <v>0</v>
      </c>
      <c r="E51" s="43">
        <f t="shared" si="3"/>
        <v>1686.11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281.56</v>
      </c>
      <c r="J51" s="43">
        <f t="shared" si="4"/>
        <v>321.56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24.638265000000001</v>
      </c>
      <c r="L51" s="43">
        <f>'[1]Frm-4 Shared Projects'!N52</f>
        <v>48.06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711.65340000000003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3.0117349999999998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236.00715929080002</v>
      </c>
      <c r="W51" s="43">
        <f t="shared" si="0"/>
        <v>1361.5382649999999</v>
      </c>
      <c r="X51" s="43">
        <f t="shared" si="5"/>
        <v>1327.0922942907998</v>
      </c>
      <c r="Y51" s="43">
        <f t="shared" si="6"/>
        <v>1002.5205592908001</v>
      </c>
      <c r="Z51" s="43">
        <f t="shared" si="1"/>
        <v>-359.01770570920007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1298.94</v>
      </c>
      <c r="AK51" s="42">
        <f>'[1]Frm-3 DEMAND'!F99</f>
        <v>0</v>
      </c>
      <c r="AL51" s="43">
        <f t="shared" si="7"/>
        <v>1298.94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80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316.37799999999999</v>
      </c>
      <c r="AQ51" s="43">
        <f t="shared" si="8"/>
        <v>396.37799999999999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48.213080000000005</v>
      </c>
      <c r="AS51" s="43">
        <f>'[1]Frm-4 Shared Projects'!N100</f>
        <v>68.790000000000006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9.8669200000000021</v>
      </c>
      <c r="AY51" s="43">
        <f>'[1]GoHP POWER'!G92+'[1]GoHP POWER'!H92+'[1]GoHP POWER'!I92</f>
        <v>564.66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179.52903790810007</v>
      </c>
      <c r="BD51" s="43">
        <f t="shared" si="9"/>
        <v>782.69508000000008</v>
      </c>
      <c r="BE51" s="43">
        <f t="shared" si="10"/>
        <v>1329.2239579081001</v>
      </c>
      <c r="BF51" s="43">
        <f t="shared" si="11"/>
        <v>812.97903790810005</v>
      </c>
      <c r="BG51" s="43">
        <f t="shared" si="2"/>
        <v>30.283957908100092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1666.05</v>
      </c>
      <c r="D52" s="42">
        <f>'[1]Frm-3 DEMAND'!F52</f>
        <v>0</v>
      </c>
      <c r="E52" s="43">
        <f t="shared" si="3"/>
        <v>1666.05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243.56</v>
      </c>
      <c r="J52" s="43">
        <f t="shared" si="4"/>
        <v>283.56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24.595410000000001</v>
      </c>
      <c r="L52" s="43">
        <f>'[1]Frm-4 Shared Projects'!N53</f>
        <v>48.06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722.26070000000004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3.0045899999999999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237.07715929080001</v>
      </c>
      <c r="W52" s="43">
        <f t="shared" si="0"/>
        <v>1379.48541</v>
      </c>
      <c r="X52" s="43">
        <f t="shared" si="5"/>
        <v>1300.7624492908001</v>
      </c>
      <c r="Y52" s="43">
        <f t="shared" si="6"/>
        <v>1014.1978592907999</v>
      </c>
      <c r="Z52" s="43">
        <f t="shared" si="1"/>
        <v>-365.28755070919988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1269.8499999999999</v>
      </c>
      <c r="AK52" s="42">
        <f>'[1]Frm-3 DEMAND'!F100</f>
        <v>0</v>
      </c>
      <c r="AL52" s="43">
        <f t="shared" si="7"/>
        <v>1269.8499999999999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80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309.94</v>
      </c>
      <c r="AQ52" s="43">
        <f t="shared" si="8"/>
        <v>389.94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48.255935000000001</v>
      </c>
      <c r="AS52" s="43">
        <f>'[1]Frm-4 Shared Projects'!N101</f>
        <v>68.790000000000006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9.8740650000000016</v>
      </c>
      <c r="AY52" s="43">
        <f>'[1]GoHP POWER'!G93+'[1]GoHP POWER'!H93+'[1]GoHP POWER'!I93</f>
        <v>592.26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182.45182990809991</v>
      </c>
      <c r="BD52" s="43">
        <f t="shared" si="9"/>
        <v>760.03593499999988</v>
      </c>
      <c r="BE52" s="43">
        <f t="shared" si="10"/>
        <v>1353.3158949080998</v>
      </c>
      <c r="BF52" s="43">
        <f t="shared" si="11"/>
        <v>843.50182990809981</v>
      </c>
      <c r="BG52" s="43">
        <f t="shared" si="2"/>
        <v>83.465894908099926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1642.98</v>
      </c>
      <c r="D53" s="42">
        <f>'[1]Frm-3 DEMAND'!F53</f>
        <v>0</v>
      </c>
      <c r="E53" s="43">
        <f t="shared" si="3"/>
        <v>1642.98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243.56</v>
      </c>
      <c r="J53" s="43">
        <f t="shared" si="4"/>
        <v>283.56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24.595410000000001</v>
      </c>
      <c r="L53" s="43">
        <f>'[1]Frm-4 Shared Projects'!N54</f>
        <v>48.06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712.61770000000001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3.0045899999999999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238.03715929079999</v>
      </c>
      <c r="W53" s="43">
        <f t="shared" si="0"/>
        <v>1356.4154100000001</v>
      </c>
      <c r="X53" s="43">
        <f t="shared" si="5"/>
        <v>1292.0794492907999</v>
      </c>
      <c r="Y53" s="43">
        <f t="shared" si="6"/>
        <v>1005.5148592907999</v>
      </c>
      <c r="Z53" s="43">
        <f t="shared" si="1"/>
        <v>-350.90055070920016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1234.74</v>
      </c>
      <c r="AK53" s="42">
        <f>'[1]Frm-3 DEMAND'!F101</f>
        <v>0</v>
      </c>
      <c r="AL53" s="43">
        <f t="shared" si="7"/>
        <v>1234.74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80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309.94</v>
      </c>
      <c r="AQ53" s="43">
        <f t="shared" si="8"/>
        <v>389.94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48.255935000000001</v>
      </c>
      <c r="AS53" s="43">
        <f>'[1]Frm-4 Shared Projects'!N102</f>
        <v>68.790000000000006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9.8740650000000016</v>
      </c>
      <c r="AY53" s="43">
        <f>'[1]GoHP POWER'!G94+'[1]GoHP POWER'!H94+'[1]GoHP POWER'!I94</f>
        <v>542.16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184.61578790810006</v>
      </c>
      <c r="BD53" s="43">
        <f t="shared" si="9"/>
        <v>724.92593499999998</v>
      </c>
      <c r="BE53" s="43">
        <f t="shared" si="10"/>
        <v>1305.3798529081</v>
      </c>
      <c r="BF53" s="43">
        <f t="shared" si="11"/>
        <v>795.56578790809999</v>
      </c>
      <c r="BG53" s="43">
        <f t="shared" si="2"/>
        <v>70.639852908100011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1630.94</v>
      </c>
      <c r="D54" s="42">
        <f>'[1]Frm-3 DEMAND'!F54</f>
        <v>0</v>
      </c>
      <c r="E54" s="43">
        <f t="shared" si="3"/>
        <v>1630.94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243.56</v>
      </c>
      <c r="J54" s="43">
        <f t="shared" si="4"/>
        <v>283.56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24.595410000000001</v>
      </c>
      <c r="L54" s="43">
        <f>'[1]Frm-4 Shared Projects'!N55</f>
        <v>48.06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713.58199999999999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3.0045899999999999</v>
      </c>
      <c r="R54" s="43">
        <f>'[1]GoHP POWER'!G47+'[1]GoHP POWER'!H47+'[1]GoHP POWER'!I47</f>
        <v>6.8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239.1320486173</v>
      </c>
      <c r="W54" s="43">
        <f t="shared" si="0"/>
        <v>1344.3754100000001</v>
      </c>
      <c r="X54" s="43">
        <f t="shared" si="5"/>
        <v>1294.1386386173001</v>
      </c>
      <c r="Y54" s="43">
        <f t="shared" si="6"/>
        <v>1007.5740486172999</v>
      </c>
      <c r="Z54" s="43">
        <f t="shared" si="1"/>
        <v>-336.80136138269995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1217.69</v>
      </c>
      <c r="AK54" s="42">
        <f>'[1]Frm-3 DEMAND'!F102</f>
        <v>0</v>
      </c>
      <c r="AL54" s="43">
        <f t="shared" si="7"/>
        <v>1217.69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80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277.75</v>
      </c>
      <c r="AQ54" s="43">
        <f t="shared" si="8"/>
        <v>357.75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48.255935000000001</v>
      </c>
      <c r="AS54" s="43">
        <f>'[1]Frm-4 Shared Projects'!N103</f>
        <v>68.790000000000006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9.8740650000000016</v>
      </c>
      <c r="AY54" s="43">
        <f>'[1]GoHP POWER'!G95+'[1]GoHP POWER'!H95+'[1]GoHP POWER'!I95</f>
        <v>514.05999999999995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190.63760390809995</v>
      </c>
      <c r="BD54" s="43">
        <f t="shared" si="9"/>
        <v>740.06593500000008</v>
      </c>
      <c r="BE54" s="43">
        <f t="shared" si="10"/>
        <v>1251.1116689080998</v>
      </c>
      <c r="BF54" s="43">
        <f t="shared" si="11"/>
        <v>773.4876039080998</v>
      </c>
      <c r="BG54" s="43">
        <f t="shared" si="2"/>
        <v>33.421668908099718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1615.9</v>
      </c>
      <c r="D55" s="42">
        <f>'[1]Frm-3 DEMAND'!F55</f>
        <v>0</v>
      </c>
      <c r="E55" s="43">
        <f t="shared" si="3"/>
        <v>1615.9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243.56</v>
      </c>
      <c r="J55" s="43">
        <f t="shared" si="4"/>
        <v>283.56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24.595410000000001</v>
      </c>
      <c r="L55" s="43">
        <f>'[1]Frm-4 Shared Projects'!N56</f>
        <v>48.06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702.97469999999998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3.0045899999999999</v>
      </c>
      <c r="R55" s="43">
        <f>'[1]GoHP POWER'!G48+'[1]GoHP POWER'!H48+'[1]GoHP POWER'!I48</f>
        <v>6.8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239.59204861730004</v>
      </c>
      <c r="W55" s="43">
        <f t="shared" si="0"/>
        <v>1329.3354100000001</v>
      </c>
      <c r="X55" s="43">
        <f t="shared" si="5"/>
        <v>1283.9913386173</v>
      </c>
      <c r="Y55" s="43">
        <f t="shared" si="6"/>
        <v>997.42674861730006</v>
      </c>
      <c r="Z55" s="43">
        <f t="shared" si="1"/>
        <v>-331.90866138270007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1197.6300000000001</v>
      </c>
      <c r="AK55" s="42">
        <f>'[1]Frm-3 DEMAND'!F103</f>
        <v>0</v>
      </c>
      <c r="AL55" s="43">
        <f t="shared" si="7"/>
        <v>1197.6300000000001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40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277.75</v>
      </c>
      <c r="AQ55" s="43">
        <f t="shared" si="8"/>
        <v>317.75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48.255935000000001</v>
      </c>
      <c r="AS55" s="43">
        <f>'[1]Frm-4 Shared Projects'!N104</f>
        <v>68.790000000000006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9.8740650000000016</v>
      </c>
      <c r="AY55" s="43">
        <f>'[1]GoHP POWER'!G96+'[1]GoHP POWER'!H96+'[1]GoHP POWER'!I96</f>
        <v>399.09999999999997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192.95342629080028</v>
      </c>
      <c r="BD55" s="43">
        <f t="shared" si="9"/>
        <v>760.00593500000014</v>
      </c>
      <c r="BE55" s="43">
        <f t="shared" si="10"/>
        <v>1098.4674912908001</v>
      </c>
      <c r="BF55" s="43">
        <f t="shared" si="11"/>
        <v>660.84342629080015</v>
      </c>
      <c r="BG55" s="43">
        <f t="shared" si="2"/>
        <v>-99.162508709199983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1604.86</v>
      </c>
      <c r="D56" s="42">
        <f>'[1]Frm-3 DEMAND'!F56</f>
        <v>0</v>
      </c>
      <c r="E56" s="43">
        <f t="shared" si="3"/>
        <v>1604.86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243.56</v>
      </c>
      <c r="J56" s="43">
        <f t="shared" si="4"/>
        <v>283.56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24.638265000000001</v>
      </c>
      <c r="L56" s="43">
        <f>'[1]Frm-4 Shared Projects'!N57</f>
        <v>48.06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697.18889999999999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3.0117349999999998</v>
      </c>
      <c r="R56" s="43">
        <f>'[1]GoHP POWER'!G49+'[1]GoHP POWER'!H49+'[1]GoHP POWER'!I49</f>
        <v>6.8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239.81204861730001</v>
      </c>
      <c r="W56" s="43">
        <f t="shared" si="0"/>
        <v>1318.2882649999999</v>
      </c>
      <c r="X56" s="43">
        <f t="shared" si="5"/>
        <v>1278.4326836172997</v>
      </c>
      <c r="Y56" s="43">
        <f t="shared" si="6"/>
        <v>991.86094861729998</v>
      </c>
      <c r="Z56" s="43">
        <f t="shared" si="1"/>
        <v>-326.42731638270016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1214.68</v>
      </c>
      <c r="AK56" s="42">
        <f>'[1]Frm-3 DEMAND'!F104</f>
        <v>0</v>
      </c>
      <c r="AL56" s="43">
        <f t="shared" si="7"/>
        <v>1214.68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40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277.75</v>
      </c>
      <c r="AQ56" s="43">
        <f t="shared" si="8"/>
        <v>317.75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48.255935000000001</v>
      </c>
      <c r="AS56" s="43">
        <f>'[1]Frm-4 Shared Projects'!N105</f>
        <v>68.790000000000006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9.8740650000000016</v>
      </c>
      <c r="AY56" s="43">
        <f>'[1]GoHP POWER'!G97+'[1]GoHP POWER'!H97+'[1]GoHP POWER'!I97</f>
        <v>330.41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192.70743429080025</v>
      </c>
      <c r="BD56" s="43">
        <f t="shared" si="9"/>
        <v>777.05593500000009</v>
      </c>
      <c r="BE56" s="43">
        <f t="shared" si="10"/>
        <v>1029.5314992908002</v>
      </c>
      <c r="BF56" s="43">
        <f t="shared" si="11"/>
        <v>591.90743429080021</v>
      </c>
      <c r="BG56" s="43">
        <f t="shared" si="2"/>
        <v>-185.14850070919988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1586.81</v>
      </c>
      <c r="D57" s="42">
        <f>'[1]Frm-3 DEMAND'!F57</f>
        <v>0</v>
      </c>
      <c r="E57" s="43">
        <f t="shared" si="3"/>
        <v>1586.81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243.56</v>
      </c>
      <c r="J57" s="43">
        <f t="shared" si="4"/>
        <v>283.56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24.638265000000001</v>
      </c>
      <c r="L57" s="43">
        <f>'[1]Frm-4 Shared Projects'!N58</f>
        <v>48.06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684.65300000000002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3.0117349999999998</v>
      </c>
      <c r="R57" s="43">
        <f>'[1]GoHP POWER'!G50+'[1]GoHP POWER'!H50+'[1]GoHP POWER'!I50</f>
        <v>6.8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239.85204861730003</v>
      </c>
      <c r="W57" s="43">
        <f t="shared" si="0"/>
        <v>1300.238265</v>
      </c>
      <c r="X57" s="43">
        <f t="shared" si="5"/>
        <v>1265.9367836173001</v>
      </c>
      <c r="Y57" s="43">
        <f t="shared" si="6"/>
        <v>979.36504861730009</v>
      </c>
      <c r="Z57" s="43">
        <f t="shared" si="1"/>
        <v>-320.87321638269987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1175.56</v>
      </c>
      <c r="AK57" s="42">
        <f>'[1]Frm-3 DEMAND'!F105</f>
        <v>0</v>
      </c>
      <c r="AL57" s="43">
        <f t="shared" si="7"/>
        <v>1175.56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40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277.75</v>
      </c>
      <c r="AQ57" s="43">
        <f t="shared" si="8"/>
        <v>317.75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59.343935000000002</v>
      </c>
      <c r="AS57" s="43">
        <f>'[1]Frm-4 Shared Projects'!N106</f>
        <v>68.790000000000006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13.186065000000001</v>
      </c>
      <c r="AY57" s="43">
        <f>'[1]GoHP POWER'!G98+'[1]GoHP POWER'!H98+'[1]GoHP POWER'!I98</f>
        <v>162.60999999999999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202.30140829079988</v>
      </c>
      <c r="BD57" s="43">
        <f t="shared" si="9"/>
        <v>734.62393499999996</v>
      </c>
      <c r="BE57" s="43">
        <f t="shared" si="10"/>
        <v>874.63747329079979</v>
      </c>
      <c r="BF57" s="43">
        <f t="shared" si="11"/>
        <v>433.70140829079986</v>
      </c>
      <c r="BG57" s="43">
        <f t="shared" si="2"/>
        <v>-300.92252670920016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1579.79</v>
      </c>
      <c r="D58" s="42">
        <f>'[1]Frm-3 DEMAND'!F58</f>
        <v>0</v>
      </c>
      <c r="E58" s="43">
        <f t="shared" si="3"/>
        <v>1579.79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243.56</v>
      </c>
      <c r="J58" s="43">
        <f t="shared" si="4"/>
        <v>283.56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24.638265000000001</v>
      </c>
      <c r="L58" s="43">
        <f>'[1]Frm-4 Shared Projects'!N59</f>
        <v>48.06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679.83150000000001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3.0117349999999998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242.27279461730004</v>
      </c>
      <c r="W58" s="43">
        <f t="shared" si="0"/>
        <v>1293.218265</v>
      </c>
      <c r="X58" s="43">
        <f t="shared" si="5"/>
        <v>1256.7360296173001</v>
      </c>
      <c r="Y58" s="43">
        <f t="shared" si="6"/>
        <v>970.16429461730013</v>
      </c>
      <c r="Z58" s="43">
        <f t="shared" si="1"/>
        <v>-323.05397038269984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1151.49</v>
      </c>
      <c r="AK58" s="42">
        <f>'[1]Frm-3 DEMAND'!F106</f>
        <v>0</v>
      </c>
      <c r="AL58" s="43">
        <f t="shared" si="7"/>
        <v>1151.49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40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245.56</v>
      </c>
      <c r="AQ58" s="43">
        <f t="shared" si="8"/>
        <v>285.56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59.343935000000002</v>
      </c>
      <c r="AS58" s="43">
        <f>'[1]Frm-4 Shared Projects'!N107</f>
        <v>68.790000000000006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13.186065000000001</v>
      </c>
      <c r="AY58" s="43">
        <f>'[1]GoHP POWER'!G99+'[1]GoHP POWER'!H99+'[1]GoHP POWER'!I99</f>
        <v>100.19999999999999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207.02443829079988</v>
      </c>
      <c r="BD58" s="43">
        <f t="shared" si="9"/>
        <v>742.74393499999996</v>
      </c>
      <c r="BE58" s="43">
        <f t="shared" si="10"/>
        <v>784.76050329079976</v>
      </c>
      <c r="BF58" s="43">
        <f t="shared" si="11"/>
        <v>376.01443829079989</v>
      </c>
      <c r="BG58" s="43">
        <f t="shared" si="2"/>
        <v>-366.72949670920025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1590.82</v>
      </c>
      <c r="D59" s="42">
        <f>'[1]Frm-3 DEMAND'!F59</f>
        <v>0</v>
      </c>
      <c r="E59" s="43">
        <f t="shared" si="3"/>
        <v>1590.82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243.56</v>
      </c>
      <c r="J59" s="43">
        <f t="shared" si="4"/>
        <v>283.56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24.638265000000001</v>
      </c>
      <c r="L59" s="43">
        <f>'[1]Frm-4 Shared Projects'!N60</f>
        <v>48.06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687.54590000000007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3.0117349999999998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242.36279461730001</v>
      </c>
      <c r="W59" s="43">
        <f t="shared" si="0"/>
        <v>1304.2482649999999</v>
      </c>
      <c r="X59" s="43">
        <f t="shared" si="5"/>
        <v>1264.5404296173001</v>
      </c>
      <c r="Y59" s="43">
        <f t="shared" si="6"/>
        <v>977.96869461730012</v>
      </c>
      <c r="Z59" s="43">
        <f t="shared" si="1"/>
        <v>-326.27957038269983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1134.44</v>
      </c>
      <c r="AK59" s="42">
        <f>'[1]Frm-3 DEMAND'!F107</f>
        <v>0</v>
      </c>
      <c r="AL59" s="43">
        <f t="shared" si="7"/>
        <v>1134.44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245.56</v>
      </c>
      <c r="AQ59" s="43">
        <f>AN59+AO59+AP59</f>
        <v>285.56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59.343935000000002</v>
      </c>
      <c r="AS59" s="43">
        <f>'[1]Frm-4 Shared Projects'!N108</f>
        <v>68.790000000000006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13.186065000000001</v>
      </c>
      <c r="AY59" s="43">
        <f>'[1]GoHP POWER'!G100+'[1]GoHP POWER'!H100+'[1]GoHP POWER'!I100</f>
        <v>66.5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210.91372129079991</v>
      </c>
      <c r="BD59" s="43">
        <f t="shared" si="9"/>
        <v>725.69393500000001</v>
      </c>
      <c r="BE59" s="43">
        <f t="shared" si="10"/>
        <v>754.94978629079981</v>
      </c>
      <c r="BF59" s="43">
        <f t="shared" si="11"/>
        <v>346.20372129079993</v>
      </c>
      <c r="BG59" s="43">
        <f t="shared" si="2"/>
        <v>-379.49021370920025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33028</v>
      </c>
      <c r="AK60" s="47">
        <f t="shared" si="12"/>
        <v>0</v>
      </c>
      <c r="AL60" s="47">
        <f t="shared" si="12"/>
        <v>33028</v>
      </c>
      <c r="AM60" s="47">
        <f t="shared" si="12"/>
        <v>880</v>
      </c>
      <c r="AN60" s="47">
        <f t="shared" si="12"/>
        <v>0</v>
      </c>
      <c r="AO60" s="47">
        <f t="shared" si="12"/>
        <v>715</v>
      </c>
      <c r="AP60" s="47">
        <f t="shared" si="12"/>
        <v>6725</v>
      </c>
      <c r="AQ60" s="47">
        <f t="shared" si="12"/>
        <v>7440</v>
      </c>
      <c r="AR60" s="47">
        <f t="shared" si="12"/>
        <v>1461</v>
      </c>
      <c r="AS60" s="47">
        <f t="shared" si="12"/>
        <v>1328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6485</v>
      </c>
      <c r="AX60" s="47">
        <f t="shared" si="12"/>
        <v>248</v>
      </c>
      <c r="AY60" s="47">
        <f t="shared" si="12"/>
        <v>3441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5099</v>
      </c>
      <c r="BD60" s="47">
        <f>ROUND(SUM((W12:W59),(BD12:BD59))/4,0)</f>
        <v>24461</v>
      </c>
      <c r="BE60" s="47">
        <f>ROUND(SUM((X12:X59),(BE12:BE59))/4,0)</f>
        <v>24920</v>
      </c>
      <c r="BF60" s="47">
        <f>ROUND(SUM((Y12:Y59),(BF12:BF59))/4,0)</f>
        <v>16353</v>
      </c>
      <c r="BG60" s="47">
        <f>ROUND(SUM((Z12:Z59),(BG12:BG59))/4,2)</f>
        <v>-8107.76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69.191310000000001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34.413700000000006</v>
      </c>
      <c r="AD62" s="60"/>
      <c r="AE62" s="64">
        <v>11</v>
      </c>
      <c r="AF62" s="64"/>
      <c r="AG62" s="61">
        <f>[1]Abstract!G9</f>
        <v>34.413700000000006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249.21194999999997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8.8000000000000007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184.36194999999998</v>
      </c>
      <c r="AD63" s="72"/>
      <c r="AE63" s="76">
        <v>12</v>
      </c>
      <c r="AF63" s="76"/>
      <c r="AG63" s="73">
        <f>[1]Abstract!G10</f>
        <v>184.36194999999998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330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-80.788050000000027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50.99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64.849999999999994</v>
      </c>
      <c r="AD64" s="72"/>
      <c r="AE64" s="76">
        <v>13</v>
      </c>
      <c r="AF64" s="76"/>
      <c r="AG64" s="73">
        <f>[1]Abstract!G34</f>
        <v>64.849999999999994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2.48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249.21194999999997</v>
      </c>
      <c r="AD65" s="72"/>
      <c r="AE65" s="76">
        <v>14</v>
      </c>
      <c r="AF65" s="76"/>
      <c r="AG65" s="73">
        <f>[1]Abstract!G35</f>
        <v>249.21194999999997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330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13.27825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-80.788050000000027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2024-04-11T05:11:21Z</dcterms:created>
  <dcterms:modified xsi:type="dcterms:W3CDTF">2024-04-11T05:11:41Z</dcterms:modified>
</cp:coreProperties>
</file>