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MAR.2024\31032024\"/>
    </mc:Choice>
  </mc:AlternateContent>
  <xr:revisionPtr revIDLastSave="0" documentId="8_{4B689B77-6D3B-4B6C-B24D-2D547A3A1707}" xr6:coauthVersionLast="36" xr6:coauthVersionMax="36" xr10:uidLastSave="{00000000-0000-0000-0000-000000000000}"/>
  <bookViews>
    <workbookView xWindow="0" yWindow="0" windowWidth="28800" windowHeight="11925" xr2:uid="{9A80B42A-F72D-4468-B4F2-51E4B0E46A8B}"/>
  </bookViews>
  <sheets>
    <sheet name="Daily report for CEA (SLDC-F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'Daily report for CEA (SLDC-F)'!$A$1:$I$68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H60" i="1"/>
  <c r="G60" i="1"/>
  <c r="F60" i="1"/>
  <c r="H59" i="1"/>
  <c r="G59" i="1"/>
  <c r="F59" i="1"/>
  <c r="H58" i="1"/>
  <c r="G58" i="1"/>
  <c r="F58" i="1"/>
  <c r="C58" i="1"/>
  <c r="B58" i="1"/>
  <c r="H57" i="1"/>
  <c r="G57" i="1"/>
  <c r="F57" i="1"/>
  <c r="C57" i="1"/>
  <c r="B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G61" i="1" s="1"/>
  <c r="F46" i="1"/>
  <c r="F61" i="1" s="1"/>
  <c r="G44" i="1"/>
  <c r="F44" i="1"/>
  <c r="C44" i="1"/>
  <c r="H43" i="1"/>
  <c r="G43" i="1"/>
  <c r="F43" i="1"/>
  <c r="H41" i="1"/>
  <c r="G41" i="1"/>
  <c r="F41" i="1"/>
  <c r="E41" i="1"/>
  <c r="D41" i="1"/>
  <c r="C41" i="1"/>
  <c r="B41" i="1"/>
  <c r="I40" i="1"/>
  <c r="G40" i="1"/>
  <c r="F40" i="1"/>
  <c r="E40" i="1"/>
  <c r="D40" i="1"/>
  <c r="H39" i="1"/>
  <c r="G39" i="1"/>
  <c r="F39" i="1"/>
  <c r="E39" i="1"/>
  <c r="D39" i="1"/>
  <c r="C39" i="1"/>
  <c r="I38" i="1"/>
  <c r="G38" i="1"/>
  <c r="F38" i="1"/>
  <c r="E38" i="1"/>
  <c r="D38" i="1"/>
  <c r="H37" i="1"/>
  <c r="G37" i="1"/>
  <c r="F37" i="1"/>
  <c r="E37" i="1"/>
  <c r="D37" i="1"/>
  <c r="C37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D11" i="1"/>
  <c r="I5" i="1" s="1"/>
  <c r="B5" i="1" l="1"/>
</calcChain>
</file>

<file path=xl/sharedStrings.xml><?xml version="1.0" encoding="utf-8"?>
<sst xmlns="http://schemas.openxmlformats.org/spreadsheetml/2006/main" count="82" uniqueCount="73">
  <si>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</si>
  <si>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</si>
  <si>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</si>
  <si>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</si>
  <si>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</si>
  <si>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</si>
  <si>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</si>
  <si>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</si>
  <si>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</si>
  <si>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</si>
  <si>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</si>
  <si>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</si>
  <si>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</si>
  <si>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</si>
  <si>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</si>
  <si>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</si>
  <si>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</si>
  <si>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</si>
  <si>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</si>
  <si>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</si>
  <si>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</si>
  <si>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</si>
  <si>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</si>
  <si>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</si>
  <si>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</si>
  <si>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</si>
  <si>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</si>
  <si>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</si>
  <si>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</si>
  <si>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</si>
  <si>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</si>
  <si>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</si>
  <si>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</si>
  <si>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</si>
  <si>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</si>
  <si>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</si>
  <si>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</si>
  <si>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</si>
  <si>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</si>
  <si>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</si>
  <si>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</si>
  <si>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</si>
  <si>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</si>
  <si>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</si>
  <si>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</si>
  <si>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</si>
  <si>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</si>
  <si>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</si>
  <si>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</si>
  <si>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</si>
  <si>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</si>
  <si>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</si>
  <si>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</si>
  <si>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</si>
  <si>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</si>
  <si>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</si>
  <si>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</si>
  <si>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ix)</t>
  </si>
  <si>
    <t>Baragarh HEP (1x1.25)</t>
  </si>
  <si>
    <t>x</t>
  </si>
  <si>
    <t>Chanju-2 (3x6.6 MW) HEP</t>
  </si>
  <si>
    <t>xi</t>
  </si>
  <si>
    <t>Lower Nanti (2x7 MW)</t>
  </si>
  <si>
    <t>Holi Bajoli</t>
  </si>
  <si>
    <t>MANUNI (2X1.75)</t>
  </si>
  <si>
    <t>xii</t>
  </si>
  <si>
    <t>Naitwar Mori(2 x30)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</si>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</sst>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m\.yy;@"/>
    <numFmt numFmtId="165" formatCode="[$-409]dd\-mmm\-yy;@"/>
    <numFmt numFmtId="166" formatCode="[$-409]d\-mmm\-yy;@"/>
    <numFmt numFmtId="167" formatCode="d\-mmm\-yy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1" xfId="1" applyFont="1" applyBorder="1" applyProtection="1"/>
    <xf numFmtId="0" fontId="3" fillId="0" borderId="2" xfId="1" applyFont="1" applyBorder="1" applyProtection="1"/>
    <xf numFmtId="0" fontId="2" fillId="0" borderId="2" xfId="1" applyFont="1" applyBorder="1" applyProtection="1"/>
    <xf numFmtId="0" fontId="2" fillId="0" borderId="3" xfId="1" applyFont="1" applyBorder="1" applyAlignment="1" applyProtection="1">
      <alignment horizontal="center"/>
    </xf>
    <xf numFmtId="0" fontId="1" fillId="0" borderId="0" xfId="1" applyFont="1" applyProtection="1"/>
    <xf numFmtId="0" fontId="4" fillId="0" borderId="0" xfId="1" applyFont="1" applyProtection="1"/>
    <xf numFmtId="0" fontId="2" fillId="0" borderId="4" xfId="1" applyFont="1" applyBorder="1" applyProtection="1"/>
    <xf numFmtId="0" fontId="5" fillId="0" borderId="0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"/>
    </xf>
    <xf numFmtId="0" fontId="7" fillId="0" borderId="4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8" fillId="0" borderId="5" xfId="1" applyFont="1" applyBorder="1" applyAlignment="1" applyProtection="1">
      <alignment horizontal="center"/>
    </xf>
    <xf numFmtId="0" fontId="9" fillId="0" borderId="0" xfId="1" applyFont="1" applyProtection="1"/>
    <xf numFmtId="0" fontId="10" fillId="0" borderId="0" xfId="1" applyFont="1" applyProtection="1"/>
    <xf numFmtId="0" fontId="6" fillId="0" borderId="4" xfId="1" applyFont="1" applyBorder="1" applyAlignment="1" applyProtection="1">
      <alignment horizontal="right" vertical="center"/>
    </xf>
    <xf numFmtId="164" fontId="6" fillId="0" borderId="0" xfId="1" applyNumberFormat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right" vertical="center"/>
    </xf>
    <xf numFmtId="165" fontId="6" fillId="0" borderId="5" xfId="1" applyNumberFormat="1" applyFont="1" applyBorder="1" applyAlignment="1" applyProtection="1">
      <alignment horizontal="center" vertical="center"/>
    </xf>
    <xf numFmtId="0" fontId="6" fillId="0" borderId="4" xfId="1" applyFont="1" applyBorder="1" applyProtection="1"/>
    <xf numFmtId="0" fontId="6" fillId="0" borderId="0" xfId="1" applyFont="1" applyBorder="1" applyProtection="1"/>
    <xf numFmtId="166" fontId="6" fillId="0" borderId="0" xfId="1" applyNumberFormat="1" applyFont="1" applyBorder="1" applyAlignment="1" applyProtection="1">
      <alignment horizontal="center"/>
    </xf>
    <xf numFmtId="0" fontId="2" fillId="0" borderId="0" xfId="1" applyFont="1" applyBorder="1" applyProtection="1"/>
    <xf numFmtId="0" fontId="6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horizontal="left"/>
    </xf>
    <xf numFmtId="0" fontId="6" fillId="0" borderId="0" xfId="1" applyFont="1" applyFill="1" applyBorder="1" applyAlignment="1" applyProtection="1"/>
    <xf numFmtId="0" fontId="12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6" fillId="0" borderId="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left" vertical="center"/>
    </xf>
    <xf numFmtId="0" fontId="13" fillId="0" borderId="0" xfId="1" applyFont="1" applyBorder="1" applyAlignment="1" applyProtection="1">
      <alignment horizontal="center" vertical="center"/>
    </xf>
    <xf numFmtId="165" fontId="6" fillId="0" borderId="0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5" xfId="1" applyFont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center"/>
    </xf>
    <xf numFmtId="167" fontId="7" fillId="0" borderId="0" xfId="1" applyNumberFormat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Protection="1"/>
    <xf numFmtId="0" fontId="6" fillId="2" borderId="8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 wrapText="1"/>
    </xf>
    <xf numFmtId="0" fontId="1" fillId="0" borderId="0" xfId="1" applyFont="1" applyBorder="1" applyProtection="1"/>
    <xf numFmtId="0" fontId="6" fillId="2" borderId="13" xfId="1" applyFont="1" applyFill="1" applyBorder="1" applyAlignment="1" applyProtection="1">
      <alignment horizontal="center"/>
    </xf>
    <xf numFmtId="0" fontId="6" fillId="2" borderId="13" xfId="1" applyFont="1" applyFill="1" applyBorder="1" applyAlignment="1" applyProtection="1">
      <alignment horizontal="center" wrapText="1"/>
    </xf>
    <xf numFmtId="0" fontId="14" fillId="3" borderId="0" xfId="1" applyFont="1" applyFill="1" applyBorder="1" applyProtection="1"/>
    <xf numFmtId="14" fontId="1" fillId="3" borderId="0" xfId="1" applyNumberFormat="1" applyFont="1" applyFill="1" applyBorder="1" applyProtection="1"/>
    <xf numFmtId="0" fontId="1" fillId="3" borderId="0" xfId="1" applyFont="1" applyFill="1" applyBorder="1" applyProtection="1"/>
    <xf numFmtId="0" fontId="4" fillId="3" borderId="0" xfId="1" applyFont="1" applyFill="1" applyBorder="1" applyProtection="1"/>
    <xf numFmtId="0" fontId="9" fillId="0" borderId="8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vertical="center"/>
    </xf>
    <xf numFmtId="2" fontId="9" fillId="0" borderId="8" xfId="1" applyNumberFormat="1" applyFont="1" applyBorder="1" applyAlignment="1" applyProtection="1">
      <alignment horizontal="center" vertical="center"/>
    </xf>
    <xf numFmtId="49" fontId="9" fillId="0" borderId="8" xfId="1" applyNumberFormat="1" applyFont="1" applyBorder="1" applyAlignment="1" applyProtection="1">
      <alignment horizontal="center" vertical="center" wrapText="1"/>
    </xf>
    <xf numFmtId="0" fontId="9" fillId="0" borderId="0" xfId="1" applyFont="1" applyBorder="1" applyProtection="1"/>
    <xf numFmtId="14" fontId="9" fillId="0" borderId="0" xfId="1" applyNumberFormat="1" applyFont="1" applyBorder="1" applyProtection="1"/>
    <xf numFmtId="14" fontId="9" fillId="0" borderId="0" xfId="1" applyNumberFormat="1" applyFont="1" applyProtection="1"/>
    <xf numFmtId="0" fontId="9" fillId="0" borderId="0" xfId="1" applyFont="1" applyBorder="1" applyAlignment="1" applyProtection="1">
      <alignment horizontal="center" vertical="center" wrapText="1"/>
    </xf>
    <xf numFmtId="2" fontId="9" fillId="0" borderId="0" xfId="1" applyNumberFormat="1" applyFont="1" applyBorder="1" applyAlignment="1" applyProtection="1">
      <alignment horizontal="center"/>
    </xf>
    <xf numFmtId="2" fontId="10" fillId="0" borderId="0" xfId="1" applyNumberFormat="1" applyFont="1" applyBorder="1" applyAlignment="1" applyProtection="1">
      <alignment horizontal="center"/>
    </xf>
    <xf numFmtId="2" fontId="9" fillId="0" borderId="0" xfId="1" applyNumberFormat="1" applyFont="1" applyBorder="1" applyProtection="1"/>
    <xf numFmtId="2" fontId="10" fillId="0" borderId="0" xfId="1" applyNumberFormat="1" applyFont="1" applyBorder="1" applyProtection="1"/>
    <xf numFmtId="0" fontId="9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Protection="1"/>
    <xf numFmtId="2" fontId="15" fillId="0" borderId="0" xfId="1" applyNumberFormat="1" applyFont="1" applyBorder="1" applyAlignment="1" applyProtection="1">
      <alignment horizontal="left"/>
    </xf>
    <xf numFmtId="0" fontId="9" fillId="4" borderId="0" xfId="1" applyFont="1" applyFill="1" applyBorder="1" applyProtection="1"/>
    <xf numFmtId="2" fontId="9" fillId="0" borderId="0" xfId="1" applyNumberFormat="1" applyFont="1" applyFill="1" applyBorder="1" applyProtection="1"/>
    <xf numFmtId="0" fontId="9" fillId="0" borderId="0" xfId="1" applyFont="1" applyFill="1" applyBorder="1" applyProtection="1"/>
    <xf numFmtId="0" fontId="9" fillId="0" borderId="0" xfId="1" applyFont="1" applyBorder="1" applyAlignment="1" applyProtection="1">
      <alignment horizontal="center"/>
    </xf>
    <xf numFmtId="2" fontId="16" fillId="4" borderId="0" xfId="1" applyNumberFormat="1" applyFont="1" applyFill="1" applyBorder="1" applyProtection="1"/>
    <xf numFmtId="2" fontId="9" fillId="4" borderId="0" xfId="1" applyNumberFormat="1" applyFont="1" applyFill="1" applyBorder="1" applyProtection="1"/>
    <xf numFmtId="0" fontId="15" fillId="5" borderId="0" xfId="1" applyNumberFormat="1" applyFont="1" applyFill="1" applyBorder="1" applyAlignment="1" applyProtection="1">
      <alignment horizontal="left" vertical="center"/>
    </xf>
    <xf numFmtId="0" fontId="16" fillId="5" borderId="0" xfId="1" applyNumberFormat="1" applyFont="1" applyFill="1" applyBorder="1" applyProtection="1"/>
    <xf numFmtId="0" fontId="9" fillId="0" borderId="0" xfId="1" applyNumberFormat="1" applyFont="1" applyBorder="1" applyProtection="1"/>
    <xf numFmtId="0" fontId="10" fillId="0" borderId="8" xfId="1" applyFont="1" applyBorder="1" applyAlignment="1" applyProtection="1">
      <alignment vertical="center" wrapText="1"/>
    </xf>
    <xf numFmtId="0" fontId="10" fillId="4" borderId="0" xfId="1" applyFont="1" applyFill="1" applyBorder="1" applyProtection="1"/>
    <xf numFmtId="2" fontId="10" fillId="4" borderId="0" xfId="1" applyNumberFormat="1" applyFont="1" applyFill="1" applyBorder="1" applyAlignment="1" applyProtection="1"/>
    <xf numFmtId="0" fontId="10" fillId="0" borderId="8" xfId="1" applyFont="1" applyBorder="1" applyAlignment="1" applyProtection="1">
      <alignment vertical="center"/>
    </xf>
    <xf numFmtId="0" fontId="17" fillId="0" borderId="0" xfId="1" applyFont="1" applyBorder="1" applyProtection="1"/>
    <xf numFmtId="2" fontId="18" fillId="0" borderId="0" xfId="1" applyNumberFormat="1" applyFont="1" applyBorder="1" applyAlignment="1" applyProtection="1">
      <alignment horizontal="center"/>
    </xf>
    <xf numFmtId="2" fontId="18" fillId="5" borderId="0" xfId="1" applyNumberFormat="1" applyFont="1" applyFill="1" applyBorder="1" applyAlignment="1" applyProtection="1">
      <alignment horizontal="center"/>
    </xf>
    <xf numFmtId="0" fontId="9" fillId="0" borderId="0" xfId="1" applyFont="1" applyBorder="1" applyAlignment="1" applyProtection="1">
      <alignment horizontal="justify" vertical="top"/>
    </xf>
    <xf numFmtId="2" fontId="16" fillId="0" borderId="0" xfId="1" applyNumberFormat="1" applyFont="1" applyBorder="1" applyAlignment="1" applyProtection="1">
      <alignment horizontal="right" vertical="top"/>
    </xf>
    <xf numFmtId="0" fontId="10" fillId="0" borderId="0" xfId="1" applyFont="1" applyBorder="1" applyProtection="1"/>
    <xf numFmtId="0" fontId="9" fillId="0" borderId="8" xfId="1" applyFont="1" applyBorder="1" applyAlignment="1" applyProtection="1">
      <alignment vertical="center" wrapText="1"/>
    </xf>
    <xf numFmtId="2" fontId="16" fillId="0" borderId="0" xfId="1" applyNumberFormat="1" applyFont="1" applyBorder="1" applyProtection="1"/>
    <xf numFmtId="2" fontId="9" fillId="0" borderId="0" xfId="1" applyNumberFormat="1" applyFont="1" applyAlignment="1" applyProtection="1">
      <alignment horizontal="center"/>
    </xf>
    <xf numFmtId="0" fontId="10" fillId="0" borderId="4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left" vertical="center"/>
    </xf>
    <xf numFmtId="0" fontId="19" fillId="0" borderId="5" xfId="1" applyFont="1" applyBorder="1" applyAlignment="1" applyProtection="1">
      <alignment horizontal="left" vertical="center"/>
    </xf>
    <xf numFmtId="2" fontId="9" fillId="0" borderId="0" xfId="1" applyNumberFormat="1" applyFont="1" applyAlignment="1" applyProtection="1">
      <alignment horizontal="left" vertical="center"/>
    </xf>
    <xf numFmtId="0" fontId="16" fillId="0" borderId="0" xfId="1" applyFont="1" applyBorder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2" fontId="9" fillId="0" borderId="0" xfId="1" applyNumberFormat="1" applyFont="1" applyBorder="1" applyAlignment="1" applyProtection="1">
      <alignment horizontal="left" vertical="center"/>
    </xf>
    <xf numFmtId="9" fontId="9" fillId="0" borderId="0" xfId="2" applyFont="1" applyBorder="1" applyAlignment="1" applyProtection="1">
      <alignment horizontal="left" vertical="center"/>
    </xf>
    <xf numFmtId="0" fontId="10" fillId="0" borderId="5" xfId="1" applyFont="1" applyBorder="1" applyAlignment="1" applyProtection="1">
      <alignment horizontal="left" vertical="center"/>
    </xf>
    <xf numFmtId="0" fontId="9" fillId="0" borderId="4" xfId="1" applyFont="1" applyBorder="1" applyProtection="1"/>
    <xf numFmtId="0" fontId="10" fillId="0" borderId="0" xfId="1" applyFont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/>
    </xf>
    <xf numFmtId="0" fontId="10" fillId="0" borderId="0" xfId="1" applyFont="1" applyBorder="1" applyAlignment="1" applyProtection="1"/>
    <xf numFmtId="0" fontId="10" fillId="0" borderId="5" xfId="1" applyFont="1" applyBorder="1" applyAlignment="1" applyProtection="1">
      <alignment horizontal="center" vertical="center"/>
    </xf>
    <xf numFmtId="2" fontId="9" fillId="0" borderId="0" xfId="1" applyNumberFormat="1" applyFont="1" applyProtection="1"/>
    <xf numFmtId="0" fontId="20" fillId="0" borderId="0" xfId="1" applyFont="1" applyBorder="1" applyProtection="1"/>
    <xf numFmtId="0" fontId="9" fillId="0" borderId="0" xfId="1" applyFont="1" applyBorder="1" applyAlignment="1" applyProtection="1">
      <alignment vertical="center"/>
    </xf>
    <xf numFmtId="0" fontId="21" fillId="0" borderId="4" xfId="1" applyFont="1" applyBorder="1" applyAlignment="1" applyProtection="1"/>
    <xf numFmtId="0" fontId="9" fillId="0" borderId="0" xfId="1" applyFont="1" applyBorder="1" applyAlignment="1" applyProtection="1"/>
    <xf numFmtId="0" fontId="9" fillId="0" borderId="5" xfId="1" applyFont="1" applyBorder="1" applyAlignment="1" applyProtection="1">
      <alignment horizontal="center"/>
    </xf>
    <xf numFmtId="0" fontId="1" fillId="0" borderId="6" xfId="1" applyFont="1" applyBorder="1" applyProtection="1"/>
    <xf numFmtId="0" fontId="1" fillId="0" borderId="7" xfId="1" applyFont="1" applyBorder="1" applyProtection="1"/>
    <xf numFmtId="0" fontId="4" fillId="0" borderId="7" xfId="1" applyFont="1" applyBorder="1" applyAlignment="1" applyProtection="1">
      <alignment horizontal="left" vertical="center"/>
    </xf>
    <xf numFmtId="0" fontId="4" fillId="0" borderId="14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 wrapText="1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horizontal="center" vertical="center"/>
    </xf>
    <xf numFmtId="0" fontId="14" fillId="0" borderId="0" xfId="1" applyFont="1" applyBorder="1" applyProtection="1"/>
    <xf numFmtId="0" fontId="1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22" fillId="0" borderId="0" xfId="1" applyFont="1" applyBorder="1" applyProtection="1"/>
    <xf numFmtId="0" fontId="23" fillId="0" borderId="0" xfId="1" applyFont="1" applyBorder="1" applyAlignment="1" applyProtection="1">
      <alignment horizontal="left" vertical="center" wrapText="1"/>
    </xf>
    <xf numFmtId="0" fontId="14" fillId="0" borderId="0" xfId="1" applyFont="1" applyBorder="1" applyAlignment="1" applyProtection="1">
      <alignment horizont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/>
    </xf>
    <xf numFmtId="0" fontId="14" fillId="0" borderId="0" xfId="1" applyFont="1" applyBorder="1" applyAlignment="1" applyProtection="1">
      <alignment horizontal="left" vertical="center" wrapText="1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9" fontId="4" fillId="0" borderId="0" xfId="2" applyFont="1" applyBorder="1" applyAlignment="1" applyProtection="1">
      <alignment horizontal="justify" vertical="top" wrapText="1"/>
    </xf>
    <xf numFmtId="0" fontId="1" fillId="0" borderId="0" xfId="1" applyFont="1" applyAlignment="1" applyProtection="1">
      <alignment horizontal="left"/>
    </xf>
    <xf numFmtId="0" fontId="1" fillId="0" borderId="0" xfId="1" applyFont="1" applyAlignment="1" applyProtection="1">
      <alignment horizontal="center"/>
    </xf>
  </cellXfs>
  <cellStyles count="3">
    <cellStyle name="Normal" xfId="0" builtinId="0"/>
    <cellStyle name="Normal 2 2 3" xfId="1" xr:uid="{0743610C-3C47-4D92-BDA9-061BBFA705A8}"/>
    <cellStyle name="Percent 3 2" xfId="2" xr:uid="{45746AFB-29C1-454F-B142-737AB32D6A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1926663</xdr:colOff>
      <xdr:row>0</xdr:row>
      <xdr:rowOff>120073</xdr:rowOff>
    </xdr:from>
    <xdr:ext cx="1381687" cy="1353127"/>
    <xdr:pic>
      <xdr:nvPicPr>
        <xdr:cNvPr id="2" name="Picture 1" descr="12-hpsldc.jpg">
          <a:extLst>
            <a:ext uri="{FF2B5EF4-FFF2-40B4-BE49-F238E27FC236}">
              <a16:creationId xmlns:a16="http://schemas.microsoft.com/office/drawing/2014/main" id="{BA68059F-F8DA-4DF7-A320-6286AAD08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1063" y="120073"/>
          <a:ext cx="1381687" cy="135312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3103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0</v>
          </cell>
          <cell r="G29">
            <v>1.0900000000000001</v>
          </cell>
          <cell r="H29">
            <v>5.14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24.093499999999999</v>
          </cell>
          <cell r="G33">
            <v>33.54</v>
          </cell>
        </row>
        <row r="36">
          <cell r="I36">
            <v>7.38</v>
          </cell>
        </row>
        <row r="37">
          <cell r="D37">
            <v>1.44</v>
          </cell>
          <cell r="E37">
            <v>1.1303999999999998</v>
          </cell>
          <cell r="F37">
            <v>1.131</v>
          </cell>
          <cell r="G37">
            <v>0.88559999999999994</v>
          </cell>
        </row>
        <row r="38">
          <cell r="I38">
            <v>5.82</v>
          </cell>
        </row>
        <row r="41">
          <cell r="D41">
            <v>0</v>
          </cell>
          <cell r="E41">
            <v>0</v>
          </cell>
          <cell r="F41">
            <v>2.2000000000000002</v>
          </cell>
          <cell r="G41">
            <v>2.1239500000000002</v>
          </cell>
          <cell r="H41">
            <v>70</v>
          </cell>
        </row>
        <row r="42">
          <cell r="H42">
            <v>81.400000000000006</v>
          </cell>
        </row>
        <row r="43">
          <cell r="C43">
            <v>77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9">
          <cell r="C19">
            <v>126</v>
          </cell>
          <cell r="D19">
            <v>23.19</v>
          </cell>
          <cell r="E19">
            <v>23.19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7.6</v>
          </cell>
          <cell r="G20">
            <v>6.04</v>
          </cell>
          <cell r="H20">
            <v>64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7.68</v>
          </cell>
          <cell r="G21">
            <v>10.08</v>
          </cell>
          <cell r="H21">
            <v>49.5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2.9375</v>
          </cell>
          <cell r="G22">
            <v>3.28</v>
          </cell>
          <cell r="H22">
            <v>30</v>
          </cell>
        </row>
        <row r="23">
          <cell r="D23">
            <v>4.07</v>
          </cell>
          <cell r="E23">
            <v>4.07</v>
          </cell>
          <cell r="F23">
            <v>0.96</v>
          </cell>
          <cell r="G23">
            <v>2.2799999999999998</v>
          </cell>
          <cell r="H23">
            <v>11.1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0.77500000000000002</v>
          </cell>
          <cell r="G24">
            <v>1.33</v>
          </cell>
          <cell r="H24">
            <v>10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1.4550000000000001</v>
          </cell>
          <cell r="G25">
            <v>1.55</v>
          </cell>
          <cell r="H25">
            <v>8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1.4550000000000001</v>
          </cell>
          <cell r="G26">
            <v>2.81</v>
          </cell>
          <cell r="H26">
            <v>11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0.77500000000000002</v>
          </cell>
          <cell r="G27">
            <v>1.56</v>
          </cell>
          <cell r="H27">
            <v>6.87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0.12</v>
          </cell>
          <cell r="G28">
            <v>1.4</v>
          </cell>
          <cell r="H28">
            <v>6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0.12</v>
          </cell>
          <cell r="G29">
            <v>0</v>
          </cell>
          <cell r="H29">
            <v>0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0.21600000000000016</v>
          </cell>
          <cell r="G30">
            <v>2.12</v>
          </cell>
        </row>
        <row r="31">
          <cell r="B31" t="str">
            <v>TOTAL HPSEBL (DISCOM) Gen.(1 to 12)</v>
          </cell>
        </row>
        <row r="34">
          <cell r="C34">
            <v>300</v>
          </cell>
          <cell r="D34">
            <v>10.56</v>
          </cell>
          <cell r="E34">
            <v>8.2896000000000001</v>
          </cell>
          <cell r="F34">
            <v>8.2940000000000005</v>
          </cell>
          <cell r="G34">
            <v>6.4943999999999997</v>
          </cell>
          <cell r="H34">
            <v>220</v>
          </cell>
        </row>
        <row r="36">
          <cell r="C36">
            <v>86</v>
          </cell>
          <cell r="D36">
            <v>0.44600000000000001</v>
          </cell>
          <cell r="E36">
            <v>0.64600000000000002</v>
          </cell>
          <cell r="F36">
            <v>0.89236000000000004</v>
          </cell>
          <cell r="G36">
            <v>1.1640000000000001</v>
          </cell>
          <cell r="H36">
            <v>67</v>
          </cell>
        </row>
        <row r="41">
          <cell r="G41">
            <v>32.54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45382</v>
          </cell>
        </row>
        <row r="29">
          <cell r="F29">
            <v>4.4618000000000002</v>
          </cell>
        </row>
        <row r="30">
          <cell r="B30" t="str">
            <v>KASHANG (3x65 MW)</v>
          </cell>
        </row>
        <row r="31">
          <cell r="F31">
            <v>3.9775000000000009</v>
          </cell>
          <cell r="G31">
            <v>5.22</v>
          </cell>
        </row>
        <row r="32">
          <cell r="F32">
            <v>34.799999999999997</v>
          </cell>
        </row>
        <row r="33">
          <cell r="F33">
            <v>2.5838999999999972</v>
          </cell>
          <cell r="G33">
            <v>2.52156</v>
          </cell>
          <cell r="H33">
            <v>11.43</v>
          </cell>
        </row>
        <row r="34">
          <cell r="F34">
            <v>0.62399999999999911</v>
          </cell>
          <cell r="G34">
            <v>0.60979000000000005</v>
          </cell>
          <cell r="H34">
            <v>2.6</v>
          </cell>
        </row>
        <row r="35">
          <cell r="F35">
            <v>4.68</v>
          </cell>
          <cell r="G35">
            <v>6.2614999999999998</v>
          </cell>
          <cell r="H35">
            <v>36.409999999999997</v>
          </cell>
        </row>
        <row r="36">
          <cell r="F36">
            <v>1.4544999999999992</v>
          </cell>
          <cell r="G36">
            <v>1.5663200000000002</v>
          </cell>
          <cell r="H36">
            <v>7.3</v>
          </cell>
        </row>
        <row r="37">
          <cell r="F37">
            <v>0.85200000000000031</v>
          </cell>
          <cell r="G37">
            <v>0.87080000000000002</v>
          </cell>
          <cell r="H37">
            <v>3.98</v>
          </cell>
        </row>
        <row r="38">
          <cell r="F38">
            <v>0</v>
          </cell>
          <cell r="G38">
            <v>0</v>
          </cell>
          <cell r="H38">
            <v>0</v>
          </cell>
        </row>
        <row r="39">
          <cell r="F39">
            <v>1.92</v>
          </cell>
          <cell r="G39">
            <v>3.69</v>
          </cell>
          <cell r="H39">
            <v>16.579999999999998</v>
          </cell>
        </row>
        <row r="40">
          <cell r="F40">
            <v>0</v>
          </cell>
          <cell r="G40">
            <v>0</v>
          </cell>
          <cell r="H40">
            <v>0</v>
          </cell>
        </row>
        <row r="41">
          <cell r="F41">
            <v>4.125</v>
          </cell>
          <cell r="G41">
            <v>4.45</v>
          </cell>
          <cell r="H41">
            <v>100.08</v>
          </cell>
        </row>
        <row r="43">
          <cell r="F43">
            <v>2.7489999999999997</v>
          </cell>
          <cell r="G43">
            <v>2.9117999999999999</v>
          </cell>
          <cell r="H43">
            <v>12.5</v>
          </cell>
        </row>
        <row r="44">
          <cell r="F44">
            <v>7.2850000000000001</v>
          </cell>
          <cell r="G44">
            <v>13.56251</v>
          </cell>
          <cell r="H44">
            <v>92.62</v>
          </cell>
        </row>
        <row r="45">
          <cell r="B45" t="str">
            <v>Rajpura (2X4.95)</v>
          </cell>
          <cell r="F45">
            <v>0.48</v>
          </cell>
          <cell r="G45">
            <v>0.85038000000000002</v>
          </cell>
          <cell r="H45">
            <v>4.12</v>
          </cell>
        </row>
        <row r="46">
          <cell r="B46" t="str">
            <v>ANNI (GROWEL) (2X2.5)</v>
          </cell>
          <cell r="F46">
            <v>0.33600000000000058</v>
          </cell>
          <cell r="G46">
            <v>0.56200000000000006</v>
          </cell>
          <cell r="H46">
            <v>2.7709999999999999</v>
          </cell>
        </row>
        <row r="47">
          <cell r="F47">
            <v>0.25</v>
          </cell>
          <cell r="G47">
            <v>0.47</v>
          </cell>
        </row>
        <row r="48">
          <cell r="F48">
            <v>2.6846000000000001</v>
          </cell>
          <cell r="G48">
            <v>6.0979000000000001</v>
          </cell>
          <cell r="H48">
            <v>32.74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E499D-7F46-4C63-96CD-4702180573AF}">
  <sheetPr>
    <tabColor rgb="FFFF0000"/>
    <pageSetUpPr fitToPage="1"/>
  </sheetPr>
  <dimension ref="A1:Z137"/>
  <sheetViews>
    <sheetView tabSelected="1" view="pageBreakPreview" topLeftCell="A34" zoomScale="60" zoomScaleNormal="60" zoomScalePageLayoutView="50" workbookViewId="0">
      <selection activeCell="G43" sqref="G43"/>
    </sheetView>
  </sheetViews>
  <sheetFormatPr defaultColWidth="0" defaultRowHeight="12.75" x14ac:dyDescent="0.2"/>
  <cols>
    <col min="1" max="1" width="13.7109375" style="5" customWidth="1"/>
    <col min="2" max="2" width="36.7109375" style="5" customWidth="1"/>
    <col min="3" max="3" width="19" style="5" customWidth="1"/>
    <col min="4" max="4" width="16.7109375" style="5" customWidth="1"/>
    <col min="5" max="5" width="17" style="5" customWidth="1"/>
    <col min="6" max="6" width="19" style="5" customWidth="1"/>
    <col min="7" max="7" width="13" style="5" customWidth="1"/>
    <col min="8" max="8" width="38.28515625" style="5" bestFit="1" customWidth="1"/>
    <col min="9" max="9" width="36.85546875" style="148" customWidth="1"/>
    <col min="10" max="22" width="11" style="5" hidden="1" customWidth="1"/>
    <col min="23" max="23" width="11" style="6" hidden="1" customWidth="1"/>
    <col min="24" max="24" width="14.42578125" style="5" hidden="1" customWidth="1"/>
    <col min="25" max="26" width="0" style="5" hidden="1" customWidth="1"/>
    <col min="27" max="16384" width="9.140625" style="5" hidden="1"/>
  </cols>
  <sheetData>
    <row r="1" spans="1:23" ht="24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8" x14ac:dyDescent="0.25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8" x14ac:dyDescent="0.25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149999999999999" customHeight="1" x14ac:dyDescent="0.25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 x14ac:dyDescent="0.3">
      <c r="A5" s="17" t="s">
        <v>5</v>
      </c>
      <c r="B5" s="18">
        <f>D11</f>
        <v>45382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45383</v>
      </c>
      <c r="W5" s="16"/>
    </row>
    <row r="6" spans="1:23" s="15" customFormat="1" ht="22.5" customHeight="1" x14ac:dyDescent="0.25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 x14ac:dyDescent="0.25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 x14ac:dyDescent="0.25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 x14ac:dyDescent="0.3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 x14ac:dyDescent="0.25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 x14ac:dyDescent="0.25">
      <c r="A11" s="34" t="s">
        <v>16</v>
      </c>
      <c r="B11" s="35" t="s">
        <v>17</v>
      </c>
      <c r="C11" s="35"/>
      <c r="D11" s="36">
        <f>'[1]Form-1_AnticipatedVsActual_BI'!$C$2</f>
        <v>45382</v>
      </c>
      <c r="E11" s="37"/>
      <c r="F11" s="37"/>
      <c r="G11" s="38"/>
      <c r="H11" s="38"/>
      <c r="I11" s="39"/>
      <c r="W11" s="41"/>
    </row>
    <row r="12" spans="1:23" s="40" customFormat="1" ht="22.5" customHeight="1" x14ac:dyDescent="0.25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 x14ac:dyDescent="0.25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 x14ac:dyDescent="0.25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 x14ac:dyDescent="0.25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 x14ac:dyDescent="0.25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 x14ac:dyDescent="0.2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 x14ac:dyDescent="0.2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5" customHeight="1" thickBot="1" x14ac:dyDescent="0.25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 x14ac:dyDescent="0.3">
      <c r="A20" s="61">
        <v>1</v>
      </c>
      <c r="B20" s="61">
        <v>2</v>
      </c>
      <c r="C20" s="62">
        <v>3</v>
      </c>
      <c r="D20" s="61">
        <v>4</v>
      </c>
      <c r="E20" s="61">
        <v>5</v>
      </c>
      <c r="F20" s="62">
        <v>6</v>
      </c>
      <c r="G20" s="61">
        <v>7</v>
      </c>
      <c r="H20" s="61">
        <v>8</v>
      </c>
      <c r="I20" s="62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 x14ac:dyDescent="0.25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0</v>
      </c>
      <c r="G21" s="69">
        <f>[1]Report_DPS!G19</f>
        <v>0</v>
      </c>
      <c r="H21" s="69">
        <f>[1]Report_DPS!H19</f>
        <v>0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9" customHeight="1" x14ac:dyDescent="0.25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7.6</v>
      </c>
      <c r="G22" s="69">
        <f>[1]Report_DPS!G20</f>
        <v>6.04</v>
      </c>
      <c r="H22" s="69">
        <f>[1]Report_DPS!H20</f>
        <v>64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 x14ac:dyDescent="0.25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7.68</v>
      </c>
      <c r="G23" s="69">
        <f>[1]Report_DPS!G21</f>
        <v>10.08</v>
      </c>
      <c r="H23" s="69">
        <f>[1]Report_DPS!H21</f>
        <v>49.5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 x14ac:dyDescent="0.25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2.9375</v>
      </c>
      <c r="G24" s="69">
        <f>[1]Report_DPS!G22</f>
        <v>3.28</v>
      </c>
      <c r="H24" s="69">
        <f>[1]Report_DPS!H22</f>
        <v>30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 x14ac:dyDescent="0.25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0.96</v>
      </c>
      <c r="G25" s="69">
        <f>[1]Report_DPS!G23</f>
        <v>2.2799999999999998</v>
      </c>
      <c r="H25" s="69">
        <f>[1]Report_DPS!H23</f>
        <v>11.1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 x14ac:dyDescent="0.25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0.77500000000000002</v>
      </c>
      <c r="G26" s="69">
        <f>[1]Report_DPS!G24</f>
        <v>1.33</v>
      </c>
      <c r="H26" s="69">
        <f>[1]Report_DPS!H24</f>
        <v>10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 x14ac:dyDescent="0.25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1.4550000000000001</v>
      </c>
      <c r="G27" s="69">
        <f>[1]Report_DPS!G25</f>
        <v>1.55</v>
      </c>
      <c r="H27" s="69">
        <f>[1]Report_DPS!H25</f>
        <v>8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 x14ac:dyDescent="0.25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1.4550000000000001</v>
      </c>
      <c r="G28" s="69">
        <f>[1]Report_DPS!G26</f>
        <v>2.81</v>
      </c>
      <c r="H28" s="69">
        <f>[1]Report_DPS!H26</f>
        <v>11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 x14ac:dyDescent="0.25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0.77500000000000002</v>
      </c>
      <c r="G29" s="69">
        <f>[1]Report_DPS!G27</f>
        <v>1.56</v>
      </c>
      <c r="H29" s="69">
        <f>[1]Report_DPS!H27</f>
        <v>6.87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 x14ac:dyDescent="0.25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0</v>
      </c>
      <c r="G30" s="69">
        <f>'[1]Report_DPS (HPSLDC)'!G29</f>
        <v>1.0900000000000001</v>
      </c>
      <c r="H30" s="69">
        <f>'[1]Report_DPS (HPSLDC)'!H29</f>
        <v>5.14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 x14ac:dyDescent="0.25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0.12</v>
      </c>
      <c r="G31" s="69">
        <f>[1]Report_DPS!G28</f>
        <v>1.4</v>
      </c>
      <c r="H31" s="69">
        <f>[1]Report_DPS!H28</f>
        <v>6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 x14ac:dyDescent="0.25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0.12</v>
      </c>
      <c r="G32" s="69">
        <f>[1]Report_DPS!G29</f>
        <v>0</v>
      </c>
      <c r="H32" s="69">
        <f>[1]Report_DPS!H29</f>
        <v>0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 x14ac:dyDescent="0.2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0.21600000000000016</v>
      </c>
      <c r="G33" s="69">
        <f>[1]Report_DPS!G30</f>
        <v>2.12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50000000000003" customHeight="1" x14ac:dyDescent="0.25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24.093499999999999</v>
      </c>
      <c r="G34" s="69">
        <f>'[1]Report_DPS (HPSLDC)'!G33</f>
        <v>33.54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 x14ac:dyDescent="0.25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 x14ac:dyDescent="0.25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 x14ac:dyDescent="0.25">
      <c r="A37" s="67"/>
      <c r="B37" s="68" t="s">
        <v>34</v>
      </c>
      <c r="C37" s="69">
        <f>[1]Report_DPS!C34</f>
        <v>300</v>
      </c>
      <c r="D37" s="69">
        <f>[1]Report_DPS!D34</f>
        <v>10.56</v>
      </c>
      <c r="E37" s="69">
        <f>[1]Report_DPS!E34</f>
        <v>8.2896000000000001</v>
      </c>
      <c r="F37" s="69">
        <f>[1]Report_DPS!F34</f>
        <v>8.2940000000000005</v>
      </c>
      <c r="G37" s="69">
        <f>[1]Report_DPS!G34</f>
        <v>6.4943999999999997</v>
      </c>
      <c r="H37" s="69">
        <f>[1]Report_DPS!H34</f>
        <v>220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 x14ac:dyDescent="0.25">
      <c r="A38" s="67"/>
      <c r="B38" s="68" t="s">
        <v>36</v>
      </c>
      <c r="C38" s="69"/>
      <c r="D38" s="69">
        <f>'[1]Report_DPS (HPSLDC)'!D37</f>
        <v>1.44</v>
      </c>
      <c r="E38" s="69">
        <f>'[1]Report_DPS (HPSLDC)'!E37</f>
        <v>1.1303999999999998</v>
      </c>
      <c r="F38" s="69">
        <f>'[1]Report_DPS (HPSLDC)'!F37</f>
        <v>1.131</v>
      </c>
      <c r="G38" s="69">
        <f>'[1]Report_DPS (HPSLDC)'!G37</f>
        <v>0.88559999999999994</v>
      </c>
      <c r="H38" s="69"/>
      <c r="I38" s="69">
        <f>'[1]Report_DPS (HPSLDC)'!I36</f>
        <v>7.38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 x14ac:dyDescent="0.25">
      <c r="A39" s="67" t="s">
        <v>37</v>
      </c>
      <c r="B39" s="102" t="s">
        <v>38</v>
      </c>
      <c r="C39" s="69">
        <f>[1]Report_DPS!C36</f>
        <v>86</v>
      </c>
      <c r="D39" s="69">
        <f>[1]Report_DPS!D36</f>
        <v>0.44600000000000001</v>
      </c>
      <c r="E39" s="69">
        <f>[1]Report_DPS!E36</f>
        <v>0.64600000000000002</v>
      </c>
      <c r="F39" s="69">
        <f>[1]Report_DPS!F36</f>
        <v>0.89236000000000004</v>
      </c>
      <c r="G39" s="69">
        <f>[1]Report_DPS!G36</f>
        <v>1.1640000000000001</v>
      </c>
      <c r="H39" s="69">
        <f>[1]Report_DPS!H36</f>
        <v>67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 x14ac:dyDescent="0.25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0.89236000000000004</v>
      </c>
      <c r="G40" s="69">
        <f>I40*0.2</f>
        <v>1.1640000000000001</v>
      </c>
      <c r="H40" s="69"/>
      <c r="I40" s="69">
        <f>'[1]Report_DPS (HPSLDC)'!I38</f>
        <v>5.82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 x14ac:dyDescent="0.25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'[1]Report_DPS (HPSLDC)'!D41</f>
        <v>0</v>
      </c>
      <c r="E41" s="69">
        <f>'[1]Report_DPS (HPSLDC)'!E41</f>
        <v>0</v>
      </c>
      <c r="F41" s="69">
        <f>'[1]Report_DPS (HPSLDC)'!F41</f>
        <v>2.2000000000000002</v>
      </c>
      <c r="G41" s="69">
        <f>'[1]Report_DPS (HPSLDC)'!G41</f>
        <v>2.1239500000000002</v>
      </c>
      <c r="H41" s="69">
        <f>'[1]Report_DPS (HPSLDC)'!H41</f>
        <v>70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 x14ac:dyDescent="0.25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 x14ac:dyDescent="0.25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3.9775000000000009</v>
      </c>
      <c r="G43" s="69">
        <f>'[1]Form-1_AnticipatedVsActual_BI'!G31</f>
        <v>5.22</v>
      </c>
      <c r="H43" s="69">
        <f>'[1]Report_DPS (HPSLDC)'!H42</f>
        <v>81.400000000000006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 x14ac:dyDescent="0.25">
      <c r="A44" s="67" t="s">
        <v>44</v>
      </c>
      <c r="B44" s="68" t="s">
        <v>45</v>
      </c>
      <c r="C44" s="69">
        <f>'[1]Report_DPS (HPSLDC)'!C43</f>
        <v>77</v>
      </c>
      <c r="D44" s="69"/>
      <c r="E44" s="69"/>
      <c r="F44" s="69">
        <f>'[1]Form-1_AnticipatedVsActual_BI'!F32</f>
        <v>34.799999999999997</v>
      </c>
      <c r="G44" s="69">
        <f>[1]Report_DPS!G41</f>
        <v>32.54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 x14ac:dyDescent="0.25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 x14ac:dyDescent="0.25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0.62399999999999911</v>
      </c>
      <c r="G46" s="69">
        <f>'[1]Form-1_AnticipatedVsActual_BI'!G34</f>
        <v>0.60979000000000005</v>
      </c>
      <c r="H46" s="69">
        <f>'[1]Form-1_AnticipatedVsActual_BI'!H34</f>
        <v>2.6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 x14ac:dyDescent="0.25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0.85200000000000031</v>
      </c>
      <c r="G47" s="69">
        <f>'[1]Form-1_AnticipatedVsActual_BI'!G37</f>
        <v>0.87080000000000002</v>
      </c>
      <c r="H47" s="69">
        <f>'[1]Form-1_AnticipatedVsActual_BI'!H37</f>
        <v>3.98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 x14ac:dyDescent="0.25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0</v>
      </c>
      <c r="G48" s="69">
        <f>'[1]Form-1_AnticipatedVsActual_BI'!G38</f>
        <v>0</v>
      </c>
      <c r="H48" s="69">
        <f>'[1]Form-1_AnticipatedVsActual_BI'!H38</f>
        <v>0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 x14ac:dyDescent="0.25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4.68</v>
      </c>
      <c r="G49" s="69">
        <f>'[1]Form-1_AnticipatedVsActual_BI'!G35</f>
        <v>6.2614999999999998</v>
      </c>
      <c r="H49" s="69">
        <f>'[1]Form-1_AnticipatedVsActual_BI'!H35</f>
        <v>36.409999999999997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 x14ac:dyDescent="0.25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1.92</v>
      </c>
      <c r="G50" s="69">
        <f>'[1]Form-1_AnticipatedVsActual_BI'!G39</f>
        <v>3.69</v>
      </c>
      <c r="H50" s="69">
        <f>'[1]Form-1_AnticipatedVsActual_BI'!H39</f>
        <v>16.579999999999998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 x14ac:dyDescent="0.25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2.5838999999999972</v>
      </c>
      <c r="G51" s="69">
        <f>'[1]Form-1_AnticipatedVsActual_BI'!G33</f>
        <v>2.52156</v>
      </c>
      <c r="H51" s="69">
        <f>'[1]Form-1_AnticipatedVsActual_BI'!H33</f>
        <v>11.43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 x14ac:dyDescent="0.25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4.125</v>
      </c>
      <c r="G52" s="69">
        <f>'[1]Form-1_AnticipatedVsActual_BI'!G41</f>
        <v>4.45</v>
      </c>
      <c r="H52" s="69">
        <f>'[1]Form-1_AnticipatedVsActual_BI'!H41</f>
        <v>100.08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 x14ac:dyDescent="0.25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0</v>
      </c>
      <c r="G53" s="69">
        <f>'[1]Form-1_AnticipatedVsActual_BI'!G40</f>
        <v>0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 x14ac:dyDescent="0.25">
      <c r="A54" s="67" t="s">
        <v>59</v>
      </c>
      <c r="B54" s="68" t="s">
        <v>60</v>
      </c>
      <c r="C54" s="69">
        <v>19.8</v>
      </c>
      <c r="D54" s="69"/>
      <c r="E54" s="69"/>
      <c r="F54" s="69">
        <f>'[1]Form-1_AnticipatedVsActual_BI'!F43</f>
        <v>2.7489999999999997</v>
      </c>
      <c r="G54" s="69">
        <f>'[1]Form-1_AnticipatedVsActual_BI'!G43</f>
        <v>2.9117999999999999</v>
      </c>
      <c r="H54" s="69">
        <f>'[1]Form-1_AnticipatedVsActual_BI'!H43</f>
        <v>12.5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 x14ac:dyDescent="0.25">
      <c r="A55" s="67" t="s">
        <v>61</v>
      </c>
      <c r="B55" s="68" t="s">
        <v>62</v>
      </c>
      <c r="C55" s="69">
        <v>14</v>
      </c>
      <c r="D55" s="69"/>
      <c r="E55" s="69"/>
      <c r="F55" s="69">
        <f>'[1]Form-1_AnticipatedVsActual_BI'!F36</f>
        <v>1.4544999999999992</v>
      </c>
      <c r="G55" s="69">
        <f>'[1]Form-1_AnticipatedVsActual_BI'!G36</f>
        <v>1.5663200000000002</v>
      </c>
      <c r="H55" s="69">
        <f>'[1]Form-1_AnticipatedVsActual_BI'!H36</f>
        <v>7.3</v>
      </c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5" customFormat="1" ht="17.25" customHeight="1" x14ac:dyDescent="0.25">
      <c r="A56" s="67" t="s">
        <v>59</v>
      </c>
      <c r="B56" s="68" t="s">
        <v>63</v>
      </c>
      <c r="C56" s="69">
        <v>180</v>
      </c>
      <c r="D56" s="69"/>
      <c r="E56" s="69"/>
      <c r="F56" s="69">
        <f>'[1]Form-1_AnticipatedVsActual_BI'!F44</f>
        <v>7.2850000000000001</v>
      </c>
      <c r="G56" s="69">
        <f>'[1]Form-1_AnticipatedVsActual_BI'!G44</f>
        <v>13.56251</v>
      </c>
      <c r="H56" s="69">
        <f>'[1]Form-1_AnticipatedVsActual_BI'!H44</f>
        <v>92.62</v>
      </c>
      <c r="I56" s="70"/>
      <c r="J56" s="104"/>
      <c r="K56" s="104"/>
      <c r="L56" s="71"/>
      <c r="M56" s="77"/>
      <c r="N56" s="77"/>
      <c r="O56" s="77"/>
      <c r="P56" s="71"/>
      <c r="Q56" s="71"/>
      <c r="V56" s="71"/>
      <c r="W56" s="101"/>
      <c r="X56" s="71"/>
      <c r="Y56" s="71"/>
      <c r="Z56" s="71"/>
    </row>
    <row r="57" spans="1:26" s="15" customFormat="1" ht="17.25" customHeight="1" x14ac:dyDescent="0.25">
      <c r="A57" s="67" t="s">
        <v>61</v>
      </c>
      <c r="B57" s="68" t="str">
        <f>'[1]Form-1_AnticipatedVsActual_BI'!B45</f>
        <v>Rajpura (2X4.95)</v>
      </c>
      <c r="C57" s="69">
        <f>2*4.95</f>
        <v>9.9</v>
      </c>
      <c r="D57" s="69"/>
      <c r="E57" s="69"/>
      <c r="F57" s="69">
        <f>'[1]Form-1_AnticipatedVsActual_BI'!F45</f>
        <v>0.48</v>
      </c>
      <c r="G57" s="69">
        <f>'[1]Form-1_AnticipatedVsActual_BI'!G45</f>
        <v>0.85038000000000002</v>
      </c>
      <c r="H57" s="69">
        <f>'[1]Form-1_AnticipatedVsActual_BI'!H45</f>
        <v>4.12</v>
      </c>
      <c r="I57" s="70"/>
      <c r="J57" s="104"/>
      <c r="K57" s="104"/>
      <c r="L57" s="71"/>
      <c r="M57" s="77"/>
      <c r="N57" s="77"/>
      <c r="O57" s="77"/>
      <c r="P57" s="71"/>
      <c r="Q57" s="71"/>
      <c r="V57" s="71"/>
      <c r="W57" s="101"/>
      <c r="X57" s="71"/>
      <c r="Y57" s="71"/>
      <c r="Z57" s="71"/>
    </row>
    <row r="58" spans="1:26" s="15" customFormat="1" ht="17.25" customHeight="1" x14ac:dyDescent="0.25">
      <c r="A58" s="67" t="s">
        <v>59</v>
      </c>
      <c r="B58" s="68" t="str">
        <f>'[1]Form-1_AnticipatedVsActual_BI'!B46</f>
        <v>ANNI (GROWEL) (2X2.5)</v>
      </c>
      <c r="C58" s="69">
        <f>2*2.5</f>
        <v>5</v>
      </c>
      <c r="D58" s="69"/>
      <c r="E58" s="69"/>
      <c r="F58" s="69">
        <f>'[1]Form-1_AnticipatedVsActual_BI'!F46</f>
        <v>0.33600000000000058</v>
      </c>
      <c r="G58" s="69">
        <f>'[1]Form-1_AnticipatedVsActual_BI'!G46</f>
        <v>0.56200000000000006</v>
      </c>
      <c r="H58" s="69">
        <f>'[1]Form-1_AnticipatedVsActual_BI'!H46</f>
        <v>2.7709999999999999</v>
      </c>
      <c r="I58" s="70"/>
      <c r="J58" s="104"/>
      <c r="K58" s="104"/>
      <c r="L58" s="71"/>
      <c r="M58" s="77"/>
      <c r="N58" s="77"/>
      <c r="O58" s="77"/>
      <c r="P58" s="71"/>
      <c r="Q58" s="71"/>
      <c r="V58" s="71"/>
      <c r="W58" s="101"/>
      <c r="X58" s="71"/>
      <c r="Y58" s="71"/>
      <c r="Z58" s="71"/>
    </row>
    <row r="59" spans="1:26" s="15" customFormat="1" ht="17.25" customHeight="1" x14ac:dyDescent="0.25">
      <c r="A59" s="67" t="s">
        <v>61</v>
      </c>
      <c r="B59" s="68" t="s">
        <v>64</v>
      </c>
      <c r="C59" s="69">
        <v>3.5</v>
      </c>
      <c r="D59" s="69"/>
      <c r="E59" s="69"/>
      <c r="F59" s="69">
        <f>'[1]Form-1_AnticipatedVsActual_BI'!F47</f>
        <v>0.25</v>
      </c>
      <c r="G59" s="69">
        <f>'[1]Form-1_AnticipatedVsActual_BI'!G47</f>
        <v>0.47</v>
      </c>
      <c r="H59" s="69">
        <f>'[1]Form-1_AnticipatedVsActual_BI'!H47</f>
        <v>0</v>
      </c>
      <c r="I59" s="70"/>
      <c r="J59" s="104"/>
      <c r="K59" s="104"/>
      <c r="L59" s="71"/>
      <c r="M59" s="77"/>
      <c r="N59" s="77"/>
      <c r="O59" s="77"/>
      <c r="P59" s="71"/>
      <c r="Q59" s="71"/>
      <c r="V59" s="71"/>
      <c r="W59" s="101"/>
      <c r="X59" s="71"/>
      <c r="Y59" s="71"/>
      <c r="Z59" s="71"/>
    </row>
    <row r="60" spans="1:26" s="15" customFormat="1" ht="17.25" customHeight="1" x14ac:dyDescent="0.25">
      <c r="A60" s="67" t="s">
        <v>65</v>
      </c>
      <c r="B60" s="68" t="s">
        <v>66</v>
      </c>
      <c r="C60" s="69">
        <v>60</v>
      </c>
      <c r="D60" s="69"/>
      <c r="E60" s="69"/>
      <c r="F60" s="69">
        <f>'[1]Form-1_AnticipatedVsActual_BI'!F48</f>
        <v>2.6846000000000001</v>
      </c>
      <c r="G60" s="69">
        <f>'[1]Form-1_AnticipatedVsActual_BI'!G48</f>
        <v>6.0979000000000001</v>
      </c>
      <c r="H60" s="69">
        <f>'[1]Form-1_AnticipatedVsActual_BI'!H48</f>
        <v>32.74</v>
      </c>
      <c r="I60" s="70"/>
      <c r="J60" s="104"/>
      <c r="K60" s="104"/>
      <c r="L60" s="71"/>
      <c r="M60" s="77"/>
      <c r="N60" s="77"/>
      <c r="O60" s="77"/>
      <c r="P60" s="71"/>
      <c r="Q60" s="71"/>
      <c r="V60" s="71"/>
      <c r="W60" s="101"/>
      <c r="X60" s="71"/>
      <c r="Y60" s="71"/>
      <c r="Z60" s="71"/>
    </row>
    <row r="61" spans="1:26" s="15" customFormat="1" ht="17.25" customHeight="1" x14ac:dyDescent="0.25">
      <c r="A61" s="67"/>
      <c r="B61" s="95" t="s">
        <v>67</v>
      </c>
      <c r="C61" s="69">
        <f>SUM(C46:C56)</f>
        <v>427.8</v>
      </c>
      <c r="D61" s="69"/>
      <c r="E61" s="69"/>
      <c r="F61" s="69">
        <f>SUM(F46:F60)</f>
        <v>30.023999999999997</v>
      </c>
      <c r="G61" s="69">
        <f>SUM(G46:G60)</f>
        <v>44.42456</v>
      </c>
      <c r="H61" s="69"/>
      <c r="I61" s="70"/>
      <c r="J61" s="104"/>
      <c r="K61" s="104"/>
      <c r="L61" s="71"/>
      <c r="M61" s="77"/>
      <c r="N61" s="77"/>
      <c r="O61" s="77"/>
      <c r="P61" s="71"/>
      <c r="Q61" s="71"/>
      <c r="V61" s="71"/>
      <c r="W61" s="101"/>
      <c r="X61" s="71"/>
      <c r="Y61" s="71"/>
      <c r="Z61" s="71"/>
    </row>
    <row r="62" spans="1:26" s="111" customFormat="1" ht="27.75" customHeight="1" x14ac:dyDescent="0.25">
      <c r="A62" s="105" t="s">
        <v>68</v>
      </c>
      <c r="B62" s="106"/>
      <c r="C62" s="106"/>
      <c r="D62" s="106"/>
      <c r="E62" s="106"/>
      <c r="F62" s="107"/>
      <c r="G62" s="107"/>
      <c r="H62" s="107"/>
      <c r="I62" s="108"/>
      <c r="J62" s="109"/>
      <c r="K62" s="109"/>
      <c r="L62" s="107"/>
      <c r="M62" s="110"/>
      <c r="N62" s="110"/>
      <c r="O62" s="110"/>
      <c r="P62" s="110"/>
      <c r="Q62" s="107"/>
      <c r="W62" s="112"/>
    </row>
    <row r="63" spans="1:26" s="111" customFormat="1" ht="27.75" customHeight="1" x14ac:dyDescent="0.25">
      <c r="A63" s="105" t="s">
        <v>69</v>
      </c>
      <c r="B63" s="107"/>
      <c r="C63" s="107"/>
      <c r="D63" s="106"/>
      <c r="E63" s="106"/>
      <c r="F63" s="113"/>
      <c r="G63" s="114"/>
      <c r="H63" s="107"/>
      <c r="I63" s="115"/>
      <c r="L63" s="107"/>
      <c r="M63" s="107"/>
      <c r="N63" s="113"/>
      <c r="O63" s="107"/>
      <c r="P63" s="113"/>
      <c r="Q63" s="107"/>
      <c r="W63" s="112"/>
    </row>
    <row r="64" spans="1:26" s="15" customFormat="1" ht="17.25" customHeight="1" x14ac:dyDescent="0.25">
      <c r="A64" s="116"/>
      <c r="B64" s="117"/>
      <c r="C64" s="117"/>
      <c r="D64" s="71"/>
      <c r="E64" s="118"/>
      <c r="F64" s="118"/>
      <c r="G64" s="118"/>
      <c r="H64" s="119"/>
      <c r="I64" s="120"/>
      <c r="L64" s="71"/>
      <c r="M64" s="71"/>
      <c r="N64" s="77"/>
      <c r="O64" s="71"/>
      <c r="P64" s="77"/>
      <c r="Q64" s="71"/>
      <c r="R64" s="121"/>
      <c r="W64" s="16"/>
    </row>
    <row r="65" spans="1:23" s="15" customFormat="1" ht="17.25" customHeight="1" x14ac:dyDescent="0.25">
      <c r="A65" s="116"/>
      <c r="B65" s="122"/>
      <c r="C65" s="101"/>
      <c r="D65" s="71"/>
      <c r="E65" s="119"/>
      <c r="F65" s="119"/>
      <c r="G65" s="119"/>
      <c r="H65" s="71"/>
      <c r="I65" s="120"/>
      <c r="W65" s="16"/>
    </row>
    <row r="66" spans="1:23" s="15" customFormat="1" ht="24" customHeight="1" x14ac:dyDescent="0.25">
      <c r="A66" s="116"/>
      <c r="B66" s="106"/>
      <c r="C66" s="123"/>
      <c r="D66" s="106"/>
      <c r="E66" s="101"/>
      <c r="F66" s="78"/>
      <c r="G66" s="71"/>
      <c r="H66" s="106" t="s">
        <v>70</v>
      </c>
      <c r="I66" s="120"/>
      <c r="W66" s="16"/>
    </row>
    <row r="67" spans="1:23" s="15" customFormat="1" ht="24" customHeight="1" x14ac:dyDescent="0.25">
      <c r="A67" s="124"/>
      <c r="B67" s="71"/>
      <c r="C67" s="71"/>
      <c r="D67" s="123"/>
      <c r="E67" s="125"/>
      <c r="F67" s="125"/>
      <c r="G67" s="125"/>
      <c r="H67" s="106" t="s">
        <v>71</v>
      </c>
      <c r="I67" s="126"/>
      <c r="M67" s="121"/>
      <c r="W67" s="16"/>
    </row>
    <row r="68" spans="1:23" ht="17.25" customHeight="1" x14ac:dyDescent="0.2">
      <c r="A68" s="127"/>
      <c r="B68" s="128"/>
      <c r="C68" s="128"/>
      <c r="D68" s="128"/>
      <c r="E68" s="129"/>
      <c r="F68" s="129"/>
      <c r="G68" s="129"/>
      <c r="H68" s="129"/>
      <c r="I68" s="130"/>
    </row>
    <row r="69" spans="1:23" ht="30" customHeight="1" x14ac:dyDescent="0.2">
      <c r="A69" s="60"/>
      <c r="B69" s="131"/>
      <c r="C69" s="131"/>
      <c r="D69" s="60"/>
      <c r="E69" s="132"/>
      <c r="F69" s="132"/>
      <c r="G69" s="132"/>
      <c r="H69" s="132"/>
      <c r="I69" s="133"/>
    </row>
    <row r="70" spans="1:23" ht="31.5" customHeight="1" x14ac:dyDescent="0.2">
      <c r="A70" s="131"/>
      <c r="B70" s="134"/>
      <c r="C70" s="134"/>
      <c r="D70" s="131"/>
      <c r="E70" s="60"/>
      <c r="F70" s="135"/>
      <c r="G70" s="60"/>
      <c r="H70" s="60"/>
      <c r="I70" s="136"/>
      <c r="W70" s="5"/>
    </row>
    <row r="71" spans="1:23" x14ac:dyDescent="0.2">
      <c r="A71" s="137"/>
      <c r="B71" s="134"/>
      <c r="C71" s="134"/>
      <c r="D71" s="134"/>
      <c r="E71" s="60"/>
      <c r="F71" s="60"/>
      <c r="G71" s="60"/>
      <c r="H71" s="60"/>
      <c r="I71" s="136"/>
      <c r="W71" s="5"/>
    </row>
    <row r="72" spans="1:23" x14ac:dyDescent="0.2">
      <c r="A72" s="137"/>
      <c r="B72" s="138"/>
      <c r="C72" s="138"/>
      <c r="D72" s="134"/>
      <c r="E72" s="134"/>
      <c r="F72" s="134"/>
      <c r="G72" s="134"/>
      <c r="H72" s="134"/>
      <c r="I72" s="139"/>
      <c r="W72" s="5"/>
    </row>
    <row r="73" spans="1:23" ht="66" customHeight="1" x14ac:dyDescent="0.2">
      <c r="A73" s="140"/>
      <c r="B73" s="138"/>
      <c r="C73" s="138"/>
      <c r="D73" s="138"/>
      <c r="E73" s="134"/>
      <c r="F73" s="134"/>
      <c r="G73" s="134"/>
      <c r="H73" s="134"/>
      <c r="I73" s="139"/>
      <c r="W73" s="5"/>
    </row>
    <row r="74" spans="1:23" x14ac:dyDescent="0.2">
      <c r="A74" s="140"/>
      <c r="B74" s="138"/>
      <c r="C74" s="138"/>
      <c r="D74" s="138"/>
      <c r="E74" s="134"/>
      <c r="F74" s="141"/>
      <c r="G74" s="134"/>
      <c r="H74" s="134"/>
      <c r="I74" s="139"/>
      <c r="W74" s="5"/>
    </row>
    <row r="75" spans="1:23" ht="35.25" customHeight="1" x14ac:dyDescent="0.2">
      <c r="A75" s="139"/>
      <c r="B75" s="138"/>
      <c r="C75" s="138"/>
      <c r="D75" s="138"/>
      <c r="E75" s="138"/>
      <c r="F75" s="142"/>
      <c r="G75" s="142"/>
      <c r="H75" s="142"/>
      <c r="I75" s="139"/>
      <c r="W75" s="5"/>
    </row>
    <row r="76" spans="1:23" ht="38.25" customHeight="1" x14ac:dyDescent="0.2">
      <c r="A76" s="140"/>
      <c r="B76" s="138"/>
      <c r="C76" s="138"/>
      <c r="D76" s="138"/>
      <c r="E76" s="138"/>
      <c r="F76" s="142"/>
      <c r="G76" s="142"/>
      <c r="H76" s="142"/>
      <c r="I76" s="139"/>
      <c r="W76" s="5"/>
    </row>
    <row r="77" spans="1:23" ht="40.5" customHeight="1" x14ac:dyDescent="0.2">
      <c r="A77" s="140"/>
      <c r="B77" s="138"/>
      <c r="C77" s="138"/>
      <c r="D77" s="138"/>
      <c r="E77" s="138"/>
      <c r="F77" s="142"/>
      <c r="G77" s="142"/>
      <c r="H77" s="142"/>
      <c r="I77" s="139"/>
      <c r="W77" s="5"/>
    </row>
    <row r="78" spans="1:23" ht="40.5" customHeight="1" x14ac:dyDescent="0.2">
      <c r="A78" s="140"/>
      <c r="B78" s="138"/>
      <c r="C78" s="138"/>
      <c r="D78" s="138"/>
      <c r="E78" s="138"/>
      <c r="F78" s="142"/>
      <c r="G78" s="142"/>
      <c r="H78" s="142"/>
      <c r="I78" s="139"/>
      <c r="W78" s="5"/>
    </row>
    <row r="79" spans="1:23" ht="23.25" customHeight="1" x14ac:dyDescent="0.2">
      <c r="A79" s="140"/>
      <c r="B79" s="138" t="s">
        <v>72</v>
      </c>
      <c r="C79" s="138"/>
      <c r="D79" s="138"/>
      <c r="E79" s="138"/>
      <c r="F79" s="142"/>
      <c r="G79" s="142"/>
      <c r="H79" s="142"/>
      <c r="I79" s="139"/>
      <c r="W79" s="5"/>
    </row>
    <row r="80" spans="1:23" x14ac:dyDescent="0.2">
      <c r="A80" s="140"/>
      <c r="B80" s="143"/>
      <c r="C80" s="143"/>
      <c r="D80" s="138"/>
      <c r="E80" s="138"/>
      <c r="F80" s="142"/>
      <c r="G80" s="142"/>
      <c r="H80" s="142"/>
      <c r="I80" s="139"/>
      <c r="W80" s="5"/>
    </row>
    <row r="81" spans="1:23" ht="23.25" customHeight="1" x14ac:dyDescent="0.2">
      <c r="A81" s="60"/>
      <c r="B81" s="143"/>
      <c r="C81" s="143"/>
      <c r="D81" s="143"/>
      <c r="E81" s="138"/>
      <c r="F81" s="142"/>
      <c r="G81" s="142"/>
      <c r="H81" s="142"/>
      <c r="I81" s="139"/>
      <c r="W81" s="5"/>
    </row>
    <row r="82" spans="1:23" x14ac:dyDescent="0.2">
      <c r="A82" s="60"/>
      <c r="B82" s="143"/>
      <c r="C82" s="143"/>
      <c r="D82" s="143"/>
      <c r="E82" s="138"/>
      <c r="F82" s="142"/>
      <c r="G82" s="142"/>
      <c r="H82" s="142"/>
      <c r="I82" s="139"/>
      <c r="W82" s="5"/>
    </row>
    <row r="83" spans="1:23" ht="23.25" customHeight="1" x14ac:dyDescent="0.2">
      <c r="A83" s="60"/>
      <c r="B83" s="143"/>
      <c r="C83" s="143"/>
      <c r="D83" s="143"/>
      <c r="E83" s="143"/>
      <c r="F83" s="143"/>
      <c r="G83" s="143"/>
      <c r="H83" s="143"/>
      <c r="I83" s="144"/>
      <c r="W83" s="5"/>
    </row>
    <row r="84" spans="1:23" x14ac:dyDescent="0.2">
      <c r="A84" s="60"/>
      <c r="B84" s="143"/>
      <c r="C84" s="143"/>
      <c r="D84" s="143"/>
      <c r="E84" s="143"/>
      <c r="F84" s="145"/>
      <c r="G84" s="143"/>
      <c r="H84" s="143"/>
      <c r="I84" s="144"/>
      <c r="W84" s="5"/>
    </row>
    <row r="85" spans="1:23" x14ac:dyDescent="0.2">
      <c r="A85" s="60"/>
      <c r="B85" s="143"/>
      <c r="C85" s="143"/>
      <c r="D85" s="143"/>
      <c r="E85" s="143"/>
      <c r="F85" s="143"/>
      <c r="G85" s="143"/>
      <c r="H85" s="143"/>
      <c r="I85" s="144"/>
      <c r="W85" s="5"/>
    </row>
    <row r="86" spans="1:23" x14ac:dyDescent="0.2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 x14ac:dyDescent="0.2">
      <c r="A87" s="60"/>
      <c r="B87" s="143"/>
      <c r="C87" s="143"/>
      <c r="D87" s="143"/>
      <c r="E87" s="143"/>
      <c r="F87" s="143"/>
      <c r="G87" s="143"/>
      <c r="H87" s="143"/>
      <c r="I87" s="144"/>
      <c r="W87" s="5"/>
    </row>
    <row r="88" spans="1:23" x14ac:dyDescent="0.2">
      <c r="A88" s="60"/>
      <c r="B88" s="143"/>
      <c r="C88" s="143"/>
      <c r="D88" s="143"/>
      <c r="E88" s="143"/>
      <c r="F88" s="143"/>
      <c r="G88" s="143"/>
      <c r="H88" s="143"/>
      <c r="I88" s="144"/>
      <c r="W88" s="5"/>
    </row>
    <row r="89" spans="1:23" x14ac:dyDescent="0.2">
      <c r="A89" s="60"/>
      <c r="B89" s="143"/>
      <c r="C89" s="143"/>
      <c r="D89" s="143"/>
      <c r="E89" s="143"/>
      <c r="F89" s="145"/>
      <c r="G89" s="143"/>
      <c r="H89" s="143"/>
      <c r="I89" s="144"/>
      <c r="W89" s="5"/>
    </row>
    <row r="90" spans="1:23" x14ac:dyDescent="0.2">
      <c r="A90" s="60"/>
      <c r="B90" s="143"/>
      <c r="C90" s="143"/>
      <c r="D90" s="143"/>
      <c r="E90" s="143"/>
      <c r="F90" s="143"/>
      <c r="G90" s="143"/>
      <c r="H90" s="143"/>
      <c r="I90" s="144"/>
      <c r="W90" s="5"/>
    </row>
    <row r="91" spans="1:23" x14ac:dyDescent="0.2">
      <c r="A91" s="60"/>
      <c r="B91" s="143"/>
      <c r="C91" s="143"/>
      <c r="D91" s="143"/>
      <c r="E91" s="143"/>
      <c r="F91" s="143"/>
      <c r="G91" s="143"/>
      <c r="H91" s="143"/>
      <c r="I91" s="144"/>
      <c r="W91" s="5"/>
    </row>
    <row r="92" spans="1:23" x14ac:dyDescent="0.2">
      <c r="A92" s="60"/>
      <c r="B92" s="143"/>
      <c r="C92" s="143"/>
      <c r="D92" s="143"/>
      <c r="E92" s="143"/>
      <c r="F92" s="143"/>
      <c r="G92" s="143"/>
      <c r="H92" s="143"/>
      <c r="I92" s="144"/>
      <c r="W92" s="5"/>
    </row>
    <row r="93" spans="1:23" x14ac:dyDescent="0.2">
      <c r="A93" s="60"/>
      <c r="B93" s="143"/>
      <c r="C93" s="143"/>
      <c r="D93" s="143"/>
      <c r="E93" s="143"/>
      <c r="F93" s="143"/>
      <c r="G93" s="143"/>
      <c r="H93" s="143"/>
      <c r="I93" s="144"/>
      <c r="W93" s="5"/>
    </row>
    <row r="94" spans="1:23" x14ac:dyDescent="0.2">
      <c r="A94" s="60"/>
      <c r="B94" s="143"/>
      <c r="C94" s="143"/>
      <c r="D94" s="146"/>
      <c r="E94" s="143"/>
      <c r="F94" s="145"/>
      <c r="G94" s="143"/>
      <c r="H94" s="143"/>
      <c r="I94" s="144"/>
      <c r="W94" s="5"/>
    </row>
    <row r="95" spans="1:23" x14ac:dyDescent="0.2">
      <c r="A95" s="60"/>
      <c r="B95" s="143"/>
      <c r="C95" s="143"/>
      <c r="D95" s="146"/>
      <c r="E95" s="143"/>
      <c r="F95" s="143"/>
      <c r="G95" s="143"/>
      <c r="H95" s="143"/>
      <c r="I95" s="144"/>
      <c r="W95" s="5"/>
    </row>
    <row r="96" spans="1:23" x14ac:dyDescent="0.2">
      <c r="A96" s="60"/>
      <c r="B96" s="60"/>
      <c r="C96" s="60"/>
      <c r="D96" s="146"/>
      <c r="E96" s="146"/>
      <c r="F96" s="146"/>
      <c r="G96" s="146"/>
      <c r="H96" s="146"/>
      <c r="I96" s="144"/>
      <c r="W96" s="5"/>
    </row>
    <row r="97" spans="1:23" ht="27.75" customHeight="1" x14ac:dyDescent="0.2">
      <c r="A97" s="60"/>
      <c r="B97" s="60"/>
      <c r="C97" s="60"/>
      <c r="D97" s="146"/>
      <c r="E97" s="146"/>
      <c r="F97" s="146"/>
      <c r="G97" s="146"/>
      <c r="H97" s="146"/>
      <c r="I97" s="144"/>
      <c r="W97" s="5"/>
    </row>
    <row r="98" spans="1:23" ht="27.75" customHeight="1" x14ac:dyDescent="0.2">
      <c r="A98" s="60"/>
      <c r="B98" s="60"/>
      <c r="C98" s="60"/>
      <c r="D98" s="146"/>
      <c r="E98" s="146"/>
      <c r="F98" s="146"/>
      <c r="G98" s="146"/>
      <c r="H98" s="146"/>
      <c r="I98" s="144"/>
      <c r="W98" s="5"/>
    </row>
    <row r="99" spans="1:23" ht="27.75" customHeight="1" x14ac:dyDescent="0.2">
      <c r="A99" s="60"/>
      <c r="B99" s="60"/>
      <c r="C99" s="60"/>
      <c r="D99" s="146"/>
      <c r="E99" s="146"/>
      <c r="F99" s="146"/>
      <c r="G99" s="146"/>
      <c r="H99" s="146"/>
      <c r="I99" s="136"/>
      <c r="W99" s="5"/>
    </row>
    <row r="100" spans="1:23" ht="27.75" customHeight="1" x14ac:dyDescent="0.2">
      <c r="A100" s="60"/>
      <c r="B100" s="60"/>
      <c r="C100" s="60"/>
      <c r="D100" s="60"/>
      <c r="E100" s="146"/>
      <c r="F100" s="146"/>
      <c r="G100" s="146"/>
      <c r="H100" s="146"/>
      <c r="I100" s="136"/>
      <c r="W100" s="5"/>
    </row>
    <row r="101" spans="1:23" ht="27.75" customHeight="1" x14ac:dyDescent="0.2">
      <c r="A101" s="60"/>
      <c r="B101" s="60"/>
      <c r="C101" s="60"/>
      <c r="D101" s="60"/>
      <c r="E101" s="146"/>
      <c r="F101" s="146"/>
      <c r="G101" s="146"/>
      <c r="H101" s="146"/>
      <c r="I101" s="136"/>
      <c r="W101" s="5"/>
    </row>
    <row r="102" spans="1:23" ht="28.5" customHeight="1" x14ac:dyDescent="0.2">
      <c r="I102" s="5"/>
      <c r="W102" s="5"/>
    </row>
    <row r="104" spans="1:23" x14ac:dyDescent="0.2">
      <c r="F104" s="147"/>
      <c r="I104" s="5"/>
      <c r="W104" s="5"/>
    </row>
    <row r="109" spans="1:23" x14ac:dyDescent="0.2">
      <c r="F109" s="147"/>
      <c r="I109" s="5"/>
      <c r="W109" s="5"/>
    </row>
    <row r="114" spans="6:23" x14ac:dyDescent="0.2">
      <c r="F114" s="147"/>
      <c r="I114" s="5"/>
      <c r="W114" s="5"/>
    </row>
    <row r="119" spans="6:23" x14ac:dyDescent="0.2">
      <c r="F119" s="147"/>
      <c r="I119" s="5"/>
      <c r="W119" s="5"/>
    </row>
    <row r="124" spans="6:23" x14ac:dyDescent="0.2">
      <c r="F124" s="147"/>
      <c r="I124" s="5"/>
      <c r="W124" s="5"/>
    </row>
    <row r="129" spans="6:23" x14ac:dyDescent="0.2">
      <c r="F129" s="147"/>
      <c r="I129" s="5"/>
      <c r="W129" s="5"/>
    </row>
    <row r="134" spans="6:23" x14ac:dyDescent="0.2">
      <c r="F134" s="147"/>
      <c r="I134" s="5"/>
      <c r="W134" s="5"/>
    </row>
    <row r="137" spans="6:23" x14ac:dyDescent="0.2">
      <c r="F137" s="147"/>
      <c r="I137" s="5"/>
      <c r="W137" s="5"/>
    </row>
  </sheetData>
  <mergeCells count="38">
    <mergeCell ref="F79:H79"/>
    <mergeCell ref="F80:H80"/>
    <mergeCell ref="F81:H81"/>
    <mergeCell ref="F82:H82"/>
    <mergeCell ref="J33:K33"/>
    <mergeCell ref="B64:C64"/>
    <mergeCell ref="F75:H75"/>
    <mergeCell ref="F76:H76"/>
    <mergeCell ref="F77:H77"/>
    <mergeCell ref="F78:H78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47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2024-03-31T21:21:48Z</dcterms:created>
  <dcterms:modified xsi:type="dcterms:W3CDTF">2024-03-31T21:21:55Z</dcterms:modified>
</cp:coreProperties>
</file>