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3986AD7A-765F-4A8B-B0A1-05F1DA11936E}" xr6:coauthVersionLast="36" xr6:coauthVersionMax="36" xr10:uidLastSave="{00000000-0000-0000-0000-000000000000}"/>
  <bookViews>
    <workbookView xWindow="0" yWindow="0" windowWidth="28800" windowHeight="11925" xr2:uid="{472F8331-510C-440F-946C-9ADA67370412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H64" i="1" s="1"/>
  <c r="G46" i="1"/>
  <c r="G64" i="1" s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B5" i="1" s="1"/>
  <c r="I5" i="1" l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<sst xmlns="http://schemas.openxmlformats.org/spreadsheetml/2006/main" count="88" uniqueCount="82">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</sst>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AA41E7BD-0995-44FB-83B4-637EA8EB2AD9}"/>
    <cellStyle name="Percent 3 2" xfId="2" xr:uid="{67DBF3E7-53FB-4612-BD0C-90FAD3C87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97874F69-AB7A-4242-B2E8-5B1814426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0.89</v>
          </cell>
          <cell r="H29">
            <v>5.05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35.544399999999989</v>
          </cell>
          <cell r="G33">
            <v>37.04</v>
          </cell>
        </row>
        <row r="36">
          <cell r="I36">
            <v>12.83</v>
          </cell>
        </row>
        <row r="37">
          <cell r="D37">
            <v>1.44</v>
          </cell>
          <cell r="E37">
            <v>1.1303999999999998</v>
          </cell>
          <cell r="F37">
            <v>1.44</v>
          </cell>
          <cell r="G37">
            <v>1.5395999999999999</v>
          </cell>
        </row>
        <row r="38">
          <cell r="I38">
            <v>5.49</v>
          </cell>
        </row>
        <row r="41">
          <cell r="D41">
            <v>0</v>
          </cell>
          <cell r="E41">
            <v>0</v>
          </cell>
          <cell r="F41">
            <v>3.15</v>
          </cell>
          <cell r="G41">
            <v>3.7119500000000003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10.77</v>
          </cell>
          <cell r="G20">
            <v>11.39</v>
          </cell>
          <cell r="H20">
            <v>88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12.1275</v>
          </cell>
          <cell r="G21">
            <v>12.41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1.9350000000000001</v>
          </cell>
          <cell r="G22">
            <v>1.83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1.2725</v>
          </cell>
          <cell r="G23">
            <v>2.4300000000000002</v>
          </cell>
          <cell r="H23">
            <v>11.6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1.42</v>
          </cell>
          <cell r="H24">
            <v>8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2.4</v>
          </cell>
          <cell r="G25">
            <v>0.85</v>
          </cell>
          <cell r="H25">
            <v>3.9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2.4</v>
          </cell>
          <cell r="G26">
            <v>1.76</v>
          </cell>
          <cell r="H26">
            <v>9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1.22</v>
          </cell>
          <cell r="H27">
            <v>5.47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0.72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10.56</v>
          </cell>
          <cell r="G34">
            <v>11.2904</v>
          </cell>
          <cell r="H34">
            <v>300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0.76229999999999953</v>
          </cell>
          <cell r="G36">
            <v>1.0980000000000001</v>
          </cell>
          <cell r="H36">
            <v>45</v>
          </cell>
        </row>
        <row r="41">
          <cell r="G41">
            <v>41.440000000000005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45407</v>
          </cell>
        </row>
        <row r="29">
          <cell r="F29">
            <v>3.8114999999999974</v>
          </cell>
        </row>
        <row r="30">
          <cell r="B30" t="str">
            <v>KASHANG (3x65 MW)</v>
          </cell>
        </row>
        <row r="31">
          <cell r="F31">
            <v>4.9395000000000007</v>
          </cell>
          <cell r="G31">
            <v>3.86</v>
          </cell>
        </row>
        <row r="32">
          <cell r="F32">
            <v>43.92</v>
          </cell>
        </row>
        <row r="33">
          <cell r="F33">
            <v>3.8114999999999974</v>
          </cell>
          <cell r="G33">
            <v>4.54</v>
          </cell>
          <cell r="H33">
            <v>23.9</v>
          </cell>
        </row>
        <row r="34">
          <cell r="F34">
            <v>1.1520000000000008</v>
          </cell>
          <cell r="G34">
            <v>0.31</v>
          </cell>
          <cell r="H34">
            <v>1.3</v>
          </cell>
        </row>
        <row r="35">
          <cell r="F35">
            <v>4.68</v>
          </cell>
          <cell r="G35">
            <v>5.48</v>
          </cell>
          <cell r="H35">
            <v>36.5</v>
          </cell>
        </row>
        <row r="36">
          <cell r="F36">
            <v>2.0699999999999998</v>
          </cell>
          <cell r="G36">
            <v>2.16</v>
          </cell>
          <cell r="H36">
            <v>10.29</v>
          </cell>
        </row>
        <row r="37">
          <cell r="F37">
            <v>0.76400000000000068</v>
          </cell>
          <cell r="G37">
            <v>0.88</v>
          </cell>
          <cell r="H37">
            <v>5.58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3.75</v>
          </cell>
          <cell r="H39">
            <v>18.68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4.906900000000002</v>
          </cell>
          <cell r="G41">
            <v>5.83</v>
          </cell>
          <cell r="H41">
            <v>100.62</v>
          </cell>
        </row>
        <row r="43">
          <cell r="F43">
            <v>2.6480000000000015</v>
          </cell>
          <cell r="G43">
            <v>2.6637</v>
          </cell>
          <cell r="H43">
            <v>11.8</v>
          </cell>
        </row>
        <row r="44">
          <cell r="F44">
            <v>7.5925250000000029</v>
          </cell>
          <cell r="G44">
            <v>18.594239999999999</v>
          </cell>
          <cell r="H44">
            <v>105.82</v>
          </cell>
        </row>
        <row r="45">
          <cell r="B45" t="str">
            <v>Rajpura (2X4.95)</v>
          </cell>
          <cell r="F45">
            <v>0.6</v>
          </cell>
          <cell r="G45">
            <v>0.7167</v>
          </cell>
          <cell r="H45">
            <v>3.6</v>
          </cell>
        </row>
        <row r="46">
          <cell r="B46" t="str">
            <v>ANNI (GROWEL) (2X2.5)</v>
          </cell>
          <cell r="F46">
            <v>0.21600000000000016</v>
          </cell>
          <cell r="G46">
            <v>0.3</v>
          </cell>
          <cell r="H46">
            <v>1.371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5.5428100000000002</v>
          </cell>
          <cell r="H48">
            <v>30.15</v>
          </cell>
        </row>
        <row r="49">
          <cell r="F49">
            <v>0.88400000000000001</v>
          </cell>
          <cell r="G49">
            <v>1.3069200000000001</v>
          </cell>
          <cell r="H49">
            <v>6.2</v>
          </cell>
        </row>
        <row r="50">
          <cell r="F50">
            <v>1.3122</v>
          </cell>
          <cell r="G50">
            <v>1.84189</v>
          </cell>
          <cell r="H50">
            <v>7.78</v>
          </cell>
        </row>
        <row r="51">
          <cell r="F51">
            <v>0.87949999999999995</v>
          </cell>
          <cell r="G51">
            <v>1.1586000000000001</v>
          </cell>
          <cell r="H51">
            <v>5.34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FF50-36B5-45E9-B36A-7AFA77FB072E}">
  <sheetPr>
    <tabColor rgb="FFFF0000"/>
    <pageSetUpPr fitToPage="1"/>
  </sheetPr>
  <dimension ref="A1:Z140"/>
  <sheetViews>
    <sheetView tabSelected="1" view="pageBreakPreview" topLeftCell="A34" zoomScale="60" zoomScaleNormal="60" zoomScalePageLayoutView="50" workbookViewId="0">
      <selection activeCell="G43" sqref="G43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45407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45408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45407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10.77</v>
      </c>
      <c r="G22" s="69">
        <f>[1]Report_DPS!G20</f>
        <v>11.39</v>
      </c>
      <c r="H22" s="69">
        <f>[1]Report_DPS!H20</f>
        <v>88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12.1275</v>
      </c>
      <c r="G23" s="69">
        <f>[1]Report_DPS!G21</f>
        <v>12.41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1.9350000000000001</v>
      </c>
      <c r="G24" s="69">
        <f>[1]Report_DPS!G22</f>
        <v>1.83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1.2725</v>
      </c>
      <c r="G25" s="69">
        <f>[1]Report_DPS!G23</f>
        <v>2.4300000000000002</v>
      </c>
      <c r="H25" s="69">
        <f>[1]Report_DPS!H23</f>
        <v>11.6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1.42</v>
      </c>
      <c r="H26" s="69">
        <f>[1]Report_DPS!H24</f>
        <v>8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2.4</v>
      </c>
      <c r="G27" s="69">
        <f>[1]Report_DPS!G25</f>
        <v>0.85</v>
      </c>
      <c r="H27" s="69">
        <f>[1]Report_DPS!H25</f>
        <v>3.9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2.4</v>
      </c>
      <c r="G28" s="69">
        <f>[1]Report_DPS!G26</f>
        <v>1.76</v>
      </c>
      <c r="H28" s="69">
        <f>[1]Report_DPS!H26</f>
        <v>9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1.22</v>
      </c>
      <c r="H29" s="69">
        <f>[1]Report_DPS!H27</f>
        <v>5.47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0.89</v>
      </c>
      <c r="H30" s="69">
        <f>'[1]Report_DPS (HPSLDC)'!H29</f>
        <v>5.05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0.72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35.544399999999989</v>
      </c>
      <c r="G34" s="69">
        <f>'[1]Report_DPS (HPSLDC)'!G33</f>
        <v>37.04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10.56</v>
      </c>
      <c r="G37" s="69">
        <f>[1]Report_DPS!G34</f>
        <v>11.2904</v>
      </c>
      <c r="H37" s="69">
        <f>[1]Report_DPS!H34</f>
        <v>300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1.44</v>
      </c>
      <c r="G38" s="69">
        <f>'[1]Report_DPS (HPSLDC)'!G37</f>
        <v>1.5395999999999999</v>
      </c>
      <c r="H38" s="69"/>
      <c r="I38" s="69">
        <f>'[1]Report_DPS (HPSLDC)'!I36</f>
        <v>12.83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0.76229999999999953</v>
      </c>
      <c r="G39" s="69">
        <f>[1]Report_DPS!G36</f>
        <v>1.0980000000000001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0.76229999999999953</v>
      </c>
      <c r="G40" s="69">
        <f>I40*0.2</f>
        <v>1.0980000000000001</v>
      </c>
      <c r="H40" s="69"/>
      <c r="I40" s="69">
        <f>'[1]Report_DPS (HPSLDC)'!I38</f>
        <v>5.49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3.15</v>
      </c>
      <c r="G41" s="69">
        <f>'[1]Report_DPS (HPSLDC)'!G41</f>
        <v>3.7119500000000003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4.9395000000000007</v>
      </c>
      <c r="G43" s="69">
        <f>'[1]Form-1_AnticipatedVsActual_BI'!G31</f>
        <v>3.86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41.440000000000005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1.1520000000000008</v>
      </c>
      <c r="G46" s="69">
        <f>'[1]Form-1_AnticipatedVsActual_BI'!G34</f>
        <v>0.31</v>
      </c>
      <c r="H46" s="69">
        <f>'[1]Form-1_AnticipatedVsActual_BI'!H34</f>
        <v>1.3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0.76400000000000068</v>
      </c>
      <c r="G47" s="69">
        <f>'[1]Form-1_AnticipatedVsActual_BI'!G37</f>
        <v>0.88</v>
      </c>
      <c r="H47" s="69">
        <f>'[1]Form-1_AnticipatedVsActual_BI'!H37</f>
        <v>5.58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4.68</v>
      </c>
      <c r="G49" s="69">
        <f>'[1]Form-1_AnticipatedVsActual_BI'!G35</f>
        <v>5.48</v>
      </c>
      <c r="H49" s="69">
        <f>'[1]Form-1_AnticipatedVsActual_BI'!H35</f>
        <v>36.5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3.75</v>
      </c>
      <c r="H50" s="69">
        <f>'[1]Form-1_AnticipatedVsActual_BI'!H39</f>
        <v>18.68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3.8114999999999974</v>
      </c>
      <c r="G51" s="69">
        <f>'[1]Form-1_AnticipatedVsActual_BI'!G33</f>
        <v>4.54</v>
      </c>
      <c r="H51" s="69">
        <f>'[1]Form-1_AnticipatedVsActual_BI'!H33</f>
        <v>23.9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4.906900000000002</v>
      </c>
      <c r="G52" s="69">
        <f>'[1]Form-1_AnticipatedVsActual_BI'!G41</f>
        <v>5.83</v>
      </c>
      <c r="H52" s="69">
        <f>'[1]Form-1_AnticipatedVsActual_BI'!H41</f>
        <v>100.62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2.6480000000000015</v>
      </c>
      <c r="G54" s="69">
        <f>'[1]Form-1_AnticipatedVsActual_BI'!G43</f>
        <v>2.6637</v>
      </c>
      <c r="H54" s="69">
        <f>'[1]Form-1_AnticipatedVsActual_BI'!H43</f>
        <v>11.8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2.0699999999999998</v>
      </c>
      <c r="G55" s="69">
        <f>'[1]Form-1_AnticipatedVsActual_BI'!G36</f>
        <v>2.16</v>
      </c>
      <c r="H55" s="69">
        <f>'[1]Form-1_AnticipatedVsActual_BI'!H36</f>
        <v>10.29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7.5925250000000029</v>
      </c>
      <c r="G56" s="69">
        <f>'[1]Form-1_AnticipatedVsActual_BI'!G44</f>
        <v>18.594239999999999</v>
      </c>
      <c r="H56" s="69">
        <f>'[1]Form-1_AnticipatedVsActual_BI'!H44</f>
        <v>105.82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0.6</v>
      </c>
      <c r="G57" s="69">
        <f>'[1]Form-1_AnticipatedVsActual_BI'!G45</f>
        <v>0.7167</v>
      </c>
      <c r="H57" s="69">
        <f>'[1]Form-1_AnticipatedVsActual_BI'!H45</f>
        <v>3.6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0.21600000000000016</v>
      </c>
      <c r="G58" s="69">
        <f>'[1]Form-1_AnticipatedVsActual_BI'!G46</f>
        <v>0.3</v>
      </c>
      <c r="H58" s="69">
        <f>'[1]Form-1_AnticipatedVsActual_BI'!H46</f>
        <v>1.371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5.5428100000000002</v>
      </c>
      <c r="H60" s="69">
        <f>'[1]Form-1_AnticipatedVsActual_BI'!H48</f>
        <v>30.15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1.3069200000000001</v>
      </c>
      <c r="H61" s="69">
        <f>'[1]Form-1_AnticipatedVsActual_BI'!H49</f>
        <v>6.2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1.84189</v>
      </c>
      <c r="H62" s="69">
        <f>'[1]Form-1_AnticipatedVsActual_BI'!H50</f>
        <v>7.78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1.1586000000000001</v>
      </c>
      <c r="H63" s="69">
        <f>'[1]Form-1_AnticipatedVsActual_BI'!H51</f>
        <v>5.34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36.37122500000001</v>
      </c>
      <c r="G64" s="69">
        <f>SUM(G46:G63)</f>
        <v>55.314859999999996</v>
      </c>
      <c r="H64" s="69">
        <f>SUM(H46:H63)</f>
        <v>368.93099999999993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2024-04-25T19:54:55Z</dcterms:created>
  <dcterms:modified xsi:type="dcterms:W3CDTF">2024-04-25T19:55:04Z</dcterms:modified>
</cp:coreProperties>
</file>