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2042024\"/>
    </mc:Choice>
  </mc:AlternateContent>
  <xr:revisionPtr revIDLastSave="0" documentId="8_{74B57738-26AE-4007-8E31-F671AFE99593}" xr6:coauthVersionLast="36" xr6:coauthVersionMax="36" xr10:uidLastSave="{00000000-0000-0000-0000-000000000000}"/>
  <bookViews>
    <workbookView xWindow="0" yWindow="0" windowWidth="28800" windowHeight="11925" xr2:uid="{1FC66B46-76E6-44D6-933F-F16A85BA3B63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H64" i="1" s="1"/>
  <c r="G47" i="1"/>
  <c r="G64" i="1" s="1"/>
  <c r="F47" i="1"/>
  <c r="H46" i="1"/>
  <c r="G46" i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 s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<sst xmlns="http://schemas.openxmlformats.org/spreadsheetml/2006/main" count="88" uniqueCount="82">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</sst>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032EC697-A33A-425A-96DD-4E4C38721570}"/>
    <cellStyle name="Percent 3 2" xfId="2" xr:uid="{DB3F97EF-F035-460C-87D2-9FC0E7E52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DF06E479-55D9-40B8-9F62-30C96F06B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2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0.98</v>
          </cell>
          <cell r="H29">
            <v>5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38.671899999999994</v>
          </cell>
          <cell r="G33">
            <v>35.769999999999996</v>
          </cell>
        </row>
        <row r="36">
          <cell r="I36">
            <v>10.78</v>
          </cell>
        </row>
        <row r="37">
          <cell r="D37">
            <v>1.44</v>
          </cell>
          <cell r="E37">
            <v>1.1303999999999998</v>
          </cell>
          <cell r="F37">
            <v>1.6199999999999999</v>
          </cell>
          <cell r="G37">
            <v>1.2935999999999999</v>
          </cell>
        </row>
        <row r="38">
          <cell r="I38">
            <v>5.77</v>
          </cell>
        </row>
        <row r="41">
          <cell r="D41">
            <v>0</v>
          </cell>
          <cell r="E41">
            <v>0</v>
          </cell>
          <cell r="F41">
            <v>3.3</v>
          </cell>
          <cell r="G41">
            <v>3.2653250000000003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11.24</v>
          </cell>
          <cell r="G20">
            <v>11.06</v>
          </cell>
          <cell r="H20">
            <v>86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14.355</v>
          </cell>
          <cell r="G21">
            <v>11.26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2.3650000000000002</v>
          </cell>
          <cell r="G22">
            <v>2.74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1.2725</v>
          </cell>
          <cell r="G23">
            <v>0.9</v>
          </cell>
          <cell r="H23">
            <v>11.5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1.63</v>
          </cell>
          <cell r="H24">
            <v>9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2.4</v>
          </cell>
          <cell r="G25">
            <v>0.85</v>
          </cell>
          <cell r="H25">
            <v>4.2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2.4</v>
          </cell>
          <cell r="G26">
            <v>2.13</v>
          </cell>
          <cell r="H26">
            <v>10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1.38</v>
          </cell>
          <cell r="H27">
            <v>6.05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0.72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11.88</v>
          </cell>
          <cell r="G34">
            <v>9.4863999999999997</v>
          </cell>
          <cell r="H34">
            <v>220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0.71279999999999966</v>
          </cell>
          <cell r="G36">
            <v>1.1539999999999999</v>
          </cell>
          <cell r="H36">
            <v>45</v>
          </cell>
        </row>
        <row r="41">
          <cell r="G41">
            <v>45.6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45404</v>
          </cell>
        </row>
        <row r="29">
          <cell r="F29">
            <v>3.5639999999999983</v>
          </cell>
        </row>
        <row r="30">
          <cell r="B30" t="str">
            <v>KASHANG (3x65 MW)</v>
          </cell>
        </row>
        <row r="31">
          <cell r="F31">
            <v>5.4390000000000018</v>
          </cell>
          <cell r="G31">
            <v>5.49</v>
          </cell>
        </row>
        <row r="32">
          <cell r="F32">
            <v>43.92</v>
          </cell>
        </row>
        <row r="33">
          <cell r="F33">
            <v>3.5639999999999983</v>
          </cell>
          <cell r="G33">
            <v>4.2738300000000002</v>
          </cell>
          <cell r="H33">
            <v>21.69</v>
          </cell>
        </row>
        <row r="34">
          <cell r="F34">
            <v>1.164000000000001</v>
          </cell>
          <cell r="G34">
            <v>0.34878999999999999</v>
          </cell>
          <cell r="H34">
            <v>1.5</v>
          </cell>
        </row>
        <row r="35">
          <cell r="F35">
            <v>4.68</v>
          </cell>
          <cell r="G35">
            <v>5.6909999999999998</v>
          </cell>
          <cell r="H35">
            <v>36.44</v>
          </cell>
        </row>
        <row r="36">
          <cell r="F36">
            <v>2.1303750000000004</v>
          </cell>
          <cell r="G36">
            <v>2.1581799999999998</v>
          </cell>
          <cell r="H36">
            <v>10.280000000000001</v>
          </cell>
        </row>
        <row r="37">
          <cell r="F37">
            <v>0.76400000000000068</v>
          </cell>
          <cell r="G37">
            <v>0.74351999999999996</v>
          </cell>
          <cell r="H37">
            <v>5.38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3.96</v>
          </cell>
          <cell r="H39">
            <v>18.55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5.1814000000000018</v>
          </cell>
          <cell r="G41">
            <v>6.09</v>
          </cell>
          <cell r="H41">
            <v>100.06</v>
          </cell>
        </row>
        <row r="43">
          <cell r="F43">
            <v>3.1349999999999993</v>
          </cell>
          <cell r="G43">
            <v>2.9508000000000001</v>
          </cell>
          <cell r="H43">
            <v>13.2</v>
          </cell>
        </row>
        <row r="44">
          <cell r="F44">
            <v>7.4687750000000053</v>
          </cell>
          <cell r="G44">
            <v>16.45091</v>
          </cell>
          <cell r="H44">
            <v>103.49</v>
          </cell>
        </row>
        <row r="45">
          <cell r="B45" t="str">
            <v>Rajpura (2X4.95)</v>
          </cell>
          <cell r="F45">
            <v>0.6</v>
          </cell>
          <cell r="G45">
            <v>0.93152999999999997</v>
          </cell>
          <cell r="H45">
            <v>4.6100000000000003</v>
          </cell>
        </row>
        <row r="46">
          <cell r="B46" t="str">
            <v>ANNI (GROWEL) (2X2.5)</v>
          </cell>
          <cell r="F46">
            <v>0.24</v>
          </cell>
          <cell r="G46">
            <v>0.318</v>
          </cell>
          <cell r="H46">
            <v>1.4350000000000001</v>
          </cell>
        </row>
        <row r="47">
          <cell r="F47">
            <v>0.25</v>
          </cell>
          <cell r="G47">
            <v>0.24</v>
          </cell>
        </row>
        <row r="48">
          <cell r="F48">
            <v>2.6846000000000001</v>
          </cell>
          <cell r="G48">
            <v>7.0397100000000004</v>
          </cell>
          <cell r="H48">
            <v>39</v>
          </cell>
        </row>
        <row r="49">
          <cell r="F49">
            <v>0.88400000000000001</v>
          </cell>
          <cell r="G49">
            <v>1.65957</v>
          </cell>
          <cell r="H49">
            <v>8.3000000000000007</v>
          </cell>
        </row>
        <row r="50">
          <cell r="F50">
            <v>1.3122</v>
          </cell>
          <cell r="G50">
            <v>1.7565599999999999</v>
          </cell>
          <cell r="H50">
            <v>7.07</v>
          </cell>
        </row>
        <row r="51">
          <cell r="F51">
            <v>0.87949999999999995</v>
          </cell>
          <cell r="G51">
            <v>1.3180000000000001</v>
          </cell>
          <cell r="H51">
            <v>6.13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C97B2-2702-49F0-BEB0-24D3C8EF605C}">
  <sheetPr>
    <tabColor rgb="FFFF0000"/>
    <pageSetUpPr fitToPage="1"/>
  </sheetPr>
  <dimension ref="A1:Z140"/>
  <sheetViews>
    <sheetView tabSelected="1" view="pageBreakPreview" topLeftCell="A19" zoomScale="60" zoomScaleNormal="60" zoomScalePageLayoutView="50" workbookViewId="0">
      <selection activeCell="F44" sqref="F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45404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45405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45404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11.24</v>
      </c>
      <c r="G22" s="69">
        <f>[1]Report_DPS!G20</f>
        <v>11.06</v>
      </c>
      <c r="H22" s="69">
        <f>[1]Report_DPS!H20</f>
        <v>86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14.355</v>
      </c>
      <c r="G23" s="69">
        <f>[1]Report_DPS!G21</f>
        <v>11.26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2.3650000000000002</v>
      </c>
      <c r="G24" s="69">
        <f>[1]Report_DPS!G22</f>
        <v>2.74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1.2725</v>
      </c>
      <c r="G25" s="69">
        <f>[1]Report_DPS!G23</f>
        <v>0.9</v>
      </c>
      <c r="H25" s="69">
        <f>[1]Report_DPS!H23</f>
        <v>11.5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1.63</v>
      </c>
      <c r="H26" s="69">
        <f>[1]Report_DPS!H24</f>
        <v>9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2.4</v>
      </c>
      <c r="G27" s="69">
        <f>[1]Report_DPS!G25</f>
        <v>0.85</v>
      </c>
      <c r="H27" s="69">
        <f>[1]Report_DPS!H25</f>
        <v>4.2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2.4</v>
      </c>
      <c r="G28" s="69">
        <f>[1]Report_DPS!G26</f>
        <v>2.13</v>
      </c>
      <c r="H28" s="69">
        <f>[1]Report_DPS!H26</f>
        <v>10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1.38</v>
      </c>
      <c r="H29" s="69">
        <f>[1]Report_DPS!H27</f>
        <v>6.05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0.98</v>
      </c>
      <c r="H30" s="69">
        <f>'[1]Report_DPS (HPSLDC)'!H29</f>
        <v>5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0.72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38.671899999999994</v>
      </c>
      <c r="G34" s="69">
        <f>'[1]Report_DPS (HPSLDC)'!G33</f>
        <v>35.769999999999996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11.88</v>
      </c>
      <c r="G37" s="69">
        <f>[1]Report_DPS!G34</f>
        <v>9.4863999999999997</v>
      </c>
      <c r="H37" s="69">
        <f>[1]Report_DPS!H34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1.6199999999999999</v>
      </c>
      <c r="G38" s="69">
        <f>'[1]Report_DPS (HPSLDC)'!G37</f>
        <v>1.2935999999999999</v>
      </c>
      <c r="H38" s="69"/>
      <c r="I38" s="69">
        <f>'[1]Report_DPS (HPSLDC)'!I36</f>
        <v>10.78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0.71279999999999966</v>
      </c>
      <c r="G39" s="69">
        <f>[1]Report_DPS!G36</f>
        <v>1.1539999999999999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0.71279999999999966</v>
      </c>
      <c r="G40" s="69">
        <f>I40*0.2</f>
        <v>1.1539999999999999</v>
      </c>
      <c r="H40" s="69"/>
      <c r="I40" s="69">
        <f>'[1]Report_DPS (HPSLDC)'!I38</f>
        <v>5.77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3.3</v>
      </c>
      <c r="G41" s="69">
        <f>'[1]Report_DPS (HPSLDC)'!G41</f>
        <v>3.2653250000000003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5.4390000000000018</v>
      </c>
      <c r="G43" s="69">
        <f>'[1]Form-1_AnticipatedVsActual_BI'!G31</f>
        <v>5.49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45.6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1.164000000000001</v>
      </c>
      <c r="G46" s="69">
        <f>'[1]Form-1_AnticipatedVsActual_BI'!G34</f>
        <v>0.34878999999999999</v>
      </c>
      <c r="H46" s="69">
        <f>'[1]Form-1_AnticipatedVsActual_BI'!H34</f>
        <v>1.5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0.76400000000000068</v>
      </c>
      <c r="G47" s="69">
        <f>'[1]Form-1_AnticipatedVsActual_BI'!G37</f>
        <v>0.74351999999999996</v>
      </c>
      <c r="H47" s="69">
        <f>'[1]Form-1_AnticipatedVsActual_BI'!H37</f>
        <v>5.38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4.68</v>
      </c>
      <c r="G49" s="69">
        <f>'[1]Form-1_AnticipatedVsActual_BI'!G35</f>
        <v>5.6909999999999998</v>
      </c>
      <c r="H49" s="69">
        <f>'[1]Form-1_AnticipatedVsActual_BI'!H35</f>
        <v>36.44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3.96</v>
      </c>
      <c r="H50" s="69">
        <f>'[1]Form-1_AnticipatedVsActual_BI'!H39</f>
        <v>18.55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3.5639999999999983</v>
      </c>
      <c r="G51" s="69">
        <f>'[1]Form-1_AnticipatedVsActual_BI'!G33</f>
        <v>4.2738300000000002</v>
      </c>
      <c r="H51" s="69">
        <f>'[1]Form-1_AnticipatedVsActual_BI'!H33</f>
        <v>21.69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5.1814000000000018</v>
      </c>
      <c r="G52" s="69">
        <f>'[1]Form-1_AnticipatedVsActual_BI'!G41</f>
        <v>6.09</v>
      </c>
      <c r="H52" s="69">
        <f>'[1]Form-1_AnticipatedVsActual_BI'!H41</f>
        <v>100.06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3.1349999999999993</v>
      </c>
      <c r="G54" s="69">
        <f>'[1]Form-1_AnticipatedVsActual_BI'!G43</f>
        <v>2.9508000000000001</v>
      </c>
      <c r="H54" s="69">
        <f>'[1]Form-1_AnticipatedVsActual_BI'!H43</f>
        <v>13.2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2.1303750000000004</v>
      </c>
      <c r="G55" s="69">
        <f>'[1]Form-1_AnticipatedVsActual_BI'!G36</f>
        <v>2.1581799999999998</v>
      </c>
      <c r="H55" s="69">
        <f>'[1]Form-1_AnticipatedVsActual_BI'!H36</f>
        <v>10.280000000000001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7.4687750000000053</v>
      </c>
      <c r="G56" s="69">
        <f>'[1]Form-1_AnticipatedVsActual_BI'!G44</f>
        <v>16.45091</v>
      </c>
      <c r="H56" s="69">
        <f>'[1]Form-1_AnticipatedVsActual_BI'!H44</f>
        <v>103.49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0.6</v>
      </c>
      <c r="G57" s="69">
        <f>'[1]Form-1_AnticipatedVsActual_BI'!G45</f>
        <v>0.93152999999999997</v>
      </c>
      <c r="H57" s="69">
        <f>'[1]Form-1_AnticipatedVsActual_BI'!H45</f>
        <v>4.6100000000000003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0.24</v>
      </c>
      <c r="G58" s="69">
        <f>'[1]Form-1_AnticipatedVsActual_BI'!G46</f>
        <v>0.318</v>
      </c>
      <c r="H58" s="69">
        <f>'[1]Form-1_AnticipatedVsActual_BI'!H46</f>
        <v>1.4350000000000001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0.24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7.0397100000000004</v>
      </c>
      <c r="H60" s="69">
        <f>'[1]Form-1_AnticipatedVsActual_BI'!H48</f>
        <v>39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1.65957</v>
      </c>
      <c r="H61" s="69">
        <f>'[1]Form-1_AnticipatedVsActual_BI'!H49</f>
        <v>8.3000000000000007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1.7565599999999999</v>
      </c>
      <c r="H62" s="69">
        <f>'[1]Form-1_AnticipatedVsActual_BI'!H50</f>
        <v>7.07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1.3180000000000001</v>
      </c>
      <c r="H63" s="69">
        <f>'[1]Form-1_AnticipatedVsActual_BI'!H51</f>
        <v>6.13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36.857850000000006</v>
      </c>
      <c r="G64" s="69">
        <f>SUM(G46:G63)</f>
        <v>55.930400000000006</v>
      </c>
      <c r="H64" s="69">
        <f>SUM(H46:H63)</f>
        <v>377.13499999999999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2024-04-22T20:54:30Z</dcterms:created>
  <dcterms:modified xsi:type="dcterms:W3CDTF">2024-04-22T20:54:36Z</dcterms:modified>
</cp:coreProperties>
</file>