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2042024\"/>
    </mc:Choice>
  </mc:AlternateContent>
  <xr:revisionPtr revIDLastSave="0" documentId="8_{F58B6771-F60A-4437-995D-7F13AFBC6AD9}" xr6:coauthVersionLast="36" xr6:coauthVersionMax="36" xr10:uidLastSave="{00000000-0000-0000-0000-000000000000}"/>
  <bookViews>
    <workbookView xWindow="0" yWindow="0" windowWidth="28800" windowHeight="11925" xr2:uid="{C6537433-978A-4B8C-B822-FB96A39594C6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4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H64" i="1" s="1"/>
  <c r="G47" i="1"/>
  <c r="G64" i="1" s="1"/>
  <c r="F47" i="1"/>
  <c r="H46" i="1"/>
  <c r="G46" i="1"/>
  <c r="F46" i="1"/>
  <c r="F64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 s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/>
  <c r="B5" i="1"/>
</calcChain>
</file>

<file path=xl/sharedStrings.xml><?xml version="1.0" encoding="utf-8"?>
<sst xmlns="http://schemas.openxmlformats.org/spreadsheetml/2006/main" count="88" uniqueCount="82">
  <si>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</si>
  <si>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</si>
  <si>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</si>
  <si>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</si>
  <si>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</si>
  <si>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</si>
  <si>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</si>
  <si>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</si>
  <si>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</si>
  <si>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</si>
  <si>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</si>
  <si>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</si>
  <si>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</si>
  <si>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</si>
  <si>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</si>
  <si>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</si>
  <si>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</si>
  <si>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</si>
  <si>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</si>
  <si>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</si>
  <si>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</si>
  <si>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</si>
  <si>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</si>
  <si>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</si>
  <si>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</si>
  <si>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</si>
  <si>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</si>
  <si>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</si>
  <si>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</si>
  <si>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</si>
  <si>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</si>
  <si>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</si>
  <si>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</si>
  <si>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</si>
  <si>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</si>
  <si>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</si>
  <si>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</si>
  <si>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</si>
  <si>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</si>
  <si>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</si>
  <si>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</si>
  <si>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</si>
  <si>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</si>
  <si>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</si>
  <si>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</si>
  <si>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</si>
  <si>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</si>
  <si>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</si>
  <si>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</si>
  <si>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</si>
  <si>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</si>
  <si>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</si>
  <si>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</si>
  <si>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</si>
  <si>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</si>
  <si>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</si>
  <si>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</si>
  <si>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viii)</t>
  </si>
  <si>
    <t>Baragarh HEP (1x1.25)</t>
  </si>
  <si>
    <t>xi)</t>
  </si>
  <si>
    <t>Chanju-2 (3x6.6 MW) HEP</t>
  </si>
  <si>
    <t>x)</t>
  </si>
  <si>
    <t>Lower Nanti (2x7 MW)</t>
  </si>
  <si>
    <t>Holi Bajoli</t>
  </si>
  <si>
    <t>xii)</t>
  </si>
  <si>
    <t>xiii)</t>
  </si>
  <si>
    <t>xiv)</t>
  </si>
  <si>
    <t>MANUNI (2X1.75)</t>
  </si>
  <si>
    <t>xv)</t>
  </si>
  <si>
    <t>Naitwar Mori(2 x30)</t>
  </si>
  <si>
    <t>xvi)</t>
  </si>
  <si>
    <t>GANGDARI_ (2 x 8)</t>
  </si>
  <si>
    <t>xvii)</t>
  </si>
  <si>
    <t>GREEN KO SUMEZ (2 x 7)</t>
  </si>
  <si>
    <t>xviii)</t>
  </si>
  <si>
    <t>upper joiner (Tejas) 4x3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</si>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</sst>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52D561CD-438F-4D04-B81D-4752679D0EA8}"/>
    <cellStyle name="Percent 3 2" xfId="2" xr:uid="{6BA9D927-C7C2-45FC-BE10-CDD46CE652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1D34FC44-8BCF-4071-8908-CD840E08C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IL GS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1.7450000000000001</v>
          </cell>
          <cell r="G29">
            <v>0.72845000000000004</v>
          </cell>
          <cell r="H29">
            <v>3.04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26.2319</v>
          </cell>
          <cell r="G33">
            <v>25.939729999999997</v>
          </cell>
        </row>
        <row r="36">
          <cell r="I36">
            <v>9.2260000000000009</v>
          </cell>
        </row>
        <row r="37">
          <cell r="D37">
            <v>1.44</v>
          </cell>
          <cell r="E37">
            <v>1.1303999999999998</v>
          </cell>
          <cell r="F37">
            <v>1.1339999999999999</v>
          </cell>
          <cell r="G37">
            <v>1.1071200000000001</v>
          </cell>
        </row>
        <row r="38">
          <cell r="I38">
            <v>4.24</v>
          </cell>
        </row>
        <row r="41">
          <cell r="D41">
            <v>0</v>
          </cell>
          <cell r="E41">
            <v>0</v>
          </cell>
          <cell r="F41">
            <v>2.2000000000000002</v>
          </cell>
          <cell r="G41">
            <v>2.9576500000000001</v>
          </cell>
          <cell r="H41">
            <v>70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7.15</v>
          </cell>
          <cell r="G20">
            <v>7.65</v>
          </cell>
          <cell r="H20">
            <v>85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7.4850000000000003</v>
          </cell>
          <cell r="G21">
            <v>7.3829999999999991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2.1150000000000002</v>
          </cell>
          <cell r="G22">
            <v>1.8199999999999996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1.0974999999999999</v>
          </cell>
          <cell r="G23">
            <v>1.637</v>
          </cell>
          <cell r="H23">
            <v>7.04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1.2</v>
          </cell>
          <cell r="G24">
            <v>1.0044</v>
          </cell>
          <cell r="H24">
            <v>8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1.8725000000000001</v>
          </cell>
          <cell r="G25">
            <v>0.65339999999999998</v>
          </cell>
          <cell r="H25">
            <v>3.4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1.8725000000000001</v>
          </cell>
          <cell r="G26">
            <v>1.19655</v>
          </cell>
          <cell r="H26">
            <v>6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0.82847999999999999</v>
          </cell>
          <cell r="H27">
            <v>3.74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0.91844999999999999</v>
          </cell>
          <cell r="H28">
            <v>6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0.25440000000000035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8.3159999999999989</v>
          </cell>
          <cell r="G34">
            <v>8.1188800000000008</v>
          </cell>
          <cell r="H34">
            <v>220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0.85567999999999977</v>
          </cell>
          <cell r="G36">
            <v>0.84800000000000009</v>
          </cell>
          <cell r="H36">
            <v>44</v>
          </cell>
        </row>
        <row r="41">
          <cell r="G41">
            <v>39.126000000000005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45394</v>
          </cell>
        </row>
        <row r="29">
          <cell r="F29">
            <v>4.2783999999999986</v>
          </cell>
        </row>
        <row r="30">
          <cell r="B30" t="str">
            <v>KASHANG (3x65 MW)</v>
          </cell>
        </row>
        <row r="31">
          <cell r="F31">
            <v>3.7370000000000005</v>
          </cell>
          <cell r="G31">
            <v>4.01152</v>
          </cell>
        </row>
        <row r="32">
          <cell r="F32">
            <v>43.92</v>
          </cell>
        </row>
        <row r="33">
          <cell r="F33">
            <v>3.3362999999999996</v>
          </cell>
          <cell r="G33">
            <v>2.8948800000000001</v>
          </cell>
          <cell r="H33">
            <v>17.32</v>
          </cell>
        </row>
        <row r="34">
          <cell r="F34">
            <v>0.36</v>
          </cell>
          <cell r="G34">
            <v>0.20874999999999999</v>
          </cell>
          <cell r="H34">
            <v>0.87</v>
          </cell>
        </row>
        <row r="35">
          <cell r="F35">
            <v>3.3149999999999999</v>
          </cell>
          <cell r="G35">
            <v>3.9617</v>
          </cell>
          <cell r="H35">
            <v>36.44</v>
          </cell>
        </row>
        <row r="36">
          <cell r="F36">
            <v>1.5315000000000005</v>
          </cell>
          <cell r="G36">
            <v>1.3123100000000001</v>
          </cell>
          <cell r="H36">
            <v>6.62</v>
          </cell>
        </row>
        <row r="37">
          <cell r="F37">
            <v>0.78500000000000014</v>
          </cell>
          <cell r="G37">
            <v>0.77127999999999997</v>
          </cell>
          <cell r="H37">
            <v>6.62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2.4900000000000002</v>
          </cell>
          <cell r="H39">
            <v>11.08</v>
          </cell>
        </row>
        <row r="40">
          <cell r="F40">
            <v>0</v>
          </cell>
        </row>
        <row r="41">
          <cell r="F41">
            <v>4.1399999999999997</v>
          </cell>
          <cell r="G41">
            <v>4.82</v>
          </cell>
          <cell r="H41">
            <v>101.06</v>
          </cell>
        </row>
        <row r="43">
          <cell r="F43">
            <v>1.8339999999999994</v>
          </cell>
          <cell r="G43">
            <v>1.81</v>
          </cell>
          <cell r="H43">
            <v>8.3000000000000007</v>
          </cell>
        </row>
        <row r="44">
          <cell r="F44">
            <v>6.6320499999999969</v>
          </cell>
          <cell r="G44">
            <v>12.54</v>
          </cell>
          <cell r="H44">
            <v>94.54</v>
          </cell>
        </row>
        <row r="45">
          <cell r="B45" t="str">
            <v>Rajpura (2X4.95)</v>
          </cell>
          <cell r="F45">
            <v>0.36</v>
          </cell>
          <cell r="G45">
            <v>0.42</v>
          </cell>
          <cell r="H45">
            <v>1.84</v>
          </cell>
        </row>
        <row r="46">
          <cell r="B46" t="str">
            <v>ANNI (GROWEL) (2X2.5)</v>
          </cell>
          <cell r="F46">
            <v>0.21600000000000016</v>
          </cell>
          <cell r="G46">
            <v>0.32</v>
          </cell>
          <cell r="H46">
            <v>1.48</v>
          </cell>
        </row>
        <row r="47">
          <cell r="F47">
            <v>0.25</v>
          </cell>
          <cell r="G47">
            <v>0.23749999999999999</v>
          </cell>
        </row>
        <row r="48">
          <cell r="F48">
            <v>2.6846000000000001</v>
          </cell>
          <cell r="G48">
            <v>4.99</v>
          </cell>
          <cell r="H48">
            <v>30.21</v>
          </cell>
        </row>
        <row r="49">
          <cell r="F49">
            <v>0.88400000000000001</v>
          </cell>
          <cell r="G49">
            <v>0.74</v>
          </cell>
          <cell r="H49">
            <v>3.3</v>
          </cell>
        </row>
        <row r="50">
          <cell r="F50">
            <v>1.3122</v>
          </cell>
          <cell r="G50">
            <v>1.38</v>
          </cell>
          <cell r="H50">
            <v>6.05</v>
          </cell>
        </row>
        <row r="51">
          <cell r="F51">
            <v>0.87949999999999995</v>
          </cell>
          <cell r="G51">
            <v>1.02</v>
          </cell>
          <cell r="H51">
            <v>4.79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0377D-25ED-4C82-A69E-111845D2CAEB}">
  <sheetPr>
    <tabColor rgb="FFFF0000"/>
    <pageSetUpPr fitToPage="1"/>
  </sheetPr>
  <dimension ref="A1:Z140"/>
  <sheetViews>
    <sheetView tabSelected="1" view="pageBreakPreview" topLeftCell="A19" zoomScale="60" zoomScaleNormal="60" zoomScalePageLayoutView="50" workbookViewId="0">
      <selection activeCell="F44" sqref="F44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45394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45395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45394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7.15</v>
      </c>
      <c r="G22" s="69">
        <f>[1]Report_DPS!G20</f>
        <v>7.65</v>
      </c>
      <c r="H22" s="69">
        <f>[1]Report_DPS!H20</f>
        <v>85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7.4850000000000003</v>
      </c>
      <c r="G23" s="69">
        <f>[1]Report_DPS!G21</f>
        <v>7.3829999999999991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2.1150000000000002</v>
      </c>
      <c r="G24" s="69">
        <f>[1]Report_DPS!G22</f>
        <v>1.8199999999999996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1.0974999999999999</v>
      </c>
      <c r="G25" s="69">
        <f>[1]Report_DPS!G23</f>
        <v>1.637</v>
      </c>
      <c r="H25" s="69">
        <f>[1]Report_DPS!H23</f>
        <v>7.04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1.2</v>
      </c>
      <c r="G26" s="69">
        <f>[1]Report_DPS!G24</f>
        <v>1.0044</v>
      </c>
      <c r="H26" s="69">
        <f>[1]Report_DPS!H24</f>
        <v>8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1.8725000000000001</v>
      </c>
      <c r="G27" s="69">
        <f>[1]Report_DPS!G25</f>
        <v>0.65339999999999998</v>
      </c>
      <c r="H27" s="69">
        <f>[1]Report_DPS!H25</f>
        <v>3.4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1.8725000000000001</v>
      </c>
      <c r="G28" s="69">
        <f>[1]Report_DPS!G26</f>
        <v>1.19655</v>
      </c>
      <c r="H28" s="69">
        <f>[1]Report_DPS!H26</f>
        <v>6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0.82847999999999999</v>
      </c>
      <c r="H29" s="69">
        <f>[1]Report_DPS!H27</f>
        <v>3.74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1.7450000000000001</v>
      </c>
      <c r="G30" s="69">
        <f>'[1]Report_DPS (HPSLDC)'!G29</f>
        <v>0.72845000000000004</v>
      </c>
      <c r="H30" s="69">
        <f>'[1]Report_DPS (HPSLDC)'!H29</f>
        <v>3.04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0.91844999999999999</v>
      </c>
      <c r="H31" s="69">
        <f>[1]Report_DPS!H28</f>
        <v>6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0.25440000000000035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26.2319</v>
      </c>
      <c r="G34" s="69">
        <f>'[1]Report_DPS (HPSLDC)'!G33</f>
        <v>25.939729999999997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8.3159999999999989</v>
      </c>
      <c r="G37" s="69">
        <f>[1]Report_DPS!G34</f>
        <v>8.1188800000000008</v>
      </c>
      <c r="H37" s="69">
        <f>[1]Report_DPS!H34</f>
        <v>220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1.1339999999999999</v>
      </c>
      <c r="G38" s="69">
        <f>'[1]Report_DPS (HPSLDC)'!G37</f>
        <v>1.1071200000000001</v>
      </c>
      <c r="H38" s="69"/>
      <c r="I38" s="69">
        <f>'[1]Report_DPS (HPSLDC)'!I36</f>
        <v>9.2260000000000009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0.85567999999999977</v>
      </c>
      <c r="G39" s="69">
        <f>[1]Report_DPS!G36</f>
        <v>0.84800000000000009</v>
      </c>
      <c r="H39" s="69">
        <f>[1]Report_DPS!H36</f>
        <v>44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0.85567999999999977</v>
      </c>
      <c r="G40" s="69">
        <f>I40*0.2</f>
        <v>0.84800000000000009</v>
      </c>
      <c r="H40" s="69"/>
      <c r="I40" s="69">
        <f>'[1]Report_DPS (HPSLDC)'!I38</f>
        <v>4.24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2.2000000000000002</v>
      </c>
      <c r="G41" s="69">
        <f>'[1]Report_DPS (HPSLDC)'!G41</f>
        <v>2.9576500000000001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3.7370000000000005</v>
      </c>
      <c r="G43" s="69">
        <f>'[1]Form-1_AnticipatedVsActual_BI'!G31</f>
        <v>4.01152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43.92</v>
      </c>
      <c r="G44" s="69">
        <f>[1]Report_DPS!G41</f>
        <v>39.126000000000005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0.36</v>
      </c>
      <c r="G46" s="69">
        <f>'[1]Form-1_AnticipatedVsActual_BI'!G34</f>
        <v>0.20874999999999999</v>
      </c>
      <c r="H46" s="69">
        <f>'[1]Form-1_AnticipatedVsActual_BI'!H34</f>
        <v>0.87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0.78500000000000014</v>
      </c>
      <c r="G47" s="69">
        <f>'[1]Form-1_AnticipatedVsActual_BI'!G37</f>
        <v>0.77127999999999997</v>
      </c>
      <c r="H47" s="69">
        <f>'[1]Form-1_AnticipatedVsActual_BI'!H37</f>
        <v>6.62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3.3149999999999999</v>
      </c>
      <c r="G49" s="69">
        <f>'[1]Form-1_AnticipatedVsActual_BI'!G35</f>
        <v>3.9617</v>
      </c>
      <c r="H49" s="69">
        <f>'[1]Form-1_AnticipatedVsActual_BI'!H35</f>
        <v>36.44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2.4900000000000002</v>
      </c>
      <c r="H50" s="69">
        <f>'[1]Form-1_AnticipatedVsActual_BI'!H39</f>
        <v>11.08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3.3362999999999996</v>
      </c>
      <c r="G51" s="69">
        <f>'[1]Form-1_AnticipatedVsActual_BI'!G33</f>
        <v>2.8948800000000001</v>
      </c>
      <c r="H51" s="69">
        <f>'[1]Form-1_AnticipatedVsActual_BI'!H33</f>
        <v>17.32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4.1399999999999997</v>
      </c>
      <c r="G52" s="69">
        <f>'[1]Form-1_AnticipatedVsActual_BI'!G41</f>
        <v>4.82</v>
      </c>
      <c r="H52" s="69">
        <f>'[1]Form-1_AnticipatedVsActual_BI'!H41</f>
        <v>101.06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1.8339999999999994</v>
      </c>
      <c r="G54" s="69">
        <f>'[1]Form-1_AnticipatedVsActual_BI'!G43</f>
        <v>1.81</v>
      </c>
      <c r="H54" s="69">
        <f>'[1]Form-1_AnticipatedVsActual_BI'!H43</f>
        <v>8.3000000000000007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1.5315000000000005</v>
      </c>
      <c r="G55" s="69">
        <f>'[1]Form-1_AnticipatedVsActual_BI'!G36</f>
        <v>1.3123100000000001</v>
      </c>
      <c r="H55" s="69">
        <f>'[1]Form-1_AnticipatedVsActual_BI'!H36</f>
        <v>6.62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6.6320499999999969</v>
      </c>
      <c r="G56" s="69">
        <f>'[1]Form-1_AnticipatedVsActual_BI'!G44</f>
        <v>12.54</v>
      </c>
      <c r="H56" s="69">
        <f>'[1]Form-1_AnticipatedVsActual_BI'!H44</f>
        <v>94.54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64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0.36</v>
      </c>
      <c r="G57" s="69">
        <f>'[1]Form-1_AnticipatedVsActual_BI'!G45</f>
        <v>0.42</v>
      </c>
      <c r="H57" s="69">
        <f>'[1]Form-1_AnticipatedVsActual_BI'!H45</f>
        <v>1.84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65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0.21600000000000016</v>
      </c>
      <c r="G58" s="69">
        <f>'[1]Form-1_AnticipatedVsActual_BI'!G46</f>
        <v>0.32</v>
      </c>
      <c r="H58" s="69">
        <f>'[1]Form-1_AnticipatedVsActual_BI'!H46</f>
        <v>1.48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66</v>
      </c>
      <c r="B59" s="68" t="s">
        <v>67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0.23749999999999999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68</v>
      </c>
      <c r="B60" s="68" t="s">
        <v>69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4.99</v>
      </c>
      <c r="H60" s="69">
        <f>'[1]Form-1_AnticipatedVsActual_BI'!H48</f>
        <v>30.21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70</v>
      </c>
      <c r="B61" s="68" t="s">
        <v>71</v>
      </c>
      <c r="C61" s="69">
        <v>16</v>
      </c>
      <c r="D61" s="69"/>
      <c r="E61" s="69"/>
      <c r="F61" s="69">
        <f>'[1]Form-1_AnticipatedVsActual_BI'!F49</f>
        <v>0.88400000000000001</v>
      </c>
      <c r="G61" s="69">
        <f>'[1]Form-1_AnticipatedVsActual_BI'!G49</f>
        <v>0.74</v>
      </c>
      <c r="H61" s="69">
        <f>'[1]Form-1_AnticipatedVsActual_BI'!H49</f>
        <v>3.3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72</v>
      </c>
      <c r="B62" s="68" t="s">
        <v>73</v>
      </c>
      <c r="C62" s="69">
        <v>14</v>
      </c>
      <c r="D62" s="69"/>
      <c r="E62" s="69"/>
      <c r="F62" s="69">
        <f>'[1]Form-1_AnticipatedVsActual_BI'!F50</f>
        <v>1.3122</v>
      </c>
      <c r="G62" s="69">
        <f>'[1]Form-1_AnticipatedVsActual_BI'!G50</f>
        <v>1.38</v>
      </c>
      <c r="H62" s="69">
        <f>'[1]Form-1_AnticipatedVsActual_BI'!H50</f>
        <v>6.05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 t="s">
        <v>74</v>
      </c>
      <c r="B63" s="68" t="s">
        <v>75</v>
      </c>
      <c r="C63" s="69">
        <v>12</v>
      </c>
      <c r="D63" s="69"/>
      <c r="E63" s="69"/>
      <c r="F63" s="69">
        <f>'[1]Form-1_AnticipatedVsActual_BI'!F51</f>
        <v>0.87949999999999995</v>
      </c>
      <c r="G63" s="69">
        <f>'[1]Form-1_AnticipatedVsActual_BI'!G51</f>
        <v>1.02</v>
      </c>
      <c r="H63" s="69">
        <f>'[1]Form-1_AnticipatedVsActual_BI'!H51</f>
        <v>4.79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5" customFormat="1" ht="17.25" customHeight="1" x14ac:dyDescent="0.25">
      <c r="A64" s="67"/>
      <c r="B64" s="95" t="s">
        <v>76</v>
      </c>
      <c r="C64" s="69">
        <f>SUM(C46:C63)</f>
        <v>548.20000000000005</v>
      </c>
      <c r="D64" s="69"/>
      <c r="E64" s="69"/>
      <c r="F64" s="69">
        <f>SUM(F46:F63)</f>
        <v>30.440149999999999</v>
      </c>
      <c r="G64" s="69">
        <f>SUM(G46:G63)</f>
        <v>39.916420000000009</v>
      </c>
      <c r="H64" s="69">
        <f>SUM(H46:H63)</f>
        <v>330.52000000000004</v>
      </c>
      <c r="I64" s="70"/>
      <c r="J64" s="104"/>
      <c r="K64" s="104"/>
      <c r="L64" s="71"/>
      <c r="M64" s="77"/>
      <c r="N64" s="77"/>
      <c r="O64" s="77"/>
      <c r="P64" s="71"/>
      <c r="Q64" s="71"/>
      <c r="V64" s="71"/>
      <c r="W64" s="101"/>
      <c r="X64" s="71"/>
      <c r="Y64" s="71"/>
      <c r="Z64" s="71"/>
    </row>
    <row r="65" spans="1:23" s="111" customFormat="1" ht="27.75" customHeight="1" x14ac:dyDescent="0.25">
      <c r="A65" s="105" t="s">
        <v>77</v>
      </c>
      <c r="B65" s="106"/>
      <c r="C65" s="106"/>
      <c r="D65" s="106"/>
      <c r="E65" s="106"/>
      <c r="F65" s="107"/>
      <c r="G65" s="107"/>
      <c r="H65" s="107"/>
      <c r="I65" s="108"/>
      <c r="J65" s="109"/>
      <c r="K65" s="109"/>
      <c r="L65" s="107"/>
      <c r="M65" s="110"/>
      <c r="N65" s="110"/>
      <c r="O65" s="110"/>
      <c r="P65" s="110"/>
      <c r="Q65" s="107"/>
      <c r="W65" s="112"/>
    </row>
    <row r="66" spans="1:23" s="111" customFormat="1" ht="27.75" customHeight="1" x14ac:dyDescent="0.25">
      <c r="A66" s="105" t="s">
        <v>78</v>
      </c>
      <c r="B66" s="107"/>
      <c r="C66" s="107"/>
      <c r="D66" s="106"/>
      <c r="E66" s="106"/>
      <c r="F66" s="113"/>
      <c r="G66" s="114"/>
      <c r="H66" s="107"/>
      <c r="I66" s="115"/>
      <c r="L66" s="107"/>
      <c r="M66" s="107"/>
      <c r="N66" s="113"/>
      <c r="O66" s="107"/>
      <c r="P66" s="113"/>
      <c r="Q66" s="107"/>
      <c r="W66" s="112"/>
    </row>
    <row r="67" spans="1:23" s="15" customFormat="1" ht="17.25" customHeight="1" x14ac:dyDescent="0.25">
      <c r="A67" s="116"/>
      <c r="B67" s="117"/>
      <c r="C67" s="117"/>
      <c r="D67" s="71"/>
      <c r="E67" s="118"/>
      <c r="F67" s="118"/>
      <c r="G67" s="118"/>
      <c r="H67" s="119"/>
      <c r="I67" s="120"/>
      <c r="L67" s="71"/>
      <c r="M67" s="71"/>
      <c r="N67" s="77"/>
      <c r="O67" s="71"/>
      <c r="P67" s="77"/>
      <c r="Q67" s="71"/>
      <c r="R67" s="121"/>
      <c r="W67" s="16"/>
    </row>
    <row r="68" spans="1:23" s="15" customFormat="1" ht="17.25" customHeight="1" x14ac:dyDescent="0.25">
      <c r="A68" s="116"/>
      <c r="B68" s="122"/>
      <c r="C68" s="101"/>
      <c r="D68" s="71"/>
      <c r="E68" s="119"/>
      <c r="F68" s="119"/>
      <c r="G68" s="119"/>
      <c r="H68" s="71"/>
      <c r="I68" s="120"/>
      <c r="W68" s="16"/>
    </row>
    <row r="69" spans="1:23" s="15" customFormat="1" ht="24" customHeight="1" x14ac:dyDescent="0.25">
      <c r="A69" s="116"/>
      <c r="B69" s="106"/>
      <c r="C69" s="123"/>
      <c r="D69" s="106"/>
      <c r="E69" s="101"/>
      <c r="F69" s="78"/>
      <c r="G69" s="71"/>
      <c r="H69" s="106" t="s">
        <v>79</v>
      </c>
      <c r="I69" s="120"/>
      <c r="W69" s="16"/>
    </row>
    <row r="70" spans="1:23" s="15" customFormat="1" ht="24" customHeight="1" x14ac:dyDescent="0.25">
      <c r="A70" s="124"/>
      <c r="B70" s="71"/>
      <c r="C70" s="71"/>
      <c r="D70" s="123"/>
      <c r="E70" s="125"/>
      <c r="F70" s="125"/>
      <c r="G70" s="125"/>
      <c r="H70" s="106" t="s">
        <v>80</v>
      </c>
      <c r="I70" s="126"/>
      <c r="M70" s="121"/>
      <c r="W70" s="16"/>
    </row>
    <row r="71" spans="1:23" ht="17.25" customHeight="1" x14ac:dyDescent="0.2">
      <c r="A71" s="127"/>
      <c r="B71" s="128"/>
      <c r="C71" s="128"/>
      <c r="D71" s="128"/>
      <c r="E71" s="129"/>
      <c r="F71" s="129"/>
      <c r="G71" s="129"/>
      <c r="H71" s="129"/>
      <c r="I71" s="130"/>
    </row>
    <row r="72" spans="1:23" ht="30" customHeight="1" x14ac:dyDescent="0.2">
      <c r="A72" s="60"/>
      <c r="B72" s="131"/>
      <c r="C72" s="131"/>
      <c r="D72" s="60"/>
      <c r="E72" s="132"/>
      <c r="F72" s="132"/>
      <c r="G72" s="132"/>
      <c r="H72" s="132"/>
      <c r="I72" s="133"/>
    </row>
    <row r="73" spans="1:23" ht="31.5" customHeight="1" x14ac:dyDescent="0.2">
      <c r="A73" s="131"/>
      <c r="B73" s="134"/>
      <c r="C73" s="134"/>
      <c r="D73" s="131"/>
      <c r="E73" s="60"/>
      <c r="F73" s="135"/>
      <c r="G73" s="60"/>
      <c r="H73" s="60"/>
      <c r="I73" s="136"/>
      <c r="W73" s="5"/>
    </row>
    <row r="74" spans="1:23" x14ac:dyDescent="0.2">
      <c r="A74" s="137"/>
      <c r="B74" s="134"/>
      <c r="C74" s="134"/>
      <c r="D74" s="134"/>
      <c r="E74" s="60"/>
      <c r="F74" s="60"/>
      <c r="G74" s="60"/>
      <c r="H74" s="60"/>
      <c r="I74" s="136"/>
      <c r="W74" s="5"/>
    </row>
    <row r="75" spans="1:23" x14ac:dyDescent="0.2">
      <c r="A75" s="137"/>
      <c r="B75" s="138"/>
      <c r="C75" s="138"/>
      <c r="D75" s="134"/>
      <c r="E75" s="134"/>
      <c r="F75" s="134"/>
      <c r="G75" s="134"/>
      <c r="H75" s="134"/>
      <c r="I75" s="139"/>
      <c r="W75" s="5"/>
    </row>
    <row r="76" spans="1:23" ht="66" customHeight="1" x14ac:dyDescent="0.2">
      <c r="A76" s="140"/>
      <c r="B76" s="138"/>
      <c r="C76" s="138"/>
      <c r="D76" s="138"/>
      <c r="E76" s="134"/>
      <c r="F76" s="134"/>
      <c r="G76" s="134"/>
      <c r="H76" s="134"/>
      <c r="I76" s="139"/>
      <c r="W76" s="5"/>
    </row>
    <row r="77" spans="1:23" x14ac:dyDescent="0.2">
      <c r="A77" s="140"/>
      <c r="B77" s="138"/>
      <c r="C77" s="138"/>
      <c r="D77" s="138"/>
      <c r="E77" s="134"/>
      <c r="F77" s="141"/>
      <c r="G77" s="134"/>
      <c r="H77" s="134"/>
      <c r="I77" s="139"/>
      <c r="W77" s="5"/>
    </row>
    <row r="78" spans="1:23" ht="35.25" customHeight="1" x14ac:dyDescent="0.2">
      <c r="A78" s="139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38.2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40.5" customHeight="1" x14ac:dyDescent="0.2">
      <c r="A81" s="140"/>
      <c r="B81" s="138"/>
      <c r="C81" s="138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140"/>
      <c r="B82" s="138" t="s">
        <v>81</v>
      </c>
      <c r="C82" s="138"/>
      <c r="D82" s="138"/>
      <c r="E82" s="138"/>
      <c r="F82" s="142"/>
      <c r="G82" s="142"/>
      <c r="H82" s="142"/>
      <c r="I82" s="139"/>
      <c r="W82" s="5"/>
    </row>
    <row r="83" spans="1:23" x14ac:dyDescent="0.2">
      <c r="A83" s="140"/>
      <c r="B83" s="143"/>
      <c r="C83" s="143"/>
      <c r="D83" s="138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x14ac:dyDescent="0.2">
      <c r="A85" s="60"/>
      <c r="B85" s="143"/>
      <c r="C85" s="143"/>
      <c r="D85" s="143"/>
      <c r="E85" s="138"/>
      <c r="F85" s="142"/>
      <c r="G85" s="142"/>
      <c r="H85" s="142"/>
      <c r="I85" s="139"/>
      <c r="W85" s="5"/>
    </row>
    <row r="86" spans="1:23" ht="23.25" customHeight="1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3"/>
      <c r="E96" s="143"/>
      <c r="F96" s="143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5"/>
      <c r="G97" s="143"/>
      <c r="H97" s="143"/>
      <c r="I97" s="144"/>
      <c r="W97" s="5"/>
    </row>
    <row r="98" spans="1:23" x14ac:dyDescent="0.2">
      <c r="A98" s="60"/>
      <c r="B98" s="143"/>
      <c r="C98" s="143"/>
      <c r="D98" s="146"/>
      <c r="E98" s="143"/>
      <c r="F98" s="143"/>
      <c r="G98" s="143"/>
      <c r="H98" s="143"/>
      <c r="I98" s="144"/>
      <c r="W98" s="5"/>
    </row>
    <row r="99" spans="1:23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44"/>
      <c r="W101" s="5"/>
    </row>
    <row r="102" spans="1:23" ht="27.75" customHeight="1" x14ac:dyDescent="0.2">
      <c r="A102" s="60"/>
      <c r="B102" s="60"/>
      <c r="C102" s="60"/>
      <c r="D102" s="146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7.75" customHeight="1" x14ac:dyDescent="0.2">
      <c r="A104" s="60"/>
      <c r="B104" s="60"/>
      <c r="C104" s="60"/>
      <c r="D104" s="60"/>
      <c r="E104" s="146"/>
      <c r="F104" s="146"/>
      <c r="G104" s="146"/>
      <c r="H104" s="146"/>
      <c r="I104" s="136"/>
      <c r="W104" s="5"/>
    </row>
    <row r="105" spans="1:23" ht="28.5" customHeight="1" x14ac:dyDescent="0.2">
      <c r="I105" s="5"/>
      <c r="W105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7" spans="6:23" x14ac:dyDescent="0.2">
      <c r="F137" s="147"/>
      <c r="I137" s="5"/>
      <c r="W137" s="5"/>
    </row>
    <row r="140" spans="6:23" x14ac:dyDescent="0.2">
      <c r="F140" s="147"/>
      <c r="I140" s="5"/>
      <c r="W140" s="5"/>
    </row>
  </sheetData>
  <mergeCells count="38">
    <mergeCell ref="F82:H82"/>
    <mergeCell ref="F83:H83"/>
    <mergeCell ref="F84:H84"/>
    <mergeCell ref="F85:H85"/>
    <mergeCell ref="J33:K33"/>
    <mergeCell ref="B67:C67"/>
    <mergeCell ref="F78:H78"/>
    <mergeCell ref="F79:H79"/>
    <mergeCell ref="F80:H80"/>
    <mergeCell ref="F81:H81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2024-04-12T21:00:19Z</dcterms:created>
  <dcterms:modified xsi:type="dcterms:W3CDTF">2024-04-12T21:00:29Z</dcterms:modified>
</cp:coreProperties>
</file>