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FD97F624-F7AF-461F-A12B-A43E961E4810}" xr6:coauthVersionLast="36" xr6:coauthVersionMax="36" xr10:uidLastSave="{00000000-0000-0000-0000-000000000000}"/>
  <bookViews>
    <workbookView xWindow="0" yWindow="0" windowWidth="28800" windowHeight="11925" xr2:uid="{B86CA54D-0FA4-4FD6-B66F-C58FEF5153A4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H64" i="1" s="1"/>
  <c r="G46" i="1"/>
  <c r="G64" i="1" s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I5" i="1" s="1"/>
  <c r="B5" i="1" l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<sst xmlns="http://schemas.openxmlformats.org/spreadsheetml/2006/main" count="88" uniqueCount="82">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</sst>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B016F937-7A00-4753-873E-838B4E54C13A}"/>
    <cellStyle name="Percent 3 2" xfId="2" xr:uid="{E373B4B9-5199-43AF-9A7B-6A250CF3CB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01651CE0-C825-4A24-86EE-2D9AC7092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0.8</v>
          </cell>
          <cell r="H29">
            <v>4.1100000000000003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27.9419</v>
          </cell>
          <cell r="G33">
            <v>26.48</v>
          </cell>
        </row>
        <row r="36">
          <cell r="I36">
            <v>8.44</v>
          </cell>
        </row>
        <row r="37">
          <cell r="D37">
            <v>1.44</v>
          </cell>
          <cell r="E37">
            <v>1.1303999999999998</v>
          </cell>
          <cell r="F37">
            <v>1.095</v>
          </cell>
          <cell r="G37">
            <v>1.0127999999999999</v>
          </cell>
        </row>
        <row r="38">
          <cell r="I38">
            <v>4.2300000000000004</v>
          </cell>
        </row>
        <row r="41">
          <cell r="D41">
            <v>0</v>
          </cell>
          <cell r="E41">
            <v>0</v>
          </cell>
          <cell r="F41">
            <v>1.9</v>
          </cell>
          <cell r="G41">
            <v>2.3422999999999998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6.8</v>
          </cell>
          <cell r="G20">
            <v>6.63</v>
          </cell>
          <cell r="H20">
            <v>73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9.15</v>
          </cell>
          <cell r="G21">
            <v>7.96</v>
          </cell>
          <cell r="H21">
            <v>49.5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2.5099999999999998</v>
          </cell>
          <cell r="G22">
            <v>1.95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1.78</v>
          </cell>
          <cell r="H23">
            <v>9.3000000000000007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1.1499999999999999</v>
          </cell>
          <cell r="H24">
            <v>9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0.77</v>
          </cell>
          <cell r="H25">
            <v>3.7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1.35</v>
          </cell>
          <cell r="H26">
            <v>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0.98</v>
          </cell>
          <cell r="H27">
            <v>4.46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0.99</v>
          </cell>
          <cell r="H28">
            <v>5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8.0299999999999994</v>
          </cell>
          <cell r="G34">
            <v>7.4272</v>
          </cell>
          <cell r="H34">
            <v>200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0.71964000000000006</v>
          </cell>
          <cell r="G36">
            <v>0.84600000000000009</v>
          </cell>
          <cell r="H36">
            <v>44</v>
          </cell>
        </row>
        <row r="41">
          <cell r="G41">
            <v>41.64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45388</v>
          </cell>
        </row>
        <row r="29">
          <cell r="F29">
            <v>3.5981999999999998</v>
          </cell>
        </row>
        <row r="30">
          <cell r="B30" t="str">
            <v>KASHANG (3x65 MW)</v>
          </cell>
        </row>
        <row r="31">
          <cell r="F31">
            <v>4.1995000000000005</v>
          </cell>
          <cell r="G31">
            <v>4.2300000000000004</v>
          </cell>
        </row>
        <row r="32">
          <cell r="F32">
            <v>43.92</v>
          </cell>
        </row>
        <row r="33">
          <cell r="F33">
            <v>2.0789999999999984</v>
          </cell>
          <cell r="G33">
            <v>2.67</v>
          </cell>
          <cell r="H33">
            <v>13.95</v>
          </cell>
        </row>
        <row r="34">
          <cell r="F34">
            <v>0.57600000000000096</v>
          </cell>
          <cell r="G34">
            <v>0.32</v>
          </cell>
          <cell r="H34">
            <v>1.7</v>
          </cell>
        </row>
        <row r="35">
          <cell r="F35">
            <v>3.63</v>
          </cell>
          <cell r="G35">
            <v>4.09</v>
          </cell>
          <cell r="H35">
            <v>35.450000000000003</v>
          </cell>
        </row>
        <row r="36">
          <cell r="F36">
            <v>1.3144999999999998</v>
          </cell>
          <cell r="G36">
            <v>1.39</v>
          </cell>
          <cell r="H36">
            <v>6.9</v>
          </cell>
        </row>
        <row r="37">
          <cell r="F37">
            <v>0.78399999999999948</v>
          </cell>
          <cell r="G37">
            <v>0</v>
          </cell>
          <cell r="H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2.76</v>
          </cell>
          <cell r="H39">
            <v>13.29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3.99</v>
          </cell>
          <cell r="G41">
            <v>4</v>
          </cell>
          <cell r="H41">
            <v>100.07</v>
          </cell>
        </row>
        <row r="43">
          <cell r="F43">
            <v>2.0479999999999996</v>
          </cell>
          <cell r="G43">
            <v>1.9126000000000001</v>
          </cell>
          <cell r="H43">
            <v>8.6</v>
          </cell>
        </row>
        <row r="44">
          <cell r="F44">
            <v>6.9550000000000001</v>
          </cell>
          <cell r="G44">
            <v>9.98</v>
          </cell>
          <cell r="H44">
            <v>93.2</v>
          </cell>
        </row>
        <row r="45">
          <cell r="B45" t="str">
            <v>Rajpura (2X4.95)</v>
          </cell>
          <cell r="F45">
            <v>0.48</v>
          </cell>
          <cell r="G45">
            <v>0.57206999999999997</v>
          </cell>
          <cell r="H45">
            <v>2.57</v>
          </cell>
        </row>
        <row r="46">
          <cell r="B46" t="str">
            <v>ANNI (GROWEL) (2X2.5)</v>
          </cell>
          <cell r="F46">
            <v>0.24</v>
          </cell>
          <cell r="G46">
            <v>0.372</v>
          </cell>
          <cell r="H46">
            <v>1.6459999999999999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5.0948500000000001</v>
          </cell>
          <cell r="H48">
            <v>30.18</v>
          </cell>
        </row>
        <row r="49">
          <cell r="F49">
            <v>0.88800000000000001</v>
          </cell>
          <cell r="G49">
            <v>1.0269200000000001</v>
          </cell>
          <cell r="H49">
            <v>5</v>
          </cell>
        </row>
        <row r="50">
          <cell r="F50">
            <v>1.4179999999999999</v>
          </cell>
          <cell r="G50">
            <v>1.5008999999999999</v>
          </cell>
          <cell r="H50">
            <v>6.65</v>
          </cell>
        </row>
        <row r="51">
          <cell r="F51">
            <v>0.87949999999999995</v>
          </cell>
          <cell r="G51">
            <v>1.0208999999999999</v>
          </cell>
          <cell r="H51">
            <v>4.71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DBFF-E350-4DBE-AC9D-90AEBFA459B8}">
  <sheetPr>
    <tabColor rgb="FFFF0000"/>
    <pageSetUpPr fitToPage="1"/>
  </sheetPr>
  <dimension ref="A1:Z140"/>
  <sheetViews>
    <sheetView tabSelected="1" view="pageBreakPreview" topLeftCell="A31" zoomScale="60" zoomScaleNormal="60" zoomScalePageLayoutView="50" workbookViewId="0">
      <selection activeCell="F65" sqref="F65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45388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45389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45388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6.8</v>
      </c>
      <c r="G22" s="69">
        <f>[1]Report_DPS!G20</f>
        <v>6.63</v>
      </c>
      <c r="H22" s="69">
        <f>[1]Report_DPS!H20</f>
        <v>73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9.15</v>
      </c>
      <c r="G23" s="69">
        <f>[1]Report_DPS!G21</f>
        <v>7.96</v>
      </c>
      <c r="H23" s="69">
        <f>[1]Report_DPS!H21</f>
        <v>49.5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2.5099999999999998</v>
      </c>
      <c r="G24" s="69">
        <f>[1]Report_DPS!G22</f>
        <v>1.95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1.78</v>
      </c>
      <c r="H25" s="69">
        <f>[1]Report_DPS!H23</f>
        <v>9.3000000000000007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1.1499999999999999</v>
      </c>
      <c r="H26" s="69">
        <f>[1]Report_DPS!H24</f>
        <v>9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0.77</v>
      </c>
      <c r="H27" s="69">
        <f>[1]Report_DPS!H25</f>
        <v>3.7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1.35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0.98</v>
      </c>
      <c r="H29" s="69">
        <f>[1]Report_DPS!H27</f>
        <v>4.46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0.8</v>
      </c>
      <c r="H30" s="69">
        <f>'[1]Report_DPS (HPSLDC)'!H29</f>
        <v>4.1100000000000003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0.99</v>
      </c>
      <c r="H31" s="69">
        <f>[1]Report_DPS!H28</f>
        <v>5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27.9419</v>
      </c>
      <c r="G34" s="69">
        <f>'[1]Report_DPS (HPSLDC)'!G33</f>
        <v>26.48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8.0299999999999994</v>
      </c>
      <c r="G37" s="69">
        <f>[1]Report_DPS!G34</f>
        <v>7.4272</v>
      </c>
      <c r="H37" s="69">
        <f>[1]Report_DPS!H34</f>
        <v>200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1.095</v>
      </c>
      <c r="G38" s="69">
        <f>'[1]Report_DPS (HPSLDC)'!G37</f>
        <v>1.0127999999999999</v>
      </c>
      <c r="H38" s="69"/>
      <c r="I38" s="69">
        <f>'[1]Report_DPS (HPSLDC)'!I36</f>
        <v>8.44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0.71964000000000006</v>
      </c>
      <c r="G39" s="69">
        <f>[1]Report_DPS!G36</f>
        <v>0.84600000000000009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0.71964000000000006</v>
      </c>
      <c r="G40" s="69">
        <f>I40*0.2</f>
        <v>0.84600000000000009</v>
      </c>
      <c r="H40" s="69"/>
      <c r="I40" s="69">
        <f>'[1]Report_DPS (HPSLDC)'!I38</f>
        <v>4.2300000000000004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1.9</v>
      </c>
      <c r="G41" s="69">
        <f>'[1]Report_DPS (HPSLDC)'!G41</f>
        <v>2.3422999999999998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4.1995000000000005</v>
      </c>
      <c r="G43" s="69">
        <f>'[1]Form-1_AnticipatedVsActual_BI'!G31</f>
        <v>4.2300000000000004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41.64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0.57600000000000096</v>
      </c>
      <c r="G46" s="69">
        <f>'[1]Form-1_AnticipatedVsActual_BI'!G34</f>
        <v>0.32</v>
      </c>
      <c r="H46" s="69">
        <f>'[1]Form-1_AnticipatedVsActual_BI'!H34</f>
        <v>1.7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0.78399999999999948</v>
      </c>
      <c r="G47" s="69">
        <f>'[1]Form-1_AnticipatedVsActual_BI'!G37</f>
        <v>0</v>
      </c>
      <c r="H47" s="69">
        <f>'[1]Form-1_AnticipatedVsActual_BI'!H37</f>
        <v>0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3.63</v>
      </c>
      <c r="G49" s="69">
        <f>'[1]Form-1_AnticipatedVsActual_BI'!G35</f>
        <v>4.09</v>
      </c>
      <c r="H49" s="69">
        <f>'[1]Form-1_AnticipatedVsActual_BI'!H35</f>
        <v>35.450000000000003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2.76</v>
      </c>
      <c r="H50" s="69">
        <f>'[1]Form-1_AnticipatedVsActual_BI'!H39</f>
        <v>13.29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2.0789999999999984</v>
      </c>
      <c r="G51" s="69">
        <f>'[1]Form-1_AnticipatedVsActual_BI'!G33</f>
        <v>2.67</v>
      </c>
      <c r="H51" s="69">
        <f>'[1]Form-1_AnticipatedVsActual_BI'!H33</f>
        <v>13.95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3.99</v>
      </c>
      <c r="G52" s="69">
        <f>'[1]Form-1_AnticipatedVsActual_BI'!G41</f>
        <v>4</v>
      </c>
      <c r="H52" s="69">
        <f>'[1]Form-1_AnticipatedVsActual_BI'!H41</f>
        <v>100.07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2.0479999999999996</v>
      </c>
      <c r="G54" s="69">
        <f>'[1]Form-1_AnticipatedVsActual_BI'!G43</f>
        <v>1.9126000000000001</v>
      </c>
      <c r="H54" s="69">
        <f>'[1]Form-1_AnticipatedVsActual_BI'!H43</f>
        <v>8.6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1.3144999999999998</v>
      </c>
      <c r="G55" s="69">
        <f>'[1]Form-1_AnticipatedVsActual_BI'!G36</f>
        <v>1.39</v>
      </c>
      <c r="H55" s="69">
        <f>'[1]Form-1_AnticipatedVsActual_BI'!H36</f>
        <v>6.9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6.9550000000000001</v>
      </c>
      <c r="G56" s="69">
        <f>'[1]Form-1_AnticipatedVsActual_BI'!G44</f>
        <v>9.98</v>
      </c>
      <c r="H56" s="69">
        <f>'[1]Form-1_AnticipatedVsActual_BI'!H44</f>
        <v>93.2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0.57206999999999997</v>
      </c>
      <c r="H57" s="69">
        <f>'[1]Form-1_AnticipatedVsActual_BI'!H45</f>
        <v>2.57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0.24</v>
      </c>
      <c r="G58" s="69">
        <f>'[1]Form-1_AnticipatedVsActual_BI'!G46</f>
        <v>0.372</v>
      </c>
      <c r="H58" s="69">
        <f>'[1]Form-1_AnticipatedVsActual_BI'!H46</f>
        <v>1.6459999999999999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5.0948500000000001</v>
      </c>
      <c r="H60" s="69">
        <f>'[1]Form-1_AnticipatedVsActual_BI'!H48</f>
        <v>30.18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0.88800000000000001</v>
      </c>
      <c r="G61" s="69">
        <f>'[1]Form-1_AnticipatedVsActual_BI'!G49</f>
        <v>1.0269200000000001</v>
      </c>
      <c r="H61" s="69">
        <f>'[1]Form-1_AnticipatedVsActual_BI'!H49</f>
        <v>5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1.4179999999999999</v>
      </c>
      <c r="G62" s="69">
        <f>'[1]Form-1_AnticipatedVsActual_BI'!G50</f>
        <v>1.5008999999999999</v>
      </c>
      <c r="H62" s="69">
        <f>'[1]Form-1_AnticipatedVsActual_BI'!H50</f>
        <v>6.65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1.0208999999999999</v>
      </c>
      <c r="H63" s="69">
        <f>'[1]Form-1_AnticipatedVsActual_BI'!H51</f>
        <v>4.71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30.136600000000001</v>
      </c>
      <c r="G64" s="69">
        <f>SUM(G46:G63)</f>
        <v>36.950239999999994</v>
      </c>
      <c r="H64" s="69">
        <f>SUM(H46:H63)</f>
        <v>323.91599999999994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2024-04-06T19:56:38Z</dcterms:created>
  <dcterms:modified xsi:type="dcterms:W3CDTF">2024-04-06T19:56:46Z</dcterms:modified>
</cp:coreProperties>
</file>