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2818C542-D161-411A-8CC5-01F773A2EA87}" xr6:coauthVersionLast="36" xr6:coauthVersionMax="36" xr10:uidLastSave="{00000000-0000-0000-0000-000000000000}"/>
  <bookViews>
    <workbookView xWindow="0" yWindow="0" windowWidth="28800" windowHeight="11925" xr2:uid="{8ABD2325-A559-46D9-A717-06713784E6B2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F61" i="1" s="1"/>
  <c r="H51" i="1"/>
  <c r="G51" i="1"/>
  <c r="F51" i="1"/>
  <c r="H50" i="1"/>
  <c r="G50" i="1"/>
  <c r="F50" i="1"/>
  <c r="H49" i="1"/>
  <c r="G49" i="1"/>
  <c r="G61" i="1" s="1"/>
  <c r="F49" i="1"/>
  <c r="H48" i="1"/>
  <c r="G48" i="1"/>
  <c r="F48" i="1"/>
  <c r="H47" i="1"/>
  <c r="G47" i="1"/>
  <c r="F47" i="1"/>
  <c r="H46" i="1"/>
  <c r="G46" i="1"/>
  <c r="F46" i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 s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<sst xmlns="http://schemas.openxmlformats.org/spreadsheetml/2006/main" count="82" uniqueCount="73">
  <si>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</si>
  <si>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</si>
  <si>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</si>
  <si>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</si>
  <si>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</si>
  <si>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</si>
  <si>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</si>
  <si>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</si>
  <si>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</si>
  <si>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</si>
  <si>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</si>
  <si>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</si>
  <si>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</si>
  <si>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</si>
  <si>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</si>
  <si>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</si>
  <si>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</si>
  <si>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</si>
  <si>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</si>
  <si>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</si>
  <si>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</si>
  <si>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</si>
  <si>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</si>
  <si>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</si>
  <si>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</si>
  <si>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</si>
  <si>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</si>
  <si>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</si>
  <si>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</si>
  <si>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</si>
  <si>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</si>
  <si>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</si>
  <si>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</si>
  <si>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</si>
  <si>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</si>
  <si>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</si>
  <si>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</si>
  <si>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</si>
  <si>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</si>
  <si>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</si>
  <si>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</si>
  <si>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</si>
  <si>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</si>
  <si>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</si>
  <si>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</si>
  <si>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</si>
  <si>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</si>
  <si>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</si>
  <si>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</si>
  <si>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</si>
  <si>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</si>
  <si>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</si>
  <si>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</si>
  <si>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</si>
  <si>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</si>
  <si>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</si>
  <si>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</si>
  <si>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</si>
  <si>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</si>
  <si>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</si>
  <si>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Chanju-2 (3x6.6 MW) HEP</t>
  </si>
  <si>
    <t>xi</t>
  </si>
  <si>
    <t>Lower Nanti (2x7 MW)</t>
  </si>
  <si>
    <t>Holi Bajoli</t>
  </si>
  <si>
    <t>MANUNI (2X1.75)</t>
  </si>
  <si>
    <t>xii</t>
  </si>
  <si>
    <t>Naitwar Mori(2 x30)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</si>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</sst>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8F846F0D-3974-418A-B172-236B6AFFBB1B}"/>
    <cellStyle name="Percent 3 2" xfId="2" xr:uid="{BE82BAA1-BF9A-460D-A13B-D52FBB8F7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92EDDA56-F1EE-4D23-BCCE-B9CCBED9F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2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0</v>
          </cell>
          <cell r="G29">
            <v>0.79530000000000001</v>
          </cell>
          <cell r="H29">
            <v>5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22.8735</v>
          </cell>
          <cell r="G33">
            <v>29.578589999999998</v>
          </cell>
        </row>
        <row r="36">
          <cell r="I36">
            <v>11.369</v>
          </cell>
        </row>
        <row r="37">
          <cell r="D37">
            <v>1.44</v>
          </cell>
          <cell r="E37">
            <v>1.1303999999999998</v>
          </cell>
          <cell r="F37">
            <v>1.1399999999999999</v>
          </cell>
          <cell r="G37">
            <v>1.3642799999999999</v>
          </cell>
        </row>
        <row r="38">
          <cell r="I38">
            <v>4.1100000000000003</v>
          </cell>
        </row>
        <row r="41">
          <cell r="D41">
            <v>0</v>
          </cell>
          <cell r="E41">
            <v>0</v>
          </cell>
          <cell r="F41">
            <v>2.2999999999999998</v>
          </cell>
          <cell r="G41">
            <v>1.9750750000000001</v>
          </cell>
          <cell r="H41">
            <v>50</v>
          </cell>
        </row>
        <row r="42">
          <cell r="H42">
            <v>81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6.3</v>
          </cell>
          <cell r="G20">
            <v>6.66</v>
          </cell>
          <cell r="H20">
            <v>71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7.76</v>
          </cell>
          <cell r="G21">
            <v>8.3390000000000004</v>
          </cell>
          <cell r="H21">
            <v>0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2.9375</v>
          </cell>
          <cell r="G22">
            <v>3.22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0.96</v>
          </cell>
          <cell r="G23">
            <v>1.81</v>
          </cell>
          <cell r="H23">
            <v>10.6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0.77500000000000002</v>
          </cell>
          <cell r="G24">
            <v>1.0691999999999999</v>
          </cell>
          <cell r="H24">
            <v>8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1.4550000000000001</v>
          </cell>
          <cell r="G25">
            <v>1.1082000000000001</v>
          </cell>
          <cell r="H25">
            <v>5.5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1.4550000000000001</v>
          </cell>
          <cell r="G26">
            <v>1.9215</v>
          </cell>
          <cell r="H26">
            <v>10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0.77500000000000002</v>
          </cell>
          <cell r="G27">
            <v>1.2758400000000001</v>
          </cell>
          <cell r="H27">
            <v>5.7119999999999997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1.2595499999999999</v>
          </cell>
          <cell r="H28">
            <v>6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0.21600000000000016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8.36</v>
          </cell>
          <cell r="G34">
            <v>10.004720000000001</v>
          </cell>
          <cell r="H34">
            <v>200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0.86356000000000011</v>
          </cell>
          <cell r="G36">
            <v>0.82200000000000006</v>
          </cell>
          <cell r="H36">
            <v>45</v>
          </cell>
        </row>
        <row r="41">
          <cell r="G41">
            <v>35.933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45384</v>
          </cell>
        </row>
        <row r="29">
          <cell r="F29">
            <v>4.3178000000000001</v>
          </cell>
        </row>
        <row r="30">
          <cell r="B30" t="str">
            <v>KASHANG (3x65 MW)</v>
          </cell>
        </row>
        <row r="31">
          <cell r="F31">
            <v>4.551000000000001</v>
          </cell>
          <cell r="G31">
            <v>4.8588800000000001</v>
          </cell>
        </row>
        <row r="32">
          <cell r="F32">
            <v>34.799999999999997</v>
          </cell>
        </row>
        <row r="33">
          <cell r="F33">
            <v>2.3264999999999998</v>
          </cell>
          <cell r="G33">
            <v>1.9403999999999999</v>
          </cell>
          <cell r="H33">
            <v>9.76</v>
          </cell>
        </row>
        <row r="34">
          <cell r="F34">
            <v>0.62399999999999911</v>
          </cell>
          <cell r="G34">
            <v>0.54578000000000004</v>
          </cell>
          <cell r="H34">
            <v>2.4</v>
          </cell>
        </row>
        <row r="35">
          <cell r="F35">
            <v>5.0999999999999996</v>
          </cell>
          <cell r="G35">
            <v>4.7377000000000002</v>
          </cell>
          <cell r="H35">
            <v>36.229999999999997</v>
          </cell>
        </row>
        <row r="36">
          <cell r="F36">
            <v>1.4219999999999999</v>
          </cell>
          <cell r="G36">
            <v>1.2667200000000001</v>
          </cell>
          <cell r="H36">
            <v>5.76</v>
          </cell>
        </row>
        <row r="37">
          <cell r="F37">
            <v>0.84</v>
          </cell>
          <cell r="G37">
            <v>0.71655999999999997</v>
          </cell>
          <cell r="H37">
            <v>3.16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3</v>
          </cell>
          <cell r="H39">
            <v>14.16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3.9449999999999998</v>
          </cell>
          <cell r="G41">
            <v>3.12</v>
          </cell>
          <cell r="H41">
            <v>100.01</v>
          </cell>
        </row>
        <row r="43">
          <cell r="F43">
            <v>2.9490000000000016</v>
          </cell>
          <cell r="G43">
            <v>2.4342000000000001</v>
          </cell>
          <cell r="H43">
            <v>10.9</v>
          </cell>
        </row>
        <row r="44">
          <cell r="F44">
            <v>7.18</v>
          </cell>
          <cell r="G44">
            <v>10.544600000000001</v>
          </cell>
          <cell r="H44">
            <v>92.53</v>
          </cell>
        </row>
        <row r="45">
          <cell r="B45" t="str">
            <v>Rajpura (2X4.95)</v>
          </cell>
          <cell r="F45">
            <v>0.48</v>
          </cell>
          <cell r="G45">
            <v>0.58260000000000001</v>
          </cell>
          <cell r="H45">
            <v>2.85</v>
          </cell>
        </row>
        <row r="46">
          <cell r="B46" t="str">
            <v>ANNI (GROWEL) (2X2.5)</v>
          </cell>
          <cell r="F46">
            <v>0.31199999999999956</v>
          </cell>
          <cell r="G46">
            <v>0.44600000000000001</v>
          </cell>
          <cell r="H46">
            <v>2.0339999999999998</v>
          </cell>
        </row>
        <row r="47">
          <cell r="F47">
            <v>0.25</v>
          </cell>
          <cell r="G47">
            <v>0.38</v>
          </cell>
        </row>
        <row r="48">
          <cell r="F48">
            <v>2.6846000000000001</v>
          </cell>
          <cell r="G48">
            <v>5.35</v>
          </cell>
          <cell r="H48">
            <v>30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76436-47E7-4373-AD14-F2EE52040F98}">
  <sheetPr>
    <tabColor rgb="FFFF0000"/>
    <pageSetUpPr fitToPage="1"/>
  </sheetPr>
  <dimension ref="A1:Z137"/>
  <sheetViews>
    <sheetView tabSelected="1" view="pageBreakPreview" topLeftCell="A34" zoomScale="60" zoomScaleNormal="60" zoomScalePageLayoutView="50" workbookViewId="0">
      <selection activeCell="G43" sqref="G43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45384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45385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45384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6.3</v>
      </c>
      <c r="G22" s="69">
        <f>[1]Report_DPS!G20</f>
        <v>6.66</v>
      </c>
      <c r="H22" s="69">
        <f>[1]Report_DPS!H20</f>
        <v>71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7.76</v>
      </c>
      <c r="G23" s="69">
        <f>[1]Report_DPS!G21</f>
        <v>8.3390000000000004</v>
      </c>
      <c r="H23" s="69">
        <f>[1]Report_DPS!H21</f>
        <v>0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2.9375</v>
      </c>
      <c r="G24" s="69">
        <f>[1]Report_DPS!G22</f>
        <v>3.22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0.96</v>
      </c>
      <c r="G25" s="69">
        <f>[1]Report_DPS!G23</f>
        <v>1.81</v>
      </c>
      <c r="H25" s="69">
        <f>[1]Report_DPS!H23</f>
        <v>10.6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0.77500000000000002</v>
      </c>
      <c r="G26" s="69">
        <f>[1]Report_DPS!G24</f>
        <v>1.0691999999999999</v>
      </c>
      <c r="H26" s="69">
        <f>[1]Report_DPS!H24</f>
        <v>8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1.4550000000000001</v>
      </c>
      <c r="G27" s="69">
        <f>[1]Report_DPS!G25</f>
        <v>1.1082000000000001</v>
      </c>
      <c r="H27" s="69">
        <f>[1]Report_DPS!H25</f>
        <v>5.5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1.4550000000000001</v>
      </c>
      <c r="G28" s="69">
        <f>[1]Report_DPS!G26</f>
        <v>1.9215</v>
      </c>
      <c r="H28" s="69">
        <f>[1]Report_DPS!H26</f>
        <v>10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0.77500000000000002</v>
      </c>
      <c r="G29" s="69">
        <f>[1]Report_DPS!G27</f>
        <v>1.2758400000000001</v>
      </c>
      <c r="H29" s="69">
        <f>[1]Report_DPS!H27</f>
        <v>5.7119999999999997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0</v>
      </c>
      <c r="G30" s="69">
        <f>'[1]Report_DPS (HPSLDC)'!G29</f>
        <v>0.79530000000000001</v>
      </c>
      <c r="H30" s="69">
        <f>'[1]Report_DPS (HPSLDC)'!H29</f>
        <v>5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1.2595499999999999</v>
      </c>
      <c r="H31" s="69">
        <f>[1]Report_DPS!H28</f>
        <v>6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0.21600000000000016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22.8735</v>
      </c>
      <c r="G34" s="69">
        <f>'[1]Report_DPS (HPSLDC)'!G33</f>
        <v>29.578589999999998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8.36</v>
      </c>
      <c r="G37" s="69">
        <f>[1]Report_DPS!G34</f>
        <v>10.004720000000001</v>
      </c>
      <c r="H37" s="69">
        <f>[1]Report_DPS!H34</f>
        <v>200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1.1399999999999999</v>
      </c>
      <c r="G38" s="69">
        <f>'[1]Report_DPS (HPSLDC)'!G37</f>
        <v>1.3642799999999999</v>
      </c>
      <c r="H38" s="69"/>
      <c r="I38" s="69">
        <f>'[1]Report_DPS (HPSLDC)'!I36</f>
        <v>11.369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0.86356000000000011</v>
      </c>
      <c r="G39" s="69">
        <f>[1]Report_DPS!G36</f>
        <v>0.82200000000000006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0.86356000000000011</v>
      </c>
      <c r="G40" s="69">
        <f>I40*0.2</f>
        <v>0.82200000000000006</v>
      </c>
      <c r="H40" s="69"/>
      <c r="I40" s="69">
        <f>'[1]Report_DPS (HPSLDC)'!I38</f>
        <v>4.1100000000000003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2.2999999999999998</v>
      </c>
      <c r="G41" s="69">
        <f>'[1]Report_DPS (HPSLDC)'!G41</f>
        <v>1.9750750000000001</v>
      </c>
      <c r="H41" s="69">
        <f>'[1]Report_DPS (HPSLDC)'!H41</f>
        <v>50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4.551000000000001</v>
      </c>
      <c r="G43" s="69">
        <f>'[1]Form-1_AnticipatedVsActual_BI'!G31</f>
        <v>4.8588800000000001</v>
      </c>
      <c r="H43" s="69">
        <f>'[1]Report_DPS (HPSLDC)'!H42</f>
        <v>81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34.799999999999997</v>
      </c>
      <c r="G44" s="69">
        <f>[1]Report_DPS!G41</f>
        <v>35.933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0.62399999999999911</v>
      </c>
      <c r="G46" s="69">
        <f>'[1]Form-1_AnticipatedVsActual_BI'!G34</f>
        <v>0.54578000000000004</v>
      </c>
      <c r="H46" s="69">
        <f>'[1]Form-1_AnticipatedVsActual_BI'!H34</f>
        <v>2.4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0.84</v>
      </c>
      <c r="G47" s="69">
        <f>'[1]Form-1_AnticipatedVsActual_BI'!G37</f>
        <v>0.71655999999999997</v>
      </c>
      <c r="H47" s="69">
        <f>'[1]Form-1_AnticipatedVsActual_BI'!H37</f>
        <v>3.16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5.0999999999999996</v>
      </c>
      <c r="G49" s="69">
        <f>'[1]Form-1_AnticipatedVsActual_BI'!G35</f>
        <v>4.7377000000000002</v>
      </c>
      <c r="H49" s="69">
        <f>'[1]Form-1_AnticipatedVsActual_BI'!H35</f>
        <v>36.229999999999997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3</v>
      </c>
      <c r="H50" s="69">
        <f>'[1]Form-1_AnticipatedVsActual_BI'!H39</f>
        <v>14.16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2.3264999999999998</v>
      </c>
      <c r="G51" s="69">
        <f>'[1]Form-1_AnticipatedVsActual_BI'!G33</f>
        <v>1.9403999999999999</v>
      </c>
      <c r="H51" s="69">
        <f>'[1]Form-1_AnticipatedVsActual_BI'!H33</f>
        <v>9.76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3.9449999999999998</v>
      </c>
      <c r="G52" s="69">
        <f>'[1]Form-1_AnticipatedVsActual_BI'!G41</f>
        <v>3.12</v>
      </c>
      <c r="H52" s="69">
        <f>'[1]Form-1_AnticipatedVsActual_BI'!H41</f>
        <v>100.01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2.9490000000000016</v>
      </c>
      <c r="G54" s="69">
        <f>'[1]Form-1_AnticipatedVsActual_BI'!G43</f>
        <v>2.4342000000000001</v>
      </c>
      <c r="H54" s="69">
        <f>'[1]Form-1_AnticipatedVsActual_BI'!H43</f>
        <v>10.9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1.4219999999999999</v>
      </c>
      <c r="G55" s="69">
        <f>'[1]Form-1_AnticipatedVsActual_BI'!G36</f>
        <v>1.2667200000000001</v>
      </c>
      <c r="H55" s="69">
        <f>'[1]Form-1_AnticipatedVsActual_BI'!H36</f>
        <v>5.76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7.18</v>
      </c>
      <c r="G56" s="69">
        <f>'[1]Form-1_AnticipatedVsActual_BI'!G44</f>
        <v>10.544600000000001</v>
      </c>
      <c r="H56" s="69">
        <f>'[1]Form-1_AnticipatedVsActual_BI'!H44</f>
        <v>92.53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61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0.58260000000000001</v>
      </c>
      <c r="H57" s="69">
        <f>'[1]Form-1_AnticipatedVsActual_BI'!H45</f>
        <v>2.85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59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0.31199999999999956</v>
      </c>
      <c r="G58" s="69">
        <f>'[1]Form-1_AnticipatedVsActual_BI'!G46</f>
        <v>0.44600000000000001</v>
      </c>
      <c r="H58" s="69">
        <f>'[1]Form-1_AnticipatedVsActual_BI'!H46</f>
        <v>2.0339999999999998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61</v>
      </c>
      <c r="B59" s="68" t="s">
        <v>64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0.38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65</v>
      </c>
      <c r="B60" s="68" t="s">
        <v>66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5.35</v>
      </c>
      <c r="H60" s="69">
        <f>'[1]Form-1_AnticipatedVsActual_BI'!H48</f>
        <v>30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/>
      <c r="B61" s="95" t="s">
        <v>67</v>
      </c>
      <c r="C61" s="69">
        <f>SUM(C46:C56)</f>
        <v>427.8</v>
      </c>
      <c r="D61" s="69"/>
      <c r="E61" s="69"/>
      <c r="F61" s="69">
        <f>SUM(F46:F60)</f>
        <v>30.033100000000001</v>
      </c>
      <c r="G61" s="69">
        <f>SUM(G46:G60)</f>
        <v>35.06456</v>
      </c>
      <c r="H61" s="69"/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11" customFormat="1" ht="27.75" customHeight="1" x14ac:dyDescent="0.25">
      <c r="A62" s="105" t="s">
        <v>68</v>
      </c>
      <c r="B62" s="106"/>
      <c r="C62" s="106"/>
      <c r="D62" s="106"/>
      <c r="E62" s="106"/>
      <c r="F62" s="107"/>
      <c r="G62" s="107"/>
      <c r="H62" s="107"/>
      <c r="I62" s="108"/>
      <c r="J62" s="109"/>
      <c r="K62" s="109"/>
      <c r="L62" s="107"/>
      <c r="M62" s="110"/>
      <c r="N62" s="110"/>
      <c r="O62" s="110"/>
      <c r="P62" s="110"/>
      <c r="Q62" s="107"/>
      <c r="W62" s="112"/>
    </row>
    <row r="63" spans="1:26" s="111" customFormat="1" ht="27.75" customHeight="1" x14ac:dyDescent="0.25">
      <c r="A63" s="105" t="s">
        <v>69</v>
      </c>
      <c r="B63" s="107"/>
      <c r="C63" s="107"/>
      <c r="D63" s="106"/>
      <c r="E63" s="106"/>
      <c r="F63" s="113"/>
      <c r="G63" s="114"/>
      <c r="H63" s="107"/>
      <c r="I63" s="115"/>
      <c r="L63" s="107"/>
      <c r="M63" s="107"/>
      <c r="N63" s="113"/>
      <c r="O63" s="107"/>
      <c r="P63" s="113"/>
      <c r="Q63" s="107"/>
      <c r="W63" s="112"/>
    </row>
    <row r="64" spans="1:26" s="15" customFormat="1" ht="17.25" customHeight="1" x14ac:dyDescent="0.25">
      <c r="A64" s="116"/>
      <c r="B64" s="117"/>
      <c r="C64" s="117"/>
      <c r="D64" s="71"/>
      <c r="E64" s="118"/>
      <c r="F64" s="118"/>
      <c r="G64" s="118"/>
      <c r="H64" s="119"/>
      <c r="I64" s="120"/>
      <c r="L64" s="71"/>
      <c r="M64" s="71"/>
      <c r="N64" s="77"/>
      <c r="O64" s="71"/>
      <c r="P64" s="77"/>
      <c r="Q64" s="71"/>
      <c r="R64" s="121"/>
      <c r="W64" s="16"/>
    </row>
    <row r="65" spans="1:23" s="15" customFormat="1" ht="17.25" customHeight="1" x14ac:dyDescent="0.25">
      <c r="A65" s="116"/>
      <c r="B65" s="122"/>
      <c r="C65" s="101"/>
      <c r="D65" s="71"/>
      <c r="E65" s="119"/>
      <c r="F65" s="119"/>
      <c r="G65" s="119"/>
      <c r="H65" s="71"/>
      <c r="I65" s="120"/>
      <c r="W65" s="16"/>
    </row>
    <row r="66" spans="1:23" s="15" customFormat="1" ht="24" customHeight="1" x14ac:dyDescent="0.25">
      <c r="A66" s="116"/>
      <c r="B66" s="106"/>
      <c r="C66" s="123"/>
      <c r="D66" s="106"/>
      <c r="E66" s="101"/>
      <c r="F66" s="78"/>
      <c r="G66" s="71"/>
      <c r="H66" s="106" t="s">
        <v>70</v>
      </c>
      <c r="I66" s="120"/>
      <c r="W66" s="16"/>
    </row>
    <row r="67" spans="1:23" s="15" customFormat="1" ht="24" customHeight="1" x14ac:dyDescent="0.25">
      <c r="A67" s="124"/>
      <c r="B67" s="71"/>
      <c r="C67" s="71"/>
      <c r="D67" s="123"/>
      <c r="E67" s="125"/>
      <c r="F67" s="125"/>
      <c r="G67" s="125"/>
      <c r="H67" s="106" t="s">
        <v>71</v>
      </c>
      <c r="I67" s="126"/>
      <c r="M67" s="121"/>
      <c r="W67" s="16"/>
    </row>
    <row r="68" spans="1:23" ht="17.25" customHeight="1" x14ac:dyDescent="0.2">
      <c r="A68" s="127"/>
      <c r="B68" s="128"/>
      <c r="C68" s="128"/>
      <c r="D68" s="128"/>
      <c r="E68" s="129"/>
      <c r="F68" s="129"/>
      <c r="G68" s="129"/>
      <c r="H68" s="129"/>
      <c r="I68" s="130"/>
    </row>
    <row r="69" spans="1:23" ht="30" customHeight="1" x14ac:dyDescent="0.2">
      <c r="A69" s="60"/>
      <c r="B69" s="131"/>
      <c r="C69" s="131"/>
      <c r="D69" s="60"/>
      <c r="E69" s="132"/>
      <c r="F69" s="132"/>
      <c r="G69" s="132"/>
      <c r="H69" s="132"/>
      <c r="I69" s="133"/>
    </row>
    <row r="70" spans="1:23" ht="31.5" customHeight="1" x14ac:dyDescent="0.2">
      <c r="A70" s="131"/>
      <c r="B70" s="134"/>
      <c r="C70" s="134"/>
      <c r="D70" s="131"/>
      <c r="E70" s="60"/>
      <c r="F70" s="135"/>
      <c r="G70" s="60"/>
      <c r="H70" s="60"/>
      <c r="I70" s="136"/>
      <c r="W70" s="5"/>
    </row>
    <row r="71" spans="1:23" x14ac:dyDescent="0.2">
      <c r="A71" s="137"/>
      <c r="B71" s="134"/>
      <c r="C71" s="134"/>
      <c r="D71" s="134"/>
      <c r="E71" s="60"/>
      <c r="F71" s="60"/>
      <c r="G71" s="60"/>
      <c r="H71" s="60"/>
      <c r="I71" s="136"/>
      <c r="W71" s="5"/>
    </row>
    <row r="72" spans="1:23" x14ac:dyDescent="0.2">
      <c r="A72" s="137"/>
      <c r="B72" s="138"/>
      <c r="C72" s="138"/>
      <c r="D72" s="134"/>
      <c r="E72" s="134"/>
      <c r="F72" s="134"/>
      <c r="G72" s="134"/>
      <c r="H72" s="134"/>
      <c r="I72" s="139"/>
      <c r="W72" s="5"/>
    </row>
    <row r="73" spans="1:23" ht="66" customHeight="1" x14ac:dyDescent="0.2">
      <c r="A73" s="140"/>
      <c r="B73" s="138"/>
      <c r="C73" s="138"/>
      <c r="D73" s="138"/>
      <c r="E73" s="134"/>
      <c r="F73" s="134"/>
      <c r="G73" s="134"/>
      <c r="H73" s="134"/>
      <c r="I73" s="139"/>
      <c r="W73" s="5"/>
    </row>
    <row r="74" spans="1:23" x14ac:dyDescent="0.2">
      <c r="A74" s="140"/>
      <c r="B74" s="138"/>
      <c r="C74" s="138"/>
      <c r="D74" s="138"/>
      <c r="E74" s="134"/>
      <c r="F74" s="141"/>
      <c r="G74" s="134"/>
      <c r="H74" s="134"/>
      <c r="I74" s="139"/>
      <c r="W74" s="5"/>
    </row>
    <row r="75" spans="1:23" ht="35.25" customHeight="1" x14ac:dyDescent="0.2">
      <c r="A75" s="139"/>
      <c r="B75" s="138"/>
      <c r="C75" s="138"/>
      <c r="D75" s="138"/>
      <c r="E75" s="138"/>
      <c r="F75" s="142"/>
      <c r="G75" s="142"/>
      <c r="H75" s="142"/>
      <c r="I75" s="139"/>
      <c r="W75" s="5"/>
    </row>
    <row r="76" spans="1:23" ht="38.25" customHeight="1" x14ac:dyDescent="0.2">
      <c r="A76" s="140"/>
      <c r="B76" s="138"/>
      <c r="C76" s="138"/>
      <c r="D76" s="138"/>
      <c r="E76" s="138"/>
      <c r="F76" s="142"/>
      <c r="G76" s="142"/>
      <c r="H76" s="142"/>
      <c r="I76" s="139"/>
      <c r="W76" s="5"/>
    </row>
    <row r="77" spans="1:23" ht="40.5" customHeight="1" x14ac:dyDescent="0.2">
      <c r="A77" s="140"/>
      <c r="B77" s="138"/>
      <c r="C77" s="138"/>
      <c r="D77" s="138"/>
      <c r="E77" s="138"/>
      <c r="F77" s="142"/>
      <c r="G77" s="142"/>
      <c r="H77" s="142"/>
      <c r="I77" s="139"/>
      <c r="W77" s="5"/>
    </row>
    <row r="78" spans="1:23" ht="40.5" customHeight="1" x14ac:dyDescent="0.2">
      <c r="A78" s="140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23.25" customHeight="1" x14ac:dyDescent="0.2">
      <c r="A79" s="140"/>
      <c r="B79" s="138" t="s">
        <v>72</v>
      </c>
      <c r="C79" s="138"/>
      <c r="D79" s="138"/>
      <c r="E79" s="138"/>
      <c r="F79" s="142"/>
      <c r="G79" s="142"/>
      <c r="H79" s="142"/>
      <c r="I79" s="139"/>
      <c r="W79" s="5"/>
    </row>
    <row r="80" spans="1:23" x14ac:dyDescent="0.2">
      <c r="A80" s="140"/>
      <c r="B80" s="143"/>
      <c r="C80" s="143"/>
      <c r="D80" s="138"/>
      <c r="E80" s="138"/>
      <c r="F80" s="142"/>
      <c r="G80" s="142"/>
      <c r="H80" s="142"/>
      <c r="I80" s="139"/>
      <c r="W80" s="5"/>
    </row>
    <row r="81" spans="1:23" ht="23.25" customHeight="1" x14ac:dyDescent="0.2">
      <c r="A81" s="60"/>
      <c r="B81" s="143"/>
      <c r="C81" s="143"/>
      <c r="D81" s="143"/>
      <c r="E81" s="138"/>
      <c r="F81" s="142"/>
      <c r="G81" s="142"/>
      <c r="H81" s="142"/>
      <c r="I81" s="139"/>
      <c r="W81" s="5"/>
    </row>
    <row r="82" spans="1:23" x14ac:dyDescent="0.2">
      <c r="A82" s="60"/>
      <c r="B82" s="143"/>
      <c r="C82" s="143"/>
      <c r="D82" s="143"/>
      <c r="E82" s="138"/>
      <c r="F82" s="142"/>
      <c r="G82" s="142"/>
      <c r="H82" s="142"/>
      <c r="I82" s="139"/>
      <c r="W82" s="5"/>
    </row>
    <row r="83" spans="1:23" ht="23.25" customHeight="1" x14ac:dyDescent="0.2">
      <c r="A83" s="60"/>
      <c r="B83" s="143"/>
      <c r="C83" s="143"/>
      <c r="D83" s="143"/>
      <c r="E83" s="143"/>
      <c r="F83" s="143"/>
      <c r="G83" s="143"/>
      <c r="H83" s="143"/>
      <c r="I83" s="144"/>
      <c r="W83" s="5"/>
    </row>
    <row r="84" spans="1:23" x14ac:dyDescent="0.2">
      <c r="A84" s="60"/>
      <c r="B84" s="143"/>
      <c r="C84" s="143"/>
      <c r="D84" s="143"/>
      <c r="E84" s="143"/>
      <c r="F84" s="145"/>
      <c r="G84" s="143"/>
      <c r="H84" s="143"/>
      <c r="I84" s="144"/>
      <c r="W84" s="5"/>
    </row>
    <row r="85" spans="1:23" x14ac:dyDescent="0.2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5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3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6"/>
      <c r="E94" s="143"/>
      <c r="F94" s="145"/>
      <c r="G94" s="143"/>
      <c r="H94" s="143"/>
      <c r="I94" s="144"/>
      <c r="W94" s="5"/>
    </row>
    <row r="95" spans="1:23" x14ac:dyDescent="0.2">
      <c r="A95" s="60"/>
      <c r="B95" s="143"/>
      <c r="C95" s="143"/>
      <c r="D95" s="146"/>
      <c r="E95" s="143"/>
      <c r="F95" s="143"/>
      <c r="G95" s="143"/>
      <c r="H95" s="143"/>
      <c r="I95" s="144"/>
      <c r="W95" s="5"/>
    </row>
    <row r="96" spans="1:23" x14ac:dyDescent="0.2">
      <c r="A96" s="60"/>
      <c r="B96" s="60"/>
      <c r="C96" s="60"/>
      <c r="D96" s="146"/>
      <c r="E96" s="146"/>
      <c r="F96" s="146"/>
      <c r="G96" s="146"/>
      <c r="H96" s="146"/>
      <c r="I96" s="144"/>
      <c r="W96" s="5"/>
    </row>
    <row r="97" spans="1:23" ht="27.75" customHeight="1" x14ac:dyDescent="0.2">
      <c r="A97" s="60"/>
      <c r="B97" s="60"/>
      <c r="C97" s="60"/>
      <c r="D97" s="146"/>
      <c r="E97" s="146"/>
      <c r="F97" s="146"/>
      <c r="G97" s="146"/>
      <c r="H97" s="146"/>
      <c r="I97" s="144"/>
      <c r="W97" s="5"/>
    </row>
    <row r="98" spans="1:23" ht="27.75" customHeight="1" x14ac:dyDescent="0.2">
      <c r="A98" s="60"/>
      <c r="B98" s="60"/>
      <c r="C98" s="60"/>
      <c r="D98" s="146"/>
      <c r="E98" s="146"/>
      <c r="F98" s="146"/>
      <c r="G98" s="146"/>
      <c r="H98" s="146"/>
      <c r="I98" s="144"/>
      <c r="W98" s="5"/>
    </row>
    <row r="99" spans="1:23" ht="27.75" customHeight="1" x14ac:dyDescent="0.2">
      <c r="A99" s="60"/>
      <c r="B99" s="60"/>
      <c r="C99" s="60"/>
      <c r="D99" s="146"/>
      <c r="E99" s="146"/>
      <c r="F99" s="146"/>
      <c r="G99" s="146"/>
      <c r="H99" s="146"/>
      <c r="I99" s="136"/>
      <c r="W99" s="5"/>
    </row>
    <row r="100" spans="1:23" ht="27.75" customHeight="1" x14ac:dyDescent="0.2">
      <c r="A100" s="60"/>
      <c r="B100" s="60"/>
      <c r="C100" s="60"/>
      <c r="D100" s="60"/>
      <c r="E100" s="146"/>
      <c r="F100" s="146"/>
      <c r="G100" s="146"/>
      <c r="H100" s="146"/>
      <c r="I100" s="136"/>
      <c r="W100" s="5"/>
    </row>
    <row r="101" spans="1:23" ht="27.75" customHeight="1" x14ac:dyDescent="0.2">
      <c r="A101" s="60"/>
      <c r="B101" s="60"/>
      <c r="C101" s="60"/>
      <c r="D101" s="60"/>
      <c r="E101" s="146"/>
      <c r="F101" s="146"/>
      <c r="G101" s="146"/>
      <c r="H101" s="146"/>
      <c r="I101" s="136"/>
      <c r="W101" s="5"/>
    </row>
    <row r="102" spans="1:23" ht="28.5" customHeight="1" x14ac:dyDescent="0.2">
      <c r="I102" s="5"/>
      <c r="W102" s="5"/>
    </row>
    <row r="104" spans="1:23" x14ac:dyDescent="0.2">
      <c r="F104" s="147"/>
      <c r="I104" s="5"/>
      <c r="W104" s="5"/>
    </row>
    <row r="109" spans="1:23" x14ac:dyDescent="0.2">
      <c r="F109" s="147"/>
      <c r="I109" s="5"/>
      <c r="W109" s="5"/>
    </row>
    <row r="114" spans="6:23" x14ac:dyDescent="0.2">
      <c r="F114" s="147"/>
      <c r="I114" s="5"/>
      <c r="W114" s="5"/>
    </row>
    <row r="119" spans="6:23" x14ac:dyDescent="0.2">
      <c r="F119" s="147"/>
      <c r="I119" s="5"/>
      <c r="W119" s="5"/>
    </row>
    <row r="124" spans="6:23" x14ac:dyDescent="0.2">
      <c r="F124" s="147"/>
      <c r="I124" s="5"/>
      <c r="W124" s="5"/>
    </row>
    <row r="129" spans="6:23" x14ac:dyDescent="0.2">
      <c r="F129" s="147"/>
      <c r="I129" s="5"/>
      <c r="W129" s="5"/>
    </row>
    <row r="134" spans="6:23" x14ac:dyDescent="0.2">
      <c r="F134" s="147"/>
      <c r="I134" s="5"/>
      <c r="W134" s="5"/>
    </row>
    <row r="137" spans="6:23" x14ac:dyDescent="0.2">
      <c r="F137" s="147"/>
      <c r="I137" s="5"/>
      <c r="W137" s="5"/>
    </row>
  </sheetData>
  <mergeCells count="38">
    <mergeCell ref="F79:H79"/>
    <mergeCell ref="F80:H80"/>
    <mergeCell ref="F81:H81"/>
    <mergeCell ref="F82:H82"/>
    <mergeCell ref="J33:K33"/>
    <mergeCell ref="B64:C64"/>
    <mergeCell ref="F75:H75"/>
    <mergeCell ref="F76:H76"/>
    <mergeCell ref="F77:H77"/>
    <mergeCell ref="F78:H78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cp:lastPrinted>2024-04-02T20:35:28Z</cp:lastPrinted>
  <dcterms:created xsi:type="dcterms:W3CDTF">2024-04-02T20:35:24Z</dcterms:created>
  <dcterms:modified xsi:type="dcterms:W3CDTF">2024-04-02T20:35:47Z</dcterms:modified>
</cp:coreProperties>
</file>