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. Sunita Kapoor  AE (SCADA)\All folders\Reports\Plant Availbility Reports\"/>
    </mc:Choice>
  </mc:AlternateContent>
  <xr:revisionPtr revIDLastSave="0" documentId="8_{42BB0223-099C-4DF6-9FB1-A2C34355694E}" xr6:coauthVersionLast="36" xr6:coauthVersionMax="36" xr10:uidLastSave="{00000000-0000-0000-0000-000000000000}"/>
  <bookViews>
    <workbookView xWindow="0" yWindow="0" windowWidth="28800" windowHeight="12105" xr2:uid="{9544D8E0-7448-4AE5-B743-D174C1D410DB}"/>
  </bookViews>
  <sheets>
    <sheet name="Sheet1" sheetId="1" r:id="rId1"/>
    <sheet name="Sheet2" sheetId="2" r:id="rId2"/>
  </sheets>
  <definedNames>
    <definedName name="_xlnm._FilterDatabase" localSheetId="0" hidden="1">Sheet1!$A$3:$F$66</definedName>
    <definedName name="_xlnm.Print_Area" localSheetId="0">Sheet1!$A$1:$F$74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66" i="1"/>
  <c r="D72" i="1" l="1"/>
  <c r="H57" i="1"/>
  <c r="D71" i="1" s="1"/>
  <c r="D70" i="1"/>
  <c r="D74" i="1" l="1"/>
  <c r="C73" i="1"/>
  <c r="C72" i="1"/>
  <c r="C71" i="1"/>
  <c r="C70" i="1"/>
  <c r="C74" i="1" l="1"/>
</calcChain>
</file>

<file path=xl/sharedStrings.xml><?xml version="1.0" encoding="utf-8"?>
<sst xmlns="http://schemas.openxmlformats.org/spreadsheetml/2006/main" count="305" uniqueCount="116">
  <si>
    <t>S. No.</t>
  </si>
  <si>
    <t>Station Name</t>
  </si>
  <si>
    <t>Constituent</t>
  </si>
  <si>
    <t>Station Type</t>
  </si>
  <si>
    <t>BADDI</t>
  </si>
  <si>
    <t>HP</t>
  </si>
  <si>
    <t>SUB-STN</t>
  </si>
  <si>
    <t>BAGGA</t>
  </si>
  <si>
    <t>BAJAURA</t>
  </si>
  <si>
    <t>BAROTIWALA</t>
  </si>
  <si>
    <t>BASPA</t>
  </si>
  <si>
    <t>GEN-STN</t>
  </si>
  <si>
    <t>BASSI</t>
  </si>
  <si>
    <t>BHABA</t>
  </si>
  <si>
    <t>CHHAUR</t>
  </si>
  <si>
    <t>DARLAGHAT</t>
  </si>
  <si>
    <t>DEHRA</t>
  </si>
  <si>
    <t>GIRI</t>
  </si>
  <si>
    <t>HAMIRPUR 132kV</t>
  </si>
  <si>
    <t>HAMIRPUR 220kV</t>
  </si>
  <si>
    <t>JASSORE</t>
  </si>
  <si>
    <t>JEORI</t>
  </si>
  <si>
    <t>JUTOGH</t>
  </si>
  <si>
    <t>KANGOO</t>
  </si>
  <si>
    <t>KANGRA (HP)</t>
  </si>
  <si>
    <t>KARIAN</t>
  </si>
  <si>
    <t>KASHANG</t>
  </si>
  <si>
    <t>KUNIHAR</t>
  </si>
  <si>
    <t>LARJI</t>
  </si>
  <si>
    <t>MALANA-1</t>
  </si>
  <si>
    <t>MALANA-2</t>
  </si>
  <si>
    <t>MANDI</t>
  </si>
  <si>
    <t>NEHRIAN</t>
  </si>
  <si>
    <t>PALAMPUR</t>
  </si>
  <si>
    <t>PHOZAL</t>
  </si>
  <si>
    <t>SAINJ</t>
  </si>
  <si>
    <t>SOLAN</t>
  </si>
  <si>
    <t>UPERLANANGAL</t>
  </si>
  <si>
    <t>WANGTU</t>
  </si>
  <si>
    <t>Percentage Availabilty</t>
  </si>
  <si>
    <t>Akanwali</t>
  </si>
  <si>
    <t>Amb</t>
  </si>
  <si>
    <t>Andhra</t>
  </si>
  <si>
    <t>Baddi</t>
  </si>
  <si>
    <t>Bagga</t>
  </si>
  <si>
    <t>Bajaura</t>
  </si>
  <si>
    <t>Barotiwala</t>
  </si>
  <si>
    <t>Baspa</t>
  </si>
  <si>
    <t>Bassi</t>
  </si>
  <si>
    <t>Bathri</t>
  </si>
  <si>
    <t>Bhaba</t>
  </si>
  <si>
    <t>Darlaghat</t>
  </si>
  <si>
    <t>Davni</t>
  </si>
  <si>
    <t>Dehra</t>
  </si>
  <si>
    <t>Gaura</t>
  </si>
  <si>
    <t>Gagret</t>
  </si>
  <si>
    <t>Giri</t>
  </si>
  <si>
    <t>Ghanvi</t>
  </si>
  <si>
    <t>Ghanvi-2</t>
  </si>
  <si>
    <t>Golthai</t>
  </si>
  <si>
    <t>Hamirpur-1</t>
  </si>
  <si>
    <t>Hamirpur-2</t>
  </si>
  <si>
    <t>Jasoore</t>
  </si>
  <si>
    <t>Jeori</t>
  </si>
  <si>
    <t>Jutog</t>
  </si>
  <si>
    <t>Kangoo</t>
  </si>
  <si>
    <t>Kangra</t>
  </si>
  <si>
    <t>Kala amb</t>
  </si>
  <si>
    <t>Kunihar</t>
  </si>
  <si>
    <t>Kangain</t>
  </si>
  <si>
    <t>Kurthala</t>
  </si>
  <si>
    <t>Larji</t>
  </si>
  <si>
    <t>Mandi</t>
  </si>
  <si>
    <t>Maliana</t>
  </si>
  <si>
    <t>Mandhala</t>
  </si>
  <si>
    <t>Masobara</t>
  </si>
  <si>
    <t>Nalagarh</t>
  </si>
  <si>
    <t>Nehrian</t>
  </si>
  <si>
    <t>Nogli</t>
  </si>
  <si>
    <t>Palampur</t>
  </si>
  <si>
    <t>Parwanoo</t>
  </si>
  <si>
    <t>Poanta</t>
  </si>
  <si>
    <t>Solan</t>
  </si>
  <si>
    <t>Rakkar</t>
  </si>
  <si>
    <t>Uprela Nanagal</t>
  </si>
  <si>
    <t>Phozal</t>
  </si>
  <si>
    <t>Karian</t>
  </si>
  <si>
    <t>Bhoktu</t>
  </si>
  <si>
    <t>Wangtoo</t>
  </si>
  <si>
    <t>Chambi</t>
  </si>
  <si>
    <t>Pandoh</t>
  </si>
  <si>
    <t>Lahal</t>
  </si>
  <si>
    <t>Gumma</t>
  </si>
  <si>
    <t>Hatkoti</t>
  </si>
  <si>
    <t>Urni</t>
  </si>
  <si>
    <t>Dehan</t>
  </si>
  <si>
    <t>Sunda</t>
  </si>
  <si>
    <t>Nirmand</t>
  </si>
  <si>
    <t>Kashang</t>
  </si>
  <si>
    <t>Sainj (HPPCL)</t>
  </si>
  <si>
    <t>Beradol</t>
  </si>
  <si>
    <t>Sawra Kuddu</t>
  </si>
  <si>
    <t>Chraur  (HPPTCL)</t>
  </si>
  <si>
    <t>Solar</t>
  </si>
  <si>
    <t>Voltage Level (in KV)</t>
  </si>
  <si>
    <t>HPSEBL</t>
  </si>
  <si>
    <t>IPP</t>
  </si>
  <si>
    <t>HPPTCL</t>
  </si>
  <si>
    <t>HPPCL</t>
  </si>
  <si>
    <t>Entity Name</t>
  </si>
  <si>
    <t>Count</t>
  </si>
  <si>
    <t>Percentage Availbility</t>
  </si>
  <si>
    <t>Total</t>
  </si>
  <si>
    <t>Sr. No.</t>
  </si>
  <si>
    <t>Main Abstarct of  Communication Plant Availabilty</t>
  </si>
  <si>
    <t>Communication Plant Availabilty of HP Stations for the month of April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</si>
</sst>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mbri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0" fillId="0" borderId="2" xfId="0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0" xfId="1" applyFont="1"/>
    <xf numFmtId="0" fontId="5" fillId="0" borderId="1" xfId="2" applyBorder="1" applyAlignment="1">
      <alignment horizontal="center"/>
    </xf>
    <xf numFmtId="0" fontId="5" fillId="0" borderId="4" xfId="2" applyBorder="1" applyAlignment="1">
      <alignment horizontal="center"/>
    </xf>
    <xf numFmtId="0" fontId="0" fillId="0" borderId="0" xfId="0" applyAlignment="1">
      <alignment wrapText="1"/>
    </xf>
    <xf numFmtId="9" fontId="5" fillId="0" borderId="3" xfId="2" applyNumberFormat="1" applyBorder="1" applyAlignment="1">
      <alignment horizontal="center" vertical="center"/>
    </xf>
    <xf numFmtId="9" fontId="5" fillId="0" borderId="5" xfId="2" applyNumberFormat="1" applyBorder="1" applyAlignment="1">
      <alignment horizontal="center" vertical="center"/>
    </xf>
    <xf numFmtId="0" fontId="5" fillId="0" borderId="1" xfId="2" applyBorder="1" applyAlignment="1">
      <alignment horizontal="center" vertical="center"/>
    </xf>
    <xf numFmtId="0" fontId="5" fillId="0" borderId="4" xfId="2" applyBorder="1" applyAlignment="1">
      <alignment horizontal="center" vertical="center"/>
    </xf>
    <xf numFmtId="0" fontId="0" fillId="0" borderId="12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/>
    </xf>
    <xf numFmtId="0" fontId="6" fillId="3" borderId="6" xfId="0" applyFont="1" applyFill="1" applyBorder="1"/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9" fontId="0" fillId="0" borderId="5" xfId="0" applyNumberFormat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9" fontId="6" fillId="0" borderId="20" xfId="1" applyFont="1" applyBorder="1" applyAlignment="1">
      <alignment horizont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7" xfId="2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7" xfId="2" applyBorder="1" applyAlignment="1">
      <alignment horizontal="center"/>
    </xf>
    <xf numFmtId="1" fontId="2" fillId="0" borderId="23" xfId="0" applyNumberFormat="1" applyFont="1" applyBorder="1" applyAlignment="1">
      <alignment horizontal="center" vertical="center"/>
    </xf>
    <xf numFmtId="9" fontId="5" fillId="0" borderId="8" xfId="2" applyNumberFormat="1" applyBorder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</cellXfs>
  <cellStyles count="4">
    <cellStyle name="Normal" xfId="0" builtinId="0"/>
    <cellStyle name="Normal 2" xfId="2" xr:uid="{00000000-0005-0000-0000-00002F000000}"/>
    <cellStyle name="Percent" xfId="1" builtinId="5"/>
    <cellStyle name="Percent 2" xfId="3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CC5D4-5540-43E5-A1D8-298F68202A80}">
  <sheetPr>
    <pageSetUpPr fitToPage="1"/>
  </sheetPr>
  <dimension ref="A1:H74"/>
  <sheetViews>
    <sheetView tabSelected="1" view="pageBreakPreview" zoomScale="115" zoomScaleNormal="145" zoomScaleSheetLayoutView="115" workbookViewId="0">
      <selection activeCell="L61" sqref="L61"/>
    </sheetView>
  </sheetViews>
  <sheetFormatPr defaultRowHeight="15" x14ac:dyDescent="0.25"/>
  <cols>
    <col min="1" max="1" width="9.140625" style="15"/>
    <col min="2" max="2" width="20.28515625" style="16" customWidth="1"/>
    <col min="3" max="3" width="14.28515625" style="17" customWidth="1"/>
    <col min="4" max="4" width="20.7109375" style="17" bestFit="1" customWidth="1"/>
    <col min="5" max="5" width="16.140625" style="16" customWidth="1"/>
    <col min="6" max="6" width="26.42578125" style="18" customWidth="1"/>
  </cols>
  <sheetData>
    <row r="1" spans="1:6" s="1" customFormat="1" ht="15" customHeight="1" x14ac:dyDescent="0.25">
      <c r="A1" s="51" t="s">
        <v>115</v>
      </c>
      <c r="B1" s="52"/>
      <c r="C1" s="52"/>
      <c r="D1" s="52"/>
      <c r="E1" s="52"/>
      <c r="F1" s="53"/>
    </row>
    <row r="2" spans="1:6" s="1" customFormat="1" ht="15.75" customHeight="1" thickBot="1" x14ac:dyDescent="0.3">
      <c r="A2" s="54"/>
      <c r="B2" s="55"/>
      <c r="C2" s="55"/>
      <c r="D2" s="55"/>
      <c r="E2" s="55"/>
      <c r="F2" s="56"/>
    </row>
    <row r="3" spans="1:6" s="10" customFormat="1" ht="32.25" thickBot="1" x14ac:dyDescent="0.3">
      <c r="A3" s="40" t="s">
        <v>0</v>
      </c>
      <c r="B3" s="41" t="s">
        <v>1</v>
      </c>
      <c r="C3" s="42" t="s">
        <v>2</v>
      </c>
      <c r="D3" s="43" t="s">
        <v>104</v>
      </c>
      <c r="E3" s="43" t="s">
        <v>3</v>
      </c>
      <c r="F3" s="39" t="s">
        <v>39</v>
      </c>
    </row>
    <row r="4" spans="1:6" ht="15.75" x14ac:dyDescent="0.25">
      <c r="A4" s="45">
        <v>1</v>
      </c>
      <c r="B4" s="46" t="s">
        <v>40</v>
      </c>
      <c r="C4" s="47" t="s">
        <v>105</v>
      </c>
      <c r="D4" s="48">
        <v>66</v>
      </c>
      <c r="E4" s="49" t="s">
        <v>6</v>
      </c>
      <c r="F4" s="50">
        <v>0.902043010752688</v>
      </c>
    </row>
    <row r="5" spans="1:6" ht="15.75" x14ac:dyDescent="0.25">
      <c r="A5" s="2">
        <v>2</v>
      </c>
      <c r="B5" s="13" t="s">
        <v>41</v>
      </c>
      <c r="C5" s="6" t="s">
        <v>105</v>
      </c>
      <c r="D5" s="8">
        <v>132</v>
      </c>
      <c r="E5" s="37" t="s">
        <v>6</v>
      </c>
      <c r="F5" s="11">
        <v>0.96405376344086002</v>
      </c>
    </row>
    <row r="6" spans="1:6" ht="15.75" x14ac:dyDescent="0.25">
      <c r="A6" s="2">
        <v>3</v>
      </c>
      <c r="B6" s="13" t="s">
        <v>42</v>
      </c>
      <c r="C6" s="6" t="s">
        <v>105</v>
      </c>
      <c r="D6" s="8">
        <v>66</v>
      </c>
      <c r="E6" s="37" t="s">
        <v>6</v>
      </c>
      <c r="F6" s="11">
        <v>0</v>
      </c>
    </row>
    <row r="7" spans="1:6" ht="15.75" x14ac:dyDescent="0.25">
      <c r="A7" s="2">
        <v>4</v>
      </c>
      <c r="B7" s="13" t="s">
        <v>43</v>
      </c>
      <c r="C7" s="6" t="s">
        <v>105</v>
      </c>
      <c r="D7" s="8">
        <v>220</v>
      </c>
      <c r="E7" s="37" t="s">
        <v>6</v>
      </c>
      <c r="F7" s="11">
        <v>0.99059139784946237</v>
      </c>
    </row>
    <row r="8" spans="1:6" ht="15.75" x14ac:dyDescent="0.25">
      <c r="A8" s="2">
        <v>5</v>
      </c>
      <c r="B8" s="13" t="s">
        <v>44</v>
      </c>
      <c r="C8" s="6" t="s">
        <v>105</v>
      </c>
      <c r="D8" s="8">
        <v>132</v>
      </c>
      <c r="E8" s="37" t="s">
        <v>6</v>
      </c>
      <c r="F8" s="11">
        <v>0.99059139784946237</v>
      </c>
    </row>
    <row r="9" spans="1:6" ht="15.75" x14ac:dyDescent="0.25">
      <c r="A9" s="2">
        <v>6</v>
      </c>
      <c r="B9" s="13" t="s">
        <v>45</v>
      </c>
      <c r="C9" s="6" t="s">
        <v>105</v>
      </c>
      <c r="D9" s="8">
        <v>132</v>
      </c>
      <c r="E9" s="37" t="s">
        <v>6</v>
      </c>
      <c r="F9" s="11">
        <v>0.99596774193548387</v>
      </c>
    </row>
    <row r="10" spans="1:6" ht="15.75" x14ac:dyDescent="0.25">
      <c r="A10" s="2">
        <v>7</v>
      </c>
      <c r="B10" s="13" t="s">
        <v>46</v>
      </c>
      <c r="C10" s="6" t="s">
        <v>105</v>
      </c>
      <c r="D10" s="8">
        <v>132</v>
      </c>
      <c r="E10" s="37" t="s">
        <v>6</v>
      </c>
      <c r="F10" s="11">
        <v>0.98521505376344087</v>
      </c>
    </row>
    <row r="11" spans="1:6" ht="15.75" x14ac:dyDescent="0.25">
      <c r="A11" s="2">
        <v>8</v>
      </c>
      <c r="B11" s="13" t="s">
        <v>47</v>
      </c>
      <c r="C11" s="6" t="s">
        <v>106</v>
      </c>
      <c r="D11" s="8">
        <v>400</v>
      </c>
      <c r="E11" s="37" t="s">
        <v>11</v>
      </c>
      <c r="F11" s="11">
        <v>0.99731182795698925</v>
      </c>
    </row>
    <row r="12" spans="1:6" ht="15.75" x14ac:dyDescent="0.25">
      <c r="A12" s="2">
        <v>9</v>
      </c>
      <c r="B12" s="13" t="s">
        <v>48</v>
      </c>
      <c r="C12" s="6" t="s">
        <v>105</v>
      </c>
      <c r="D12" s="8">
        <v>132</v>
      </c>
      <c r="E12" s="37" t="s">
        <v>6</v>
      </c>
      <c r="F12" s="11">
        <v>0.97177419354838712</v>
      </c>
    </row>
    <row r="13" spans="1:6" ht="15.75" x14ac:dyDescent="0.25">
      <c r="A13" s="2">
        <v>10</v>
      </c>
      <c r="B13" s="13" t="s">
        <v>49</v>
      </c>
      <c r="C13" s="6" t="s">
        <v>105</v>
      </c>
      <c r="D13" s="8">
        <v>132</v>
      </c>
      <c r="E13" s="37" t="s">
        <v>6</v>
      </c>
      <c r="F13" s="11">
        <v>0.85618279569892475</v>
      </c>
    </row>
    <row r="14" spans="1:6" ht="15.75" x14ac:dyDescent="0.25">
      <c r="A14" s="2">
        <v>11</v>
      </c>
      <c r="B14" s="13" t="s">
        <v>50</v>
      </c>
      <c r="C14" s="6" t="s">
        <v>105</v>
      </c>
      <c r="D14" s="8">
        <v>220</v>
      </c>
      <c r="E14" s="37" t="s">
        <v>11</v>
      </c>
      <c r="F14" s="11">
        <v>3.2258064516129031E-2</v>
      </c>
    </row>
    <row r="15" spans="1:6" ht="15.75" x14ac:dyDescent="0.25">
      <c r="A15" s="2">
        <v>12</v>
      </c>
      <c r="B15" s="13" t="s">
        <v>51</v>
      </c>
      <c r="C15" s="6" t="s">
        <v>105</v>
      </c>
      <c r="D15" s="8">
        <v>132</v>
      </c>
      <c r="E15" s="37" t="s">
        <v>6</v>
      </c>
      <c r="F15" s="11">
        <v>0.967741935483871</v>
      </c>
    </row>
    <row r="16" spans="1:6" ht="15.75" x14ac:dyDescent="0.25">
      <c r="A16" s="2">
        <v>13</v>
      </c>
      <c r="B16" s="13" t="s">
        <v>52</v>
      </c>
      <c r="C16" s="6" t="s">
        <v>105</v>
      </c>
      <c r="D16" s="8">
        <v>132</v>
      </c>
      <c r="E16" s="37" t="s">
        <v>6</v>
      </c>
      <c r="F16" s="11">
        <v>0.99731182795698925</v>
      </c>
    </row>
    <row r="17" spans="1:6" ht="15.75" x14ac:dyDescent="0.25">
      <c r="A17" s="2">
        <v>14</v>
      </c>
      <c r="B17" s="13" t="s">
        <v>53</v>
      </c>
      <c r="C17" s="6" t="s">
        <v>105</v>
      </c>
      <c r="D17" s="8">
        <v>132</v>
      </c>
      <c r="E17" s="37" t="s">
        <v>6</v>
      </c>
      <c r="F17" s="11">
        <v>0.98655913978494625</v>
      </c>
    </row>
    <row r="18" spans="1:6" ht="15.75" x14ac:dyDescent="0.25">
      <c r="A18" s="2">
        <v>15</v>
      </c>
      <c r="B18" s="13" t="s">
        <v>54</v>
      </c>
      <c r="C18" s="6" t="s">
        <v>105</v>
      </c>
      <c r="D18" s="8">
        <v>132</v>
      </c>
      <c r="E18" s="37" t="s">
        <v>6</v>
      </c>
      <c r="F18" s="11">
        <v>0.92204301075268813</v>
      </c>
    </row>
    <row r="19" spans="1:6" ht="15.75" x14ac:dyDescent="0.25">
      <c r="A19" s="2">
        <v>16</v>
      </c>
      <c r="B19" s="13" t="s">
        <v>55</v>
      </c>
      <c r="C19" s="6" t="s">
        <v>105</v>
      </c>
      <c r="D19" s="8">
        <v>132</v>
      </c>
      <c r="E19" s="37" t="s">
        <v>6</v>
      </c>
      <c r="F19" s="11">
        <v>0.85483870967741937</v>
      </c>
    </row>
    <row r="20" spans="1:6" ht="15.75" x14ac:dyDescent="0.25">
      <c r="A20" s="2">
        <v>17</v>
      </c>
      <c r="B20" s="13" t="s">
        <v>56</v>
      </c>
      <c r="C20" s="6" t="s">
        <v>105</v>
      </c>
      <c r="D20" s="8">
        <v>220</v>
      </c>
      <c r="E20" s="37" t="s">
        <v>6</v>
      </c>
      <c r="F20" s="11">
        <v>0.99596774193548387</v>
      </c>
    </row>
    <row r="21" spans="1:6" ht="15.75" x14ac:dyDescent="0.25">
      <c r="A21" s="2">
        <v>18</v>
      </c>
      <c r="B21" s="13" t="s">
        <v>57</v>
      </c>
      <c r="C21" s="6" t="s">
        <v>105</v>
      </c>
      <c r="D21" s="8">
        <v>66</v>
      </c>
      <c r="E21" s="37" t="s">
        <v>11</v>
      </c>
      <c r="F21" s="11">
        <v>0.99596774193548387</v>
      </c>
    </row>
    <row r="22" spans="1:6" ht="15.75" x14ac:dyDescent="0.25">
      <c r="A22" s="2">
        <v>19</v>
      </c>
      <c r="B22" s="13" t="s">
        <v>58</v>
      </c>
      <c r="C22" s="6" t="s">
        <v>105</v>
      </c>
      <c r="D22" s="8">
        <v>66</v>
      </c>
      <c r="E22" s="37" t="s">
        <v>11</v>
      </c>
      <c r="F22" s="11">
        <v>0</v>
      </c>
    </row>
    <row r="23" spans="1:6" ht="15.75" x14ac:dyDescent="0.25">
      <c r="A23" s="2">
        <v>20</v>
      </c>
      <c r="B23" s="13" t="s">
        <v>59</v>
      </c>
      <c r="C23" s="6" t="s">
        <v>105</v>
      </c>
      <c r="D23" s="8">
        <v>66</v>
      </c>
      <c r="E23" s="37" t="s">
        <v>6</v>
      </c>
      <c r="F23" s="11">
        <v>0.99596774193548387</v>
      </c>
    </row>
    <row r="24" spans="1:6" ht="15.75" x14ac:dyDescent="0.25">
      <c r="A24" s="2">
        <v>21</v>
      </c>
      <c r="B24" s="13" t="s">
        <v>60</v>
      </c>
      <c r="C24" s="6" t="s">
        <v>105</v>
      </c>
      <c r="D24" s="8">
        <v>132</v>
      </c>
      <c r="E24" s="37" t="s">
        <v>6</v>
      </c>
      <c r="F24" s="11">
        <v>0.98655913978494625</v>
      </c>
    </row>
    <row r="25" spans="1:6" ht="15.75" x14ac:dyDescent="0.25">
      <c r="A25" s="2">
        <v>22</v>
      </c>
      <c r="B25" s="13" t="s">
        <v>61</v>
      </c>
      <c r="C25" s="6" t="s">
        <v>105</v>
      </c>
      <c r="D25" s="8">
        <v>220</v>
      </c>
      <c r="E25" s="37" t="s">
        <v>6</v>
      </c>
      <c r="F25" s="11">
        <v>0.99596774193548387</v>
      </c>
    </row>
    <row r="26" spans="1:6" ht="15.75" x14ac:dyDescent="0.25">
      <c r="A26" s="2">
        <v>23</v>
      </c>
      <c r="B26" s="13" t="s">
        <v>62</v>
      </c>
      <c r="C26" s="6" t="s">
        <v>105</v>
      </c>
      <c r="D26" s="8">
        <v>220</v>
      </c>
      <c r="E26" s="37" t="s">
        <v>6</v>
      </c>
      <c r="F26" s="11">
        <v>0.38844086021505375</v>
      </c>
    </row>
    <row r="27" spans="1:6" ht="15.75" x14ac:dyDescent="0.25">
      <c r="A27" s="2">
        <v>24</v>
      </c>
      <c r="B27" s="13" t="s">
        <v>63</v>
      </c>
      <c r="C27" s="6" t="s">
        <v>105</v>
      </c>
      <c r="D27" s="8">
        <v>220</v>
      </c>
      <c r="E27" s="37" t="s">
        <v>6</v>
      </c>
      <c r="F27" s="11">
        <v>0.88844086021505375</v>
      </c>
    </row>
    <row r="28" spans="1:6" ht="15.75" x14ac:dyDescent="0.25">
      <c r="A28" s="2">
        <v>25</v>
      </c>
      <c r="B28" s="13" t="s">
        <v>64</v>
      </c>
      <c r="C28" s="6" t="s">
        <v>105</v>
      </c>
      <c r="D28" s="8">
        <v>132</v>
      </c>
      <c r="E28" s="37" t="s">
        <v>6</v>
      </c>
      <c r="F28" s="11">
        <v>0.99731182795698925</v>
      </c>
    </row>
    <row r="29" spans="1:6" ht="15.75" x14ac:dyDescent="0.25">
      <c r="A29" s="2">
        <v>26</v>
      </c>
      <c r="B29" s="13" t="s">
        <v>65</v>
      </c>
      <c r="C29" s="6" t="s">
        <v>105</v>
      </c>
      <c r="D29" s="8">
        <v>220</v>
      </c>
      <c r="E29" s="37" t="s">
        <v>6</v>
      </c>
      <c r="F29" s="11">
        <v>0.99193548387096775</v>
      </c>
    </row>
    <row r="30" spans="1:6" ht="15.75" x14ac:dyDescent="0.25">
      <c r="A30" s="2">
        <v>27</v>
      </c>
      <c r="B30" s="13" t="s">
        <v>66</v>
      </c>
      <c r="C30" s="6" t="s">
        <v>105</v>
      </c>
      <c r="D30" s="8">
        <v>132</v>
      </c>
      <c r="E30" s="37" t="s">
        <v>6</v>
      </c>
      <c r="F30" s="11">
        <v>0.9838709677419355</v>
      </c>
    </row>
    <row r="31" spans="1:6" ht="15.75" x14ac:dyDescent="0.25">
      <c r="A31" s="2">
        <v>28</v>
      </c>
      <c r="B31" s="13" t="s">
        <v>67</v>
      </c>
      <c r="C31" s="6" t="s">
        <v>105</v>
      </c>
      <c r="D31" s="8">
        <v>132</v>
      </c>
      <c r="E31" s="37" t="s">
        <v>6</v>
      </c>
      <c r="F31" s="11">
        <v>0.98252688172043012</v>
      </c>
    </row>
    <row r="32" spans="1:6" ht="15.75" x14ac:dyDescent="0.25">
      <c r="A32" s="2">
        <v>29</v>
      </c>
      <c r="B32" s="13" t="s">
        <v>68</v>
      </c>
      <c r="C32" s="6" t="s">
        <v>105</v>
      </c>
      <c r="D32" s="8">
        <v>220</v>
      </c>
      <c r="E32" s="37" t="s">
        <v>6</v>
      </c>
      <c r="F32" s="11">
        <v>0.9731182795698925</v>
      </c>
    </row>
    <row r="33" spans="1:8" ht="15.75" x14ac:dyDescent="0.25">
      <c r="A33" s="2">
        <v>30</v>
      </c>
      <c r="B33" s="13" t="s">
        <v>69</v>
      </c>
      <c r="C33" s="6" t="s">
        <v>105</v>
      </c>
      <c r="D33" s="8">
        <v>132</v>
      </c>
      <c r="E33" s="37" t="s">
        <v>6</v>
      </c>
      <c r="F33" s="11">
        <v>0.98655913978494625</v>
      </c>
    </row>
    <row r="34" spans="1:8" ht="15.75" x14ac:dyDescent="0.25">
      <c r="A34" s="2">
        <v>31</v>
      </c>
      <c r="B34" s="13" t="s">
        <v>70</v>
      </c>
      <c r="C34" s="6" t="s">
        <v>105</v>
      </c>
      <c r="D34" s="8">
        <v>132</v>
      </c>
      <c r="E34" s="37" t="s">
        <v>6</v>
      </c>
      <c r="F34" s="11">
        <v>0.81989247311827962</v>
      </c>
    </row>
    <row r="35" spans="1:8" ht="15.75" x14ac:dyDescent="0.25">
      <c r="A35" s="2">
        <v>32</v>
      </c>
      <c r="B35" s="13" t="s">
        <v>71</v>
      </c>
      <c r="C35" s="6" t="s">
        <v>105</v>
      </c>
      <c r="D35" s="8">
        <v>132</v>
      </c>
      <c r="E35" s="37" t="s">
        <v>11</v>
      </c>
      <c r="F35" s="11">
        <v>0.967741935483871</v>
      </c>
    </row>
    <row r="36" spans="1:8" ht="15.75" x14ac:dyDescent="0.25">
      <c r="A36" s="2">
        <v>33</v>
      </c>
      <c r="B36" s="13" t="s">
        <v>72</v>
      </c>
      <c r="C36" s="6" t="s">
        <v>105</v>
      </c>
      <c r="D36" s="8">
        <v>132</v>
      </c>
      <c r="E36" s="36" t="s">
        <v>6</v>
      </c>
      <c r="F36" s="11">
        <v>0.9946236559139785</v>
      </c>
    </row>
    <row r="37" spans="1:8" ht="15.75" x14ac:dyDescent="0.25">
      <c r="A37" s="2">
        <v>34</v>
      </c>
      <c r="B37" s="13" t="s">
        <v>73</v>
      </c>
      <c r="C37" s="6" t="s">
        <v>105</v>
      </c>
      <c r="D37" s="8">
        <v>132</v>
      </c>
      <c r="E37" s="36" t="s">
        <v>6</v>
      </c>
      <c r="F37" s="11">
        <v>0.22849462365591397</v>
      </c>
    </row>
    <row r="38" spans="1:8" ht="15.75" x14ac:dyDescent="0.25">
      <c r="A38" s="2">
        <v>35</v>
      </c>
      <c r="B38" s="13" t="s">
        <v>74</v>
      </c>
      <c r="C38" s="6" t="s">
        <v>105</v>
      </c>
      <c r="D38" s="8">
        <v>220</v>
      </c>
      <c r="E38" s="36" t="s">
        <v>6</v>
      </c>
      <c r="F38" s="11">
        <v>0.90322580645161288</v>
      </c>
    </row>
    <row r="39" spans="1:8" ht="15.75" x14ac:dyDescent="0.25">
      <c r="A39" s="2">
        <v>36</v>
      </c>
      <c r="B39" s="13" t="s">
        <v>75</v>
      </c>
      <c r="C39" s="6" t="s">
        <v>105</v>
      </c>
      <c r="D39" s="8">
        <v>66</v>
      </c>
      <c r="E39" s="36" t="s">
        <v>6</v>
      </c>
      <c r="F39" s="11">
        <v>0</v>
      </c>
    </row>
    <row r="40" spans="1:8" ht="15.75" x14ac:dyDescent="0.25">
      <c r="A40" s="2">
        <v>37</v>
      </c>
      <c r="B40" s="13" t="s">
        <v>76</v>
      </c>
      <c r="C40" s="6" t="s">
        <v>105</v>
      </c>
      <c r="D40" s="8">
        <v>66</v>
      </c>
      <c r="E40" s="36" t="s">
        <v>6</v>
      </c>
      <c r="F40" s="11">
        <v>0.989247311827957</v>
      </c>
    </row>
    <row r="41" spans="1:8" ht="15.75" x14ac:dyDescent="0.25">
      <c r="A41" s="2">
        <v>38</v>
      </c>
      <c r="B41" s="13" t="s">
        <v>77</v>
      </c>
      <c r="C41" s="6" t="s">
        <v>105</v>
      </c>
      <c r="D41" s="8">
        <v>220</v>
      </c>
      <c r="E41" s="36" t="s">
        <v>6</v>
      </c>
      <c r="F41" s="11">
        <v>0.90994623655913975</v>
      </c>
    </row>
    <row r="42" spans="1:8" ht="15.75" x14ac:dyDescent="0.25">
      <c r="A42" s="2">
        <v>39</v>
      </c>
      <c r="B42" s="13" t="s">
        <v>78</v>
      </c>
      <c r="C42" s="6" t="s">
        <v>105</v>
      </c>
      <c r="D42" s="8">
        <v>66</v>
      </c>
      <c r="E42" s="36" t="s">
        <v>6</v>
      </c>
      <c r="F42" s="11">
        <v>0</v>
      </c>
    </row>
    <row r="43" spans="1:8" ht="15.75" x14ac:dyDescent="0.25">
      <c r="A43" s="2">
        <v>40</v>
      </c>
      <c r="B43" s="13" t="s">
        <v>79</v>
      </c>
      <c r="C43" s="6" t="s">
        <v>105</v>
      </c>
      <c r="D43" s="8">
        <v>132</v>
      </c>
      <c r="E43" s="36" t="s">
        <v>6</v>
      </c>
      <c r="F43" s="11">
        <v>0.97580645161290325</v>
      </c>
    </row>
    <row r="44" spans="1:8" ht="15.75" x14ac:dyDescent="0.25">
      <c r="A44" s="2">
        <v>41</v>
      </c>
      <c r="B44" s="13" t="s">
        <v>80</v>
      </c>
      <c r="C44" s="6" t="s">
        <v>105</v>
      </c>
      <c r="D44" s="8">
        <v>66</v>
      </c>
      <c r="E44" s="36" t="s">
        <v>6</v>
      </c>
      <c r="F44" s="11">
        <v>0.76344086021505375</v>
      </c>
      <c r="G44" s="22">
        <f>AVERAGE(F4:F48)</f>
        <v>0.79959307048984474</v>
      </c>
      <c r="H44" t="s">
        <v>105</v>
      </c>
    </row>
    <row r="45" spans="1:8" ht="15.75" x14ac:dyDescent="0.25">
      <c r="A45" s="2">
        <v>42</v>
      </c>
      <c r="B45" s="13" t="s">
        <v>81</v>
      </c>
      <c r="C45" s="6" t="s">
        <v>105</v>
      </c>
      <c r="D45" s="8">
        <v>132</v>
      </c>
      <c r="E45" s="36" t="s">
        <v>6</v>
      </c>
      <c r="F45" s="11">
        <v>0.86693548387096775</v>
      </c>
    </row>
    <row r="46" spans="1:8" ht="15.75" x14ac:dyDescent="0.25">
      <c r="A46" s="2">
        <v>43</v>
      </c>
      <c r="B46" s="13" t="s">
        <v>82</v>
      </c>
      <c r="C46" s="6" t="s">
        <v>105</v>
      </c>
      <c r="D46" s="8">
        <v>132</v>
      </c>
      <c r="E46" s="36" t="s">
        <v>6</v>
      </c>
      <c r="F46" s="11">
        <v>0</v>
      </c>
    </row>
    <row r="47" spans="1:8" ht="15.75" x14ac:dyDescent="0.25">
      <c r="A47" s="2">
        <v>44</v>
      </c>
      <c r="B47" s="13" t="s">
        <v>83</v>
      </c>
      <c r="C47" s="6" t="s">
        <v>105</v>
      </c>
      <c r="D47" s="8">
        <v>132</v>
      </c>
      <c r="E47" s="36" t="s">
        <v>6</v>
      </c>
      <c r="F47" s="11">
        <v>0.99059139784946237</v>
      </c>
    </row>
    <row r="48" spans="1:8" ht="15.75" x14ac:dyDescent="0.25">
      <c r="A48" s="2">
        <v>45</v>
      </c>
      <c r="B48" s="13" t="s">
        <v>84</v>
      </c>
      <c r="C48" s="6" t="s">
        <v>105</v>
      </c>
      <c r="D48" s="8">
        <v>220</v>
      </c>
      <c r="E48" s="36" t="s">
        <v>6</v>
      </c>
      <c r="F48" s="11">
        <v>0.9946236559139785</v>
      </c>
    </row>
    <row r="49" spans="1:8" ht="15.75" x14ac:dyDescent="0.25">
      <c r="A49" s="2">
        <v>46</v>
      </c>
      <c r="B49" s="13" t="s">
        <v>85</v>
      </c>
      <c r="C49" s="6" t="s">
        <v>107</v>
      </c>
      <c r="D49" s="8">
        <v>220</v>
      </c>
      <c r="E49" s="36" t="s">
        <v>6</v>
      </c>
      <c r="F49" s="11">
        <v>0.33602150537634407</v>
      </c>
    </row>
    <row r="50" spans="1:8" ht="15.75" x14ac:dyDescent="0.25">
      <c r="A50" s="2">
        <v>47</v>
      </c>
      <c r="B50" s="13" t="s">
        <v>86</v>
      </c>
      <c r="C50" s="6" t="s">
        <v>107</v>
      </c>
      <c r="D50" s="8">
        <v>220</v>
      </c>
      <c r="E50" s="36" t="s">
        <v>6</v>
      </c>
      <c r="F50" s="11">
        <v>0.87096774193548387</v>
      </c>
    </row>
    <row r="51" spans="1:8" ht="15.75" x14ac:dyDescent="0.25">
      <c r="A51" s="2">
        <v>48</v>
      </c>
      <c r="B51" s="13" t="s">
        <v>87</v>
      </c>
      <c r="C51" s="6" t="s">
        <v>107</v>
      </c>
      <c r="D51" s="8">
        <v>220</v>
      </c>
      <c r="E51" s="36" t="s">
        <v>6</v>
      </c>
      <c r="F51" s="11">
        <v>0.45295698924731181</v>
      </c>
    </row>
    <row r="52" spans="1:8" ht="15.75" x14ac:dyDescent="0.25">
      <c r="A52" s="2">
        <v>49</v>
      </c>
      <c r="B52" s="13" t="s">
        <v>88</v>
      </c>
      <c r="C52" s="6" t="s">
        <v>107</v>
      </c>
      <c r="D52" s="8">
        <v>440</v>
      </c>
      <c r="E52" s="36" t="s">
        <v>6</v>
      </c>
      <c r="F52" s="11">
        <v>0.94220430107526887</v>
      </c>
    </row>
    <row r="53" spans="1:8" ht="15.75" x14ac:dyDescent="0.25">
      <c r="A53" s="2">
        <v>50</v>
      </c>
      <c r="B53" s="13" t="s">
        <v>89</v>
      </c>
      <c r="C53" s="6" t="s">
        <v>107</v>
      </c>
      <c r="D53" s="8">
        <v>132</v>
      </c>
      <c r="E53" s="36" t="s">
        <v>6</v>
      </c>
      <c r="F53" s="11">
        <v>0.17876344086021506</v>
      </c>
    </row>
    <row r="54" spans="1:8" ht="15.75" x14ac:dyDescent="0.25">
      <c r="A54" s="2">
        <v>51</v>
      </c>
      <c r="B54" s="13" t="s">
        <v>90</v>
      </c>
      <c r="C54" s="6" t="s">
        <v>107</v>
      </c>
      <c r="D54" s="8">
        <v>132</v>
      </c>
      <c r="E54" s="36" t="s">
        <v>6</v>
      </c>
      <c r="F54" s="11">
        <v>0.94354838709677424</v>
      </c>
    </row>
    <row r="55" spans="1:8" ht="15.75" x14ac:dyDescent="0.25">
      <c r="A55" s="2">
        <v>52</v>
      </c>
      <c r="B55" s="13" t="s">
        <v>91</v>
      </c>
      <c r="C55" s="6" t="s">
        <v>107</v>
      </c>
      <c r="D55" s="8">
        <v>400</v>
      </c>
      <c r="E55" s="36" t="s">
        <v>6</v>
      </c>
      <c r="F55" s="11">
        <v>0.88844086021505375</v>
      </c>
    </row>
    <row r="56" spans="1:8" ht="15.75" x14ac:dyDescent="0.25">
      <c r="A56" s="2">
        <v>53</v>
      </c>
      <c r="B56" s="13" t="s">
        <v>92</v>
      </c>
      <c r="C56" s="6" t="s">
        <v>107</v>
      </c>
      <c r="D56" s="8">
        <v>400</v>
      </c>
      <c r="E56" s="36" t="s">
        <v>6</v>
      </c>
      <c r="F56" s="11">
        <v>0.99059139784946237</v>
      </c>
    </row>
    <row r="57" spans="1:8" ht="15.75" x14ac:dyDescent="0.25">
      <c r="A57" s="2">
        <v>54</v>
      </c>
      <c r="B57" s="13" t="s">
        <v>93</v>
      </c>
      <c r="C57" s="6" t="s">
        <v>107</v>
      </c>
      <c r="D57" s="8">
        <v>220</v>
      </c>
      <c r="E57" s="36" t="s">
        <v>6</v>
      </c>
      <c r="F57" s="11">
        <v>0</v>
      </c>
      <c r="G57" t="s">
        <v>107</v>
      </c>
      <c r="H57" s="22">
        <f>AVERAGE(F49:F62)</f>
        <v>0.73358294930875567</v>
      </c>
    </row>
    <row r="58" spans="1:8" ht="15.75" x14ac:dyDescent="0.25">
      <c r="A58" s="2">
        <v>55</v>
      </c>
      <c r="B58" s="13" t="s">
        <v>94</v>
      </c>
      <c r="C58" s="6" t="s">
        <v>107</v>
      </c>
      <c r="D58" s="8">
        <v>66</v>
      </c>
      <c r="E58" s="36" t="s">
        <v>6</v>
      </c>
      <c r="F58" s="11">
        <v>0.94086021505376349</v>
      </c>
    </row>
    <row r="59" spans="1:8" ht="15.75" x14ac:dyDescent="0.25">
      <c r="A59" s="2">
        <v>56</v>
      </c>
      <c r="B59" s="13" t="s">
        <v>95</v>
      </c>
      <c r="C59" s="6" t="s">
        <v>107</v>
      </c>
      <c r="D59" s="8">
        <v>220</v>
      </c>
      <c r="E59" s="36" t="s">
        <v>6</v>
      </c>
      <c r="F59" s="11">
        <v>0.9946236559139785</v>
      </c>
    </row>
    <row r="60" spans="1:8" ht="15.75" x14ac:dyDescent="0.25">
      <c r="A60" s="2">
        <v>57</v>
      </c>
      <c r="B60" s="13" t="s">
        <v>96</v>
      </c>
      <c r="C60" s="6" t="s">
        <v>107</v>
      </c>
      <c r="D60" s="8">
        <v>220</v>
      </c>
      <c r="E60" s="36" t="s">
        <v>6</v>
      </c>
      <c r="F60" s="11">
        <v>0.96505376344086025</v>
      </c>
    </row>
    <row r="61" spans="1:8" ht="15.75" x14ac:dyDescent="0.25">
      <c r="A61" s="2">
        <v>58</v>
      </c>
      <c r="B61" s="13" t="s">
        <v>102</v>
      </c>
      <c r="C61" s="6" t="s">
        <v>107</v>
      </c>
      <c r="D61" s="8">
        <v>220</v>
      </c>
      <c r="E61" s="36" t="s">
        <v>6</v>
      </c>
      <c r="F61" s="11">
        <v>0.7661290322580645</v>
      </c>
    </row>
    <row r="62" spans="1:8" ht="15.75" x14ac:dyDescent="0.25">
      <c r="A62" s="2">
        <v>59</v>
      </c>
      <c r="B62" s="13" t="s">
        <v>97</v>
      </c>
      <c r="C62" s="6" t="s">
        <v>107</v>
      </c>
      <c r="D62" s="8">
        <v>66</v>
      </c>
      <c r="E62" s="36" t="s">
        <v>6</v>
      </c>
      <c r="F62" s="11">
        <v>1</v>
      </c>
    </row>
    <row r="63" spans="1:8" ht="15.75" x14ac:dyDescent="0.25">
      <c r="A63" s="2">
        <v>60</v>
      </c>
      <c r="B63" s="13" t="s">
        <v>98</v>
      </c>
      <c r="C63" s="6" t="s">
        <v>108</v>
      </c>
      <c r="D63" s="8">
        <v>220</v>
      </c>
      <c r="E63" s="36" t="s">
        <v>11</v>
      </c>
      <c r="F63" s="11">
        <v>0.45967741935483869</v>
      </c>
    </row>
    <row r="64" spans="1:8" ht="15.75" x14ac:dyDescent="0.25">
      <c r="A64" s="2">
        <v>61</v>
      </c>
      <c r="B64" s="13" t="s">
        <v>99</v>
      </c>
      <c r="C64" s="6" t="s">
        <v>108</v>
      </c>
      <c r="D64" s="8">
        <v>400</v>
      </c>
      <c r="E64" s="36" t="s">
        <v>11</v>
      </c>
      <c r="F64" s="11">
        <v>0.99865591397849462</v>
      </c>
    </row>
    <row r="65" spans="1:8" ht="15.75" x14ac:dyDescent="0.25">
      <c r="A65" s="2">
        <v>62</v>
      </c>
      <c r="B65" s="13" t="s">
        <v>100</v>
      </c>
      <c r="C65" s="6" t="s">
        <v>108</v>
      </c>
      <c r="D65" s="8">
        <v>33</v>
      </c>
      <c r="E65" s="36" t="s">
        <v>103</v>
      </c>
      <c r="F65" s="11">
        <v>0.88306451612903225</v>
      </c>
    </row>
    <row r="66" spans="1:8" ht="16.5" thickBot="1" x14ac:dyDescent="0.3">
      <c r="A66" s="28">
        <v>63</v>
      </c>
      <c r="B66" s="14" t="s">
        <v>101</v>
      </c>
      <c r="C66" s="29" t="s">
        <v>108</v>
      </c>
      <c r="D66" s="9">
        <v>220</v>
      </c>
      <c r="E66" s="38" t="s">
        <v>11</v>
      </c>
      <c r="F66" s="12">
        <v>0.99327956989247312</v>
      </c>
      <c r="G66" s="22">
        <f>AVERAGE(F63:F66)</f>
        <v>0.83366935483870963</v>
      </c>
      <c r="H66" t="s">
        <v>108</v>
      </c>
    </row>
    <row r="67" spans="1:8" ht="15.75" thickBot="1" x14ac:dyDescent="0.3">
      <c r="D67" s="44"/>
      <c r="F67" s="17"/>
    </row>
    <row r="68" spans="1:8" ht="15.75" thickBot="1" x14ac:dyDescent="0.3">
      <c r="A68" s="57" t="s">
        <v>114</v>
      </c>
      <c r="B68" s="58"/>
      <c r="C68" s="58"/>
      <c r="D68" s="59"/>
      <c r="E68" s="20"/>
      <c r="F68" s="20"/>
    </row>
    <row r="69" spans="1:8" x14ac:dyDescent="0.25">
      <c r="A69" s="24" t="s">
        <v>113</v>
      </c>
      <c r="B69" s="25" t="s">
        <v>109</v>
      </c>
      <c r="C69" s="26" t="s">
        <v>110</v>
      </c>
      <c r="D69" s="27" t="s">
        <v>111</v>
      </c>
      <c r="E69" s="19"/>
      <c r="F69" s="19"/>
    </row>
    <row r="70" spans="1:8" x14ac:dyDescent="0.25">
      <c r="A70" s="2">
        <v>1</v>
      </c>
      <c r="B70" s="21" t="s">
        <v>105</v>
      </c>
      <c r="C70" s="6">
        <f>COUNTIF(C4:C66,"HPSEBL")</f>
        <v>44</v>
      </c>
      <c r="D70" s="23">
        <f>$G$44</f>
        <v>0.79959307048984474</v>
      </c>
      <c r="F70" s="16"/>
    </row>
    <row r="71" spans="1:8" x14ac:dyDescent="0.25">
      <c r="A71" s="2">
        <v>2</v>
      </c>
      <c r="B71" s="21" t="s">
        <v>107</v>
      </c>
      <c r="C71" s="6">
        <f>COUNTIF(C4:C66,"HPPTCL")</f>
        <v>14</v>
      </c>
      <c r="D71" s="23">
        <f>$H$57</f>
        <v>0.73358294930875567</v>
      </c>
      <c r="F71" s="16"/>
    </row>
    <row r="72" spans="1:8" x14ac:dyDescent="0.25">
      <c r="A72" s="2">
        <v>3</v>
      </c>
      <c r="B72" s="21" t="s">
        <v>108</v>
      </c>
      <c r="C72" s="6">
        <f>COUNTIF(C6:C68,"HPPCL")</f>
        <v>4</v>
      </c>
      <c r="D72" s="23">
        <f>$G$66</f>
        <v>0.83366935483870963</v>
      </c>
      <c r="F72" s="16"/>
    </row>
    <row r="73" spans="1:8" ht="15.75" thickBot="1" x14ac:dyDescent="0.3">
      <c r="A73" s="28">
        <v>4</v>
      </c>
      <c r="B73" s="30" t="s">
        <v>106</v>
      </c>
      <c r="C73" s="29">
        <f>COUNTIF(C7:C69,"IPP")</f>
        <v>1</v>
      </c>
      <c r="D73" s="31">
        <v>1</v>
      </c>
      <c r="F73" s="16"/>
    </row>
    <row r="74" spans="1:8" ht="15.75" thickBot="1" x14ac:dyDescent="0.3">
      <c r="A74" s="32"/>
      <c r="B74" s="33" t="s">
        <v>112</v>
      </c>
      <c r="C74" s="34">
        <f>SUM(C70:C73)</f>
        <v>63</v>
      </c>
      <c r="D74" s="35">
        <f>AVERAGE(D70:D72)</f>
        <v>0.78894845821243675</v>
      </c>
      <c r="F74" s="16"/>
    </row>
  </sheetData>
  <autoFilter ref="A3:F66" xr:uid="{C6A0E877-DEE1-4041-9CC7-4A899AC61965}"/>
  <mergeCells count="2">
    <mergeCell ref="A1:F2"/>
    <mergeCell ref="A68:D68"/>
  </mergeCells>
  <pageMargins left="0.31496062992125984" right="0.11811023622047245" top="0.74803149606299213" bottom="0.35433070866141736" header="0.31496062992125984" footer="0.31496062992125984"/>
  <pageSetup paperSize="9" scale="9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618EE-809E-4478-A52F-7BC5C3E308F4}">
  <dimension ref="A1:F32"/>
  <sheetViews>
    <sheetView workbookViewId="0">
      <selection sqref="A1:F32"/>
    </sheetView>
  </sheetViews>
  <sheetFormatPr defaultRowHeight="15" x14ac:dyDescent="0.25"/>
  <sheetData>
    <row r="1" spans="1:6" ht="15.75" x14ac:dyDescent="0.25">
      <c r="A1" s="6">
        <v>1</v>
      </c>
      <c r="B1" s="3" t="s">
        <v>4</v>
      </c>
      <c r="C1" s="3" t="s">
        <v>5</v>
      </c>
      <c r="D1" s="4">
        <v>220</v>
      </c>
      <c r="E1" s="3" t="s">
        <v>6</v>
      </c>
      <c r="F1" s="7">
        <v>0.98361686533194459</v>
      </c>
    </row>
    <row r="2" spans="1:6" ht="15.75" x14ac:dyDescent="0.25">
      <c r="A2" s="6">
        <v>2</v>
      </c>
      <c r="B2" s="5" t="s">
        <v>7</v>
      </c>
      <c r="C2" s="3" t="s">
        <v>5</v>
      </c>
      <c r="D2" s="3">
        <v>132</v>
      </c>
      <c r="E2" s="3" t="s">
        <v>6</v>
      </c>
      <c r="F2" s="7">
        <v>0.97100644215561471</v>
      </c>
    </row>
    <row r="3" spans="1:6" ht="15.75" x14ac:dyDescent="0.25">
      <c r="A3" s="6">
        <v>3</v>
      </c>
      <c r="B3" s="5" t="s">
        <v>8</v>
      </c>
      <c r="C3" s="3" t="s">
        <v>5</v>
      </c>
      <c r="D3" s="3">
        <v>132</v>
      </c>
      <c r="E3" s="3" t="s">
        <v>6</v>
      </c>
      <c r="F3" s="7">
        <v>0.47658064267253025</v>
      </c>
    </row>
    <row r="4" spans="1:6" ht="15.75" x14ac:dyDescent="0.25">
      <c r="A4" s="6">
        <v>4</v>
      </c>
      <c r="B4" s="5" t="s">
        <v>9</v>
      </c>
      <c r="C4" s="3" t="s">
        <v>5</v>
      </c>
      <c r="D4" s="3">
        <v>132</v>
      </c>
      <c r="E4" s="3" t="s">
        <v>6</v>
      </c>
      <c r="F4" s="7">
        <v>0</v>
      </c>
    </row>
    <row r="5" spans="1:6" ht="15.75" x14ac:dyDescent="0.25">
      <c r="A5" s="6">
        <v>5</v>
      </c>
      <c r="B5" s="3" t="s">
        <v>10</v>
      </c>
      <c r="C5" s="3" t="s">
        <v>5</v>
      </c>
      <c r="D5" s="4">
        <v>400</v>
      </c>
      <c r="E5" s="3" t="s">
        <v>11</v>
      </c>
      <c r="F5" s="7">
        <v>0.81838136018207752</v>
      </c>
    </row>
    <row r="6" spans="1:6" ht="15.75" x14ac:dyDescent="0.25">
      <c r="A6" s="6">
        <v>6</v>
      </c>
      <c r="B6" s="5" t="s">
        <v>12</v>
      </c>
      <c r="C6" s="3" t="s">
        <v>5</v>
      </c>
      <c r="D6" s="3">
        <v>132</v>
      </c>
      <c r="E6" s="3" t="s">
        <v>11</v>
      </c>
      <c r="F6" s="7">
        <v>0.99537476372333455</v>
      </c>
    </row>
    <row r="7" spans="1:6" ht="15.75" x14ac:dyDescent="0.25">
      <c r="A7" s="6">
        <v>7</v>
      </c>
      <c r="B7" s="3" t="s">
        <v>13</v>
      </c>
      <c r="C7" s="3" t="s">
        <v>5</v>
      </c>
      <c r="D7" s="4">
        <v>220</v>
      </c>
      <c r="E7" s="3" t="s">
        <v>11</v>
      </c>
      <c r="F7" s="7">
        <v>0.79550206380434374</v>
      </c>
    </row>
    <row r="8" spans="1:6" ht="15.75" x14ac:dyDescent="0.25">
      <c r="A8" s="6">
        <v>8</v>
      </c>
      <c r="B8" s="5" t="s">
        <v>14</v>
      </c>
      <c r="C8" s="3" t="s">
        <v>5</v>
      </c>
      <c r="D8" s="3">
        <v>220</v>
      </c>
      <c r="E8" s="3" t="s">
        <v>6</v>
      </c>
      <c r="F8" s="7">
        <v>0</v>
      </c>
    </row>
    <row r="9" spans="1:6" ht="15.75" x14ac:dyDescent="0.25">
      <c r="A9" s="6">
        <v>9</v>
      </c>
      <c r="B9" s="5" t="s">
        <v>15</v>
      </c>
      <c r="C9" s="3" t="s">
        <v>5</v>
      </c>
      <c r="D9" s="3">
        <v>132</v>
      </c>
      <c r="E9" s="3" t="s">
        <v>6</v>
      </c>
      <c r="F9" s="7">
        <v>0.81924160012344271</v>
      </c>
    </row>
    <row r="10" spans="1:6" ht="15.75" x14ac:dyDescent="0.25">
      <c r="A10" s="6">
        <v>10</v>
      </c>
      <c r="B10" s="5" t="s">
        <v>16</v>
      </c>
      <c r="C10" s="3" t="s">
        <v>5</v>
      </c>
      <c r="D10" s="3">
        <v>132</v>
      </c>
      <c r="E10" s="3" t="s">
        <v>6</v>
      </c>
      <c r="F10" s="7">
        <v>0.79739999228484348</v>
      </c>
    </row>
    <row r="11" spans="1:6" ht="15.75" x14ac:dyDescent="0.25">
      <c r="A11" s="6">
        <v>11</v>
      </c>
      <c r="B11" s="3" t="s">
        <v>17</v>
      </c>
      <c r="C11" s="3" t="s">
        <v>5</v>
      </c>
      <c r="D11" s="4">
        <v>220</v>
      </c>
      <c r="E11" s="3" t="s">
        <v>11</v>
      </c>
      <c r="F11" s="7">
        <v>0.69219997685453083</v>
      </c>
    </row>
    <row r="12" spans="1:6" ht="15.75" x14ac:dyDescent="0.25">
      <c r="A12" s="6">
        <v>12</v>
      </c>
      <c r="B12" s="5" t="s">
        <v>18</v>
      </c>
      <c r="C12" s="3" t="s">
        <v>5</v>
      </c>
      <c r="D12" s="3">
        <v>132</v>
      </c>
      <c r="E12" s="3" t="s">
        <v>6</v>
      </c>
      <c r="F12" s="7">
        <v>0</v>
      </c>
    </row>
    <row r="13" spans="1:6" ht="15.75" x14ac:dyDescent="0.25">
      <c r="A13" s="6">
        <v>13</v>
      </c>
      <c r="B13" s="3" t="s">
        <v>19</v>
      </c>
      <c r="C13" s="3" t="s">
        <v>5</v>
      </c>
      <c r="D13" s="4">
        <v>220</v>
      </c>
      <c r="E13" s="3" t="s">
        <v>6</v>
      </c>
      <c r="F13" s="7">
        <v>0.90869883886895808</v>
      </c>
    </row>
    <row r="14" spans="1:6" ht="15.75" x14ac:dyDescent="0.25">
      <c r="A14" s="6">
        <v>14</v>
      </c>
      <c r="B14" s="3" t="s">
        <v>20</v>
      </c>
      <c r="C14" s="3" t="s">
        <v>5</v>
      </c>
      <c r="D14" s="4">
        <v>220</v>
      </c>
      <c r="E14" s="3" t="s">
        <v>6</v>
      </c>
      <c r="F14" s="7">
        <v>0.91652200748370161</v>
      </c>
    </row>
    <row r="15" spans="1:6" ht="15.75" x14ac:dyDescent="0.25">
      <c r="A15" s="6">
        <v>15</v>
      </c>
      <c r="B15" s="3" t="s">
        <v>21</v>
      </c>
      <c r="C15" s="3" t="s">
        <v>5</v>
      </c>
      <c r="D15" s="4">
        <v>220</v>
      </c>
      <c r="E15" s="3" t="s">
        <v>6</v>
      </c>
      <c r="F15" s="7">
        <v>0.78315009836824456</v>
      </c>
    </row>
    <row r="16" spans="1:6" ht="15.75" x14ac:dyDescent="0.25">
      <c r="A16" s="6">
        <v>16</v>
      </c>
      <c r="B16" s="5" t="s">
        <v>22</v>
      </c>
      <c r="C16" s="3" t="s">
        <v>5</v>
      </c>
      <c r="D16" s="3">
        <v>132</v>
      </c>
      <c r="E16" s="3" t="s">
        <v>6</v>
      </c>
      <c r="F16" s="7">
        <v>0.99790919260888</v>
      </c>
    </row>
    <row r="17" spans="1:6" ht="15.75" x14ac:dyDescent="0.25">
      <c r="A17" s="6">
        <v>17</v>
      </c>
      <c r="B17" s="3" t="s">
        <v>23</v>
      </c>
      <c r="C17" s="3" t="s">
        <v>5</v>
      </c>
      <c r="D17" s="4">
        <v>220</v>
      </c>
      <c r="E17" s="3" t="s">
        <v>6</v>
      </c>
      <c r="F17" s="7">
        <v>0.95840759171392198</v>
      </c>
    </row>
    <row r="18" spans="1:6" ht="15.75" x14ac:dyDescent="0.25">
      <c r="A18" s="6">
        <v>18</v>
      </c>
      <c r="B18" s="5" t="s">
        <v>24</v>
      </c>
      <c r="C18" s="3" t="s">
        <v>5</v>
      </c>
      <c r="D18" s="3">
        <v>132</v>
      </c>
      <c r="E18" s="3" t="s">
        <v>6</v>
      </c>
      <c r="F18" s="7">
        <v>0</v>
      </c>
    </row>
    <row r="19" spans="1:6" ht="15.75" x14ac:dyDescent="0.25">
      <c r="A19" s="6">
        <v>19</v>
      </c>
      <c r="B19" s="5" t="s">
        <v>25</v>
      </c>
      <c r="C19" s="3" t="s">
        <v>5</v>
      </c>
      <c r="D19" s="3">
        <v>220</v>
      </c>
      <c r="E19" s="3" t="s">
        <v>6</v>
      </c>
      <c r="F19" s="7">
        <v>0.47779577980943566</v>
      </c>
    </row>
    <row r="20" spans="1:6" ht="15.75" x14ac:dyDescent="0.25">
      <c r="A20" s="6">
        <v>20</v>
      </c>
      <c r="B20" s="5" t="s">
        <v>26</v>
      </c>
      <c r="C20" s="3" t="s">
        <v>5</v>
      </c>
      <c r="D20" s="3">
        <v>220</v>
      </c>
      <c r="E20" s="3" t="s">
        <v>11</v>
      </c>
      <c r="F20" s="7">
        <v>0.86853373452146754</v>
      </c>
    </row>
    <row r="21" spans="1:6" ht="15.75" x14ac:dyDescent="0.25">
      <c r="A21" s="6">
        <v>21</v>
      </c>
      <c r="B21" s="3" t="s">
        <v>27</v>
      </c>
      <c r="C21" s="3" t="s">
        <v>5</v>
      </c>
      <c r="D21" s="4">
        <v>220</v>
      </c>
      <c r="E21" s="3" t="s">
        <v>6</v>
      </c>
      <c r="F21" s="7">
        <v>0.94714732091193143</v>
      </c>
    </row>
    <row r="22" spans="1:6" ht="15.75" x14ac:dyDescent="0.25">
      <c r="A22" s="6">
        <v>22</v>
      </c>
      <c r="B22" s="5" t="s">
        <v>28</v>
      </c>
      <c r="C22" s="3" t="s">
        <v>5</v>
      </c>
      <c r="D22" s="3">
        <v>132</v>
      </c>
      <c r="E22" s="3" t="s">
        <v>11</v>
      </c>
      <c r="F22" s="7">
        <v>0.87443968676464923</v>
      </c>
    </row>
    <row r="23" spans="1:6" ht="15.75" x14ac:dyDescent="0.25">
      <c r="A23" s="6">
        <v>23</v>
      </c>
      <c r="B23" s="5" t="s">
        <v>29</v>
      </c>
      <c r="C23" s="3" t="s">
        <v>5</v>
      </c>
      <c r="D23" s="3">
        <v>132</v>
      </c>
      <c r="E23" s="3" t="s">
        <v>11</v>
      </c>
      <c r="F23" s="7">
        <v>0.9335763607607146</v>
      </c>
    </row>
    <row r="24" spans="1:6" ht="15.75" x14ac:dyDescent="0.25">
      <c r="A24" s="6">
        <v>24</v>
      </c>
      <c r="B24" s="5" t="s">
        <v>30</v>
      </c>
      <c r="C24" s="3" t="s">
        <v>5</v>
      </c>
      <c r="D24" s="3">
        <v>132</v>
      </c>
      <c r="E24" s="3" t="s">
        <v>11</v>
      </c>
      <c r="F24" s="7">
        <v>0.91087065540253842</v>
      </c>
    </row>
    <row r="25" spans="1:6" ht="15.75" x14ac:dyDescent="0.25">
      <c r="A25" s="6">
        <v>25</v>
      </c>
      <c r="B25" s="5" t="s">
        <v>31</v>
      </c>
      <c r="C25" s="3" t="s">
        <v>5</v>
      </c>
      <c r="D25" s="3">
        <v>132</v>
      </c>
      <c r="E25" s="3" t="s">
        <v>6</v>
      </c>
      <c r="F25" s="7">
        <v>0.95176098445395962</v>
      </c>
    </row>
    <row r="26" spans="1:6" ht="15.75" x14ac:dyDescent="0.25">
      <c r="A26" s="6">
        <v>26</v>
      </c>
      <c r="B26" s="5" t="s">
        <v>32</v>
      </c>
      <c r="C26" s="3" t="s">
        <v>5</v>
      </c>
      <c r="D26" s="3">
        <v>220</v>
      </c>
      <c r="E26" s="3" t="s">
        <v>6</v>
      </c>
      <c r="F26" s="7">
        <v>0.99413262353894249</v>
      </c>
    </row>
    <row r="27" spans="1:6" ht="15.75" x14ac:dyDescent="0.25">
      <c r="A27" s="6">
        <v>27</v>
      </c>
      <c r="B27" s="5" t="s">
        <v>33</v>
      </c>
      <c r="C27" s="3" t="s">
        <v>5</v>
      </c>
      <c r="D27" s="3">
        <v>132</v>
      </c>
      <c r="E27" s="3" t="s">
        <v>6</v>
      </c>
      <c r="F27" s="7">
        <v>0.75598117501832363</v>
      </c>
    </row>
    <row r="28" spans="1:6" ht="15.75" x14ac:dyDescent="0.25">
      <c r="A28" s="6">
        <v>28</v>
      </c>
      <c r="B28" s="5" t="s">
        <v>34</v>
      </c>
      <c r="C28" s="3" t="s">
        <v>5</v>
      </c>
      <c r="D28" s="3">
        <v>220</v>
      </c>
      <c r="E28" s="3" t="s">
        <v>6</v>
      </c>
      <c r="F28" s="7">
        <v>0.95411796474173527</v>
      </c>
    </row>
    <row r="29" spans="1:6" ht="15.75" x14ac:dyDescent="0.25">
      <c r="A29" s="6">
        <v>29</v>
      </c>
      <c r="B29" s="4" t="s">
        <v>35</v>
      </c>
      <c r="C29" s="3" t="s">
        <v>5</v>
      </c>
      <c r="D29" s="3">
        <v>400</v>
      </c>
      <c r="E29" s="3" t="s">
        <v>11</v>
      </c>
      <c r="F29" s="7">
        <v>0.82638583497280427</v>
      </c>
    </row>
    <row r="30" spans="1:6" ht="15.75" x14ac:dyDescent="0.25">
      <c r="A30" s="6">
        <v>30</v>
      </c>
      <c r="B30" s="5" t="s">
        <v>36</v>
      </c>
      <c r="C30" s="3" t="s">
        <v>5</v>
      </c>
      <c r="D30" s="3">
        <v>132</v>
      </c>
      <c r="E30" s="3" t="s">
        <v>6</v>
      </c>
      <c r="F30" s="7">
        <v>0.62256683254252976</v>
      </c>
    </row>
    <row r="31" spans="1:6" ht="15.75" x14ac:dyDescent="0.25">
      <c r="A31" s="6">
        <v>31</v>
      </c>
      <c r="B31" s="3" t="s">
        <v>37</v>
      </c>
      <c r="C31" s="3" t="s">
        <v>5</v>
      </c>
      <c r="D31" s="4">
        <v>220</v>
      </c>
      <c r="E31" s="3" t="s">
        <v>6</v>
      </c>
      <c r="F31" s="7">
        <v>0.91588550707865612</v>
      </c>
    </row>
    <row r="32" spans="1:6" ht="15.75" x14ac:dyDescent="0.25">
      <c r="A32" s="6">
        <v>32</v>
      </c>
      <c r="B32" s="5" t="s">
        <v>38</v>
      </c>
      <c r="C32" s="3" t="s">
        <v>5</v>
      </c>
      <c r="D32" s="3">
        <v>400</v>
      </c>
      <c r="E32" s="3" t="s">
        <v>6</v>
      </c>
      <c r="F32" s="7">
        <v>0.91598194653396603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Ankush Sharma</dc:creator>
  <cp:lastModifiedBy>Ankush_Sharma</cp:lastModifiedBy>
  <cp:lastPrinted>2023-07-26T12:04:42Z</cp:lastPrinted>
  <dcterms:created xsi:type="dcterms:W3CDTF">2023-07-25T07:34:55Z</dcterms:created>
  <dcterms:modified xsi:type="dcterms:W3CDTF">2023-08-07T08:38:56Z</dcterms:modified>
</cp:coreProperties>
</file>