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UNE 2023\03062023\"/>
    </mc:Choice>
  </mc:AlternateContent>
  <xr:revisionPtr revIDLastSave="0" documentId="8_{C66A561D-833F-45AC-B250-8A5F3110E0CA}" xr6:coauthVersionLast="36" xr6:coauthVersionMax="36" xr10:uidLastSave="{00000000-0000-0000-0000-000000000000}"/>
  <bookViews>
    <workbookView xWindow="0" yWindow="0" windowWidth="28800" windowHeight="11025" xr2:uid="{A800F688-D754-4D29-A53B-F1747CF68EA0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H58" i="1"/>
  <c r="G58" i="1"/>
  <c r="F58" i="1"/>
  <c r="C58" i="1"/>
  <c r="B58" i="1"/>
  <c r="H57" i="1"/>
  <c r="G57" i="1"/>
  <c r="F57" i="1"/>
  <c r="C57" i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G59" i="1" s="1"/>
  <c r="F46" i="1"/>
  <c r="F59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<sst xmlns="http://schemas.openxmlformats.org/spreadsheetml/2006/main" count="78" uniqueCount="70">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</sst>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3EFBAA6E-66EB-4B61-8B5F-0BFAC9B88CE9}"/>
    <cellStyle name="Percent 3 2" xfId="2" xr:uid="{5F4AE3EF-A7BD-4794-AEAF-38E2219AF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E1B4C74D-FEA2-4534-A1DF-D8D24B67A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6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</v>
          </cell>
          <cell r="G29">
            <v>1.21225</v>
          </cell>
          <cell r="H29">
            <v>5.0640000000000001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59.944999999999993</v>
          </cell>
          <cell r="G33">
            <v>82.242940000000019</v>
          </cell>
        </row>
        <row r="36">
          <cell r="I36">
            <v>19.677</v>
          </cell>
        </row>
        <row r="37">
          <cell r="D37">
            <v>1.44</v>
          </cell>
          <cell r="E37">
            <v>1.1303999999999998</v>
          </cell>
          <cell r="F37">
            <v>2.4036</v>
          </cell>
          <cell r="G37">
            <v>2.36124</v>
          </cell>
        </row>
        <row r="38">
          <cell r="I38">
            <v>8.99</v>
          </cell>
        </row>
        <row r="41">
          <cell r="D41">
            <v>0</v>
          </cell>
          <cell r="E41">
            <v>0</v>
          </cell>
          <cell r="F41">
            <v>4.8539000000000003</v>
          </cell>
          <cell r="G41">
            <v>4.8235500000000009</v>
          </cell>
          <cell r="H41">
            <v>70</v>
          </cell>
        </row>
        <row r="42">
          <cell r="H42">
            <v>88.8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22.34</v>
          </cell>
          <cell r="G19">
            <v>22.69</v>
          </cell>
          <cell r="H19">
            <v>135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8.83</v>
          </cell>
          <cell r="G20">
            <v>19.23</v>
          </cell>
          <cell r="H20">
            <v>130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15.849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2.2349999999999999</v>
          </cell>
          <cell r="G22">
            <v>7.44</v>
          </cell>
          <cell r="H22">
            <v>31</v>
          </cell>
        </row>
        <row r="23">
          <cell r="D23">
            <v>4.07</v>
          </cell>
          <cell r="E23">
            <v>4.07</v>
          </cell>
          <cell r="F23">
            <v>1.87</v>
          </cell>
          <cell r="G23">
            <v>3.3410000000000002</v>
          </cell>
          <cell r="H23">
            <v>16.5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1.44</v>
          </cell>
          <cell r="G24">
            <v>3.5369999999999999</v>
          </cell>
          <cell r="H24">
            <v>15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0.6</v>
          </cell>
          <cell r="G25">
            <v>2.0472000000000001</v>
          </cell>
          <cell r="H25">
            <v>9.3000000000000007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2.4</v>
          </cell>
          <cell r="G26">
            <v>2.7351000000000001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1.44</v>
          </cell>
          <cell r="G27">
            <v>2.2694399999999999</v>
          </cell>
          <cell r="H27">
            <v>9.7919999999999998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1.38195</v>
          </cell>
          <cell r="H28">
            <v>5.7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0.51</v>
          </cell>
          <cell r="G30">
            <v>0.51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17.6264</v>
          </cell>
          <cell r="G34">
            <v>17.315760000000001</v>
          </cell>
          <cell r="H34">
            <v>300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1.3780000000000001</v>
          </cell>
          <cell r="G36">
            <v>1.798</v>
          </cell>
          <cell r="H36">
            <v>86</v>
          </cell>
        </row>
        <row r="41">
          <cell r="F41">
            <v>43.2</v>
          </cell>
          <cell r="G41">
            <v>45.28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45080</v>
          </cell>
        </row>
        <row r="29">
          <cell r="F29">
            <v>6.89</v>
          </cell>
        </row>
        <row r="30">
          <cell r="B30" t="str">
            <v>KASHANG (3x65 MW)</v>
          </cell>
        </row>
        <row r="31">
          <cell r="F31">
            <v>8.9796999999999993</v>
          </cell>
          <cell r="G31">
            <v>14.8866</v>
          </cell>
        </row>
        <row r="33">
          <cell r="F33">
            <v>4.3099999999999996</v>
          </cell>
          <cell r="G33">
            <v>5.3017899999999996</v>
          </cell>
          <cell r="H33">
            <v>25.1</v>
          </cell>
        </row>
        <row r="34">
          <cell r="F34">
            <v>0.6</v>
          </cell>
          <cell r="G34">
            <v>0</v>
          </cell>
          <cell r="H34">
            <v>0</v>
          </cell>
        </row>
        <row r="35">
          <cell r="F35">
            <v>4.21</v>
          </cell>
          <cell r="G35">
            <v>8.6705000000000005</v>
          </cell>
          <cell r="H35">
            <v>39.119999999999997</v>
          </cell>
        </row>
        <row r="36">
          <cell r="F36">
            <v>2.1</v>
          </cell>
          <cell r="G36">
            <v>3.36259</v>
          </cell>
          <cell r="H36">
            <v>15.3</v>
          </cell>
        </row>
        <row r="37">
          <cell r="F37">
            <v>1.2</v>
          </cell>
          <cell r="G37">
            <v>1.82552</v>
          </cell>
          <cell r="H37">
            <v>7.91</v>
          </cell>
        </row>
        <row r="38">
          <cell r="F38">
            <v>1.35</v>
          </cell>
          <cell r="G38">
            <v>1.4076</v>
          </cell>
          <cell r="H38">
            <v>6.78</v>
          </cell>
        </row>
        <row r="39">
          <cell r="F39">
            <v>1.2</v>
          </cell>
          <cell r="G39">
            <v>4.6500000000000004</v>
          </cell>
          <cell r="H39">
            <v>21.46</v>
          </cell>
        </row>
        <row r="40">
          <cell r="F40">
            <v>2.2000000000000002</v>
          </cell>
        </row>
        <row r="41">
          <cell r="F41">
            <v>7.74</v>
          </cell>
          <cell r="G41">
            <v>8.16</v>
          </cell>
          <cell r="H41">
            <v>101.05</v>
          </cell>
        </row>
        <row r="43">
          <cell r="F43">
            <v>0.6</v>
          </cell>
          <cell r="G43">
            <v>4.2706999999999997</v>
          </cell>
          <cell r="H43">
            <v>18.899999999999999</v>
          </cell>
        </row>
        <row r="44">
          <cell r="F44">
            <v>25.72</v>
          </cell>
          <cell r="G44">
            <v>31.728269999999998</v>
          </cell>
          <cell r="H44">
            <v>197.42</v>
          </cell>
        </row>
        <row r="45">
          <cell r="B45" t="str">
            <v>Rajpura (2X4.95)</v>
          </cell>
          <cell r="F45">
            <v>0</v>
          </cell>
          <cell r="G45">
            <v>1.78006</v>
          </cell>
        </row>
        <row r="46">
          <cell r="B46" t="str">
            <v>ANNI (GROWEL) (2X2.5)</v>
          </cell>
          <cell r="F46">
            <v>0</v>
          </cell>
          <cell r="G46">
            <v>0.77800000000000002</v>
          </cell>
          <cell r="H46">
            <v>3.819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3CAD-9EAD-443F-9C86-C9FB15CD0E96}">
  <sheetPr codeName="Sheet83">
    <tabColor rgb="FFFF0000"/>
    <pageSetUpPr fitToPage="1"/>
  </sheetPr>
  <dimension ref="A1:Z135"/>
  <sheetViews>
    <sheetView tabSelected="1" view="pageBreakPreview" topLeftCell="A37" zoomScale="60" zoomScaleNormal="60" zoomScalePageLayoutView="50" workbookViewId="0">
      <selection activeCell="G58" sqref="G58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9.42578125" style="5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45080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45081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45080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22.34</v>
      </c>
      <c r="G21" s="69">
        <f>[1]Report_DPS!G19</f>
        <v>22.69</v>
      </c>
      <c r="H21" s="69">
        <f>[1]Report_DPS!H19</f>
        <v>135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8.83</v>
      </c>
      <c r="G22" s="69">
        <f>[1]Report_DPS!G20</f>
        <v>19.23</v>
      </c>
      <c r="H22" s="69">
        <f>[1]Report_DPS!H20</f>
        <v>130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15.849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2.2349999999999999</v>
      </c>
      <c r="G24" s="69">
        <f>[1]Report_DPS!G22</f>
        <v>7.44</v>
      </c>
      <c r="H24" s="69">
        <f>[1]Report_DPS!H22</f>
        <v>31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1.87</v>
      </c>
      <c r="G25" s="69">
        <f>[1]Report_DPS!G23</f>
        <v>3.3410000000000002</v>
      </c>
      <c r="H25" s="69">
        <f>[1]Report_DPS!H23</f>
        <v>16.5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1.44</v>
      </c>
      <c r="G26" s="69">
        <f>[1]Report_DPS!G24</f>
        <v>3.5369999999999999</v>
      </c>
      <c r="H26" s="69">
        <f>[1]Report_DPS!H24</f>
        <v>15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0.6</v>
      </c>
      <c r="G27" s="69">
        <f>[1]Report_DPS!G25</f>
        <v>2.0472000000000001</v>
      </c>
      <c r="H27" s="69">
        <f>[1]Report_DPS!H25</f>
        <v>9.3000000000000007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2.4</v>
      </c>
      <c r="G28" s="69">
        <f>[1]Report_DPS!G26</f>
        <v>2.7351000000000001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1.44</v>
      </c>
      <c r="G29" s="69">
        <f>[1]Report_DPS!G27</f>
        <v>2.2694399999999999</v>
      </c>
      <c r="H29" s="69">
        <f>[1]Report_DPS!H27</f>
        <v>9.7919999999999998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</v>
      </c>
      <c r="G30" s="69">
        <f>'[1]Report_DPS (HPSLDC)'!G29</f>
        <v>1.21225</v>
      </c>
      <c r="H30" s="69">
        <f>'[1]Report_DPS (HPSLDC)'!H29</f>
        <v>5.0640000000000001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1.38195</v>
      </c>
      <c r="H31" s="69">
        <f>[1]Report_DPS!H28</f>
        <v>5.7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0.51</v>
      </c>
      <c r="G33" s="69">
        <f>[1]Report_DPS!G30</f>
        <v>0.51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59.944999999999993</v>
      </c>
      <c r="G34" s="69">
        <f>'[1]Report_DPS (HPSLDC)'!G33</f>
        <v>82.242940000000019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17.6264</v>
      </c>
      <c r="G37" s="69">
        <f>[1]Report_DPS!G34</f>
        <v>17.315760000000001</v>
      </c>
      <c r="H37" s="69">
        <f>[1]Report_DPS!H34</f>
        <v>300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2.4036</v>
      </c>
      <c r="G38" s="69">
        <f>'[1]Report_DPS (HPSLDC)'!G37</f>
        <v>2.36124</v>
      </c>
      <c r="H38" s="69"/>
      <c r="I38" s="69">
        <f>'[1]Report_DPS (HPSLDC)'!I36</f>
        <v>19.677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1.3780000000000001</v>
      </c>
      <c r="G39" s="69">
        <f>[1]Report_DPS!G36</f>
        <v>1.798</v>
      </c>
      <c r="H39" s="69">
        <f>[1]Report_DPS!H36</f>
        <v>86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1.3780000000000001</v>
      </c>
      <c r="G40" s="69">
        <f>I40*0.2</f>
        <v>1.798</v>
      </c>
      <c r="H40" s="69"/>
      <c r="I40" s="69">
        <f>'[1]Report_DPS (HPSLDC)'!I38</f>
        <v>8.99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4.8539000000000003</v>
      </c>
      <c r="G41" s="69">
        <f>'[1]Report_DPS (HPSLDC)'!G41</f>
        <v>4.8235500000000009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8.9796999999999993</v>
      </c>
      <c r="G43" s="69">
        <f>'[1]Form-1_AnticipatedVsActual_BI'!G31</f>
        <v>14.8866</v>
      </c>
      <c r="H43" s="69">
        <f>'[1]Report_DPS (HPSLDC)'!H42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[1]Report_DPS!F41</f>
        <v>43.2</v>
      </c>
      <c r="G44" s="69">
        <f>[1]Report_DPS!G41</f>
        <v>45.28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</v>
      </c>
      <c r="H46" s="69">
        <f>'[1]Form-1_AnticipatedVsActual_BI'!H34</f>
        <v>0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1.2</v>
      </c>
      <c r="G47" s="69">
        <f>'[1]Form-1_AnticipatedVsActual_BI'!G37</f>
        <v>1.82552</v>
      </c>
      <c r="H47" s="69">
        <f>'[1]Form-1_AnticipatedVsActual_BI'!H37</f>
        <v>7.91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1.35</v>
      </c>
      <c r="G48" s="69">
        <f>'[1]Form-1_AnticipatedVsActual_BI'!G38</f>
        <v>1.4076</v>
      </c>
      <c r="H48" s="69">
        <f>'[1]Form-1_AnticipatedVsActual_BI'!H38</f>
        <v>6.78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4.21</v>
      </c>
      <c r="G49" s="69">
        <f>'[1]Form-1_AnticipatedVsActual_BI'!G35</f>
        <v>8.6705000000000005</v>
      </c>
      <c r="H49" s="69">
        <f>'[1]Form-1_AnticipatedVsActual_BI'!H35</f>
        <v>39.119999999999997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4.6500000000000004</v>
      </c>
      <c r="H50" s="69">
        <f>'[1]Form-1_AnticipatedVsActual_BI'!H39</f>
        <v>21.46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4.3099999999999996</v>
      </c>
      <c r="G51" s="69">
        <f>'[1]Form-1_AnticipatedVsActual_BI'!G33</f>
        <v>5.3017899999999996</v>
      </c>
      <c r="H51" s="69">
        <f>'[1]Form-1_AnticipatedVsActual_BI'!H33</f>
        <v>25.1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7.74</v>
      </c>
      <c r="G52" s="69">
        <f>'[1]Form-1_AnticipatedVsActual_BI'!G41</f>
        <v>8.16</v>
      </c>
      <c r="H52" s="69">
        <f>'[1]Form-1_AnticipatedVsActual_BI'!H41</f>
        <v>101.05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2.2000000000000002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0.6</v>
      </c>
      <c r="G54" s="69">
        <f>'[1]Form-1_AnticipatedVsActual_BI'!G43</f>
        <v>4.2706999999999997</v>
      </c>
      <c r="H54" s="69">
        <f>'[1]Form-1_AnticipatedVsActual_BI'!H43</f>
        <v>18.899999999999999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2.1</v>
      </c>
      <c r="G55" s="69">
        <f>'[1]Form-1_AnticipatedVsActual_BI'!G36</f>
        <v>3.36259</v>
      </c>
      <c r="H55" s="69">
        <f>'[1]Form-1_AnticipatedVsActual_BI'!H36</f>
        <v>15.3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25.72</v>
      </c>
      <c r="G56" s="69">
        <f>'[1]Form-1_AnticipatedVsActual_BI'!G44</f>
        <v>31.728269999999998</v>
      </c>
      <c r="H56" s="69">
        <f>'[1]Form-1_AnticipatedVsActual_BI'!H44</f>
        <v>197.42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</v>
      </c>
      <c r="G57" s="69">
        <f>'[1]Form-1_AnticipatedVsActual_BI'!G45</f>
        <v>1.78006</v>
      </c>
      <c r="H57" s="69">
        <f>'[1]Form-1_AnticipatedVsActual_BI'!H45</f>
        <v>0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</v>
      </c>
      <c r="G58" s="69">
        <f>'[1]Form-1_AnticipatedVsActual_BI'!G46</f>
        <v>0.77800000000000002</v>
      </c>
      <c r="H58" s="69">
        <f>'[1]Form-1_AnticipatedVsActual_BI'!H46</f>
        <v>3.819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/>
      <c r="B59" s="95" t="s">
        <v>64</v>
      </c>
      <c r="C59" s="69">
        <f>SUM(C46:C56)</f>
        <v>427.8</v>
      </c>
      <c r="D59" s="69"/>
      <c r="E59" s="69"/>
      <c r="F59" s="69">
        <f>SUM(F46:F55)</f>
        <v>25.51</v>
      </c>
      <c r="G59" s="69">
        <f>SUM(G46:G58)</f>
        <v>71.935030000000012</v>
      </c>
      <c r="H59" s="69"/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11" customFormat="1" ht="27.75" customHeight="1" x14ac:dyDescent="0.25">
      <c r="A60" s="105" t="s">
        <v>65</v>
      </c>
      <c r="B60" s="106"/>
      <c r="C60" s="106"/>
      <c r="D60" s="106"/>
      <c r="E60" s="106"/>
      <c r="F60" s="107"/>
      <c r="G60" s="107"/>
      <c r="H60" s="107"/>
      <c r="I60" s="108"/>
      <c r="J60" s="109"/>
      <c r="K60" s="109"/>
      <c r="L60" s="107"/>
      <c r="M60" s="110"/>
      <c r="N60" s="110"/>
      <c r="O60" s="110"/>
      <c r="P60" s="110"/>
      <c r="Q60" s="107"/>
      <c r="W60" s="112"/>
    </row>
    <row r="61" spans="1:26" s="111" customFormat="1" ht="27.75" customHeight="1" x14ac:dyDescent="0.25">
      <c r="A61" s="105" t="s">
        <v>66</v>
      </c>
      <c r="B61" s="107"/>
      <c r="C61" s="107"/>
      <c r="D61" s="106"/>
      <c r="E61" s="106"/>
      <c r="F61" s="113"/>
      <c r="G61" s="114"/>
      <c r="H61" s="107"/>
      <c r="I61" s="115"/>
      <c r="L61" s="107"/>
      <c r="M61" s="107"/>
      <c r="N61" s="113"/>
      <c r="O61" s="107"/>
      <c r="P61" s="113"/>
      <c r="Q61" s="107"/>
      <c r="W61" s="112"/>
    </row>
    <row r="62" spans="1:26" s="15" customFormat="1" ht="17.25" customHeight="1" x14ac:dyDescent="0.25">
      <c r="A62" s="116"/>
      <c r="B62" s="117"/>
      <c r="C62" s="117"/>
      <c r="D62" s="71"/>
      <c r="E62" s="118"/>
      <c r="F62" s="118"/>
      <c r="G62" s="118"/>
      <c r="H62" s="119"/>
      <c r="I62" s="120"/>
      <c r="L62" s="71"/>
      <c r="M62" s="71"/>
      <c r="N62" s="77"/>
      <c r="O62" s="71"/>
      <c r="P62" s="77"/>
      <c r="Q62" s="71"/>
      <c r="R62" s="121"/>
      <c r="W62" s="16"/>
    </row>
    <row r="63" spans="1:26" s="15" customFormat="1" ht="17.25" customHeight="1" x14ac:dyDescent="0.25">
      <c r="A63" s="116"/>
      <c r="B63" s="122"/>
      <c r="C63" s="101"/>
      <c r="D63" s="71"/>
      <c r="E63" s="119"/>
      <c r="F63" s="119"/>
      <c r="G63" s="119"/>
      <c r="H63" s="71"/>
      <c r="I63" s="120"/>
      <c r="W63" s="16"/>
    </row>
    <row r="64" spans="1:26" s="15" customFormat="1" ht="24" customHeight="1" x14ac:dyDescent="0.25">
      <c r="A64" s="116"/>
      <c r="B64" s="106"/>
      <c r="C64" s="123"/>
      <c r="D64" s="106"/>
      <c r="E64" s="101"/>
      <c r="F64" s="78"/>
      <c r="G64" s="71"/>
      <c r="H64" s="106" t="s">
        <v>67</v>
      </c>
      <c r="I64" s="120"/>
      <c r="W64" s="16"/>
    </row>
    <row r="65" spans="1:23" s="15" customFormat="1" ht="24" customHeight="1" x14ac:dyDescent="0.25">
      <c r="A65" s="124"/>
      <c r="B65" s="71"/>
      <c r="C65" s="71"/>
      <c r="D65" s="123"/>
      <c r="E65" s="125"/>
      <c r="F65" s="125"/>
      <c r="G65" s="125"/>
      <c r="H65" s="106" t="s">
        <v>68</v>
      </c>
      <c r="I65" s="126"/>
      <c r="M65" s="121"/>
      <c r="W65" s="16"/>
    </row>
    <row r="66" spans="1:23" ht="17.25" customHeight="1" x14ac:dyDescent="0.2">
      <c r="A66" s="127"/>
      <c r="B66" s="128"/>
      <c r="C66" s="128"/>
      <c r="D66" s="128"/>
      <c r="E66" s="129"/>
      <c r="F66" s="129"/>
      <c r="G66" s="129"/>
      <c r="H66" s="129"/>
      <c r="I66" s="130"/>
    </row>
    <row r="67" spans="1:23" ht="30" customHeight="1" x14ac:dyDescent="0.2">
      <c r="A67" s="60"/>
      <c r="B67" s="131"/>
      <c r="C67" s="131"/>
      <c r="D67" s="60"/>
      <c r="E67" s="132"/>
      <c r="F67" s="132"/>
      <c r="G67" s="132"/>
      <c r="H67" s="132"/>
      <c r="I67" s="133"/>
    </row>
    <row r="68" spans="1:23" ht="31.5" customHeight="1" x14ac:dyDescent="0.2">
      <c r="A68" s="131"/>
      <c r="B68" s="134"/>
      <c r="C68" s="134"/>
      <c r="D68" s="131"/>
      <c r="E68" s="60"/>
      <c r="F68" s="135"/>
      <c r="G68" s="60"/>
      <c r="H68" s="60"/>
      <c r="I68" s="136"/>
      <c r="W68" s="5"/>
    </row>
    <row r="69" spans="1:23" x14ac:dyDescent="0.2">
      <c r="A69" s="137"/>
      <c r="B69" s="134"/>
      <c r="C69" s="134"/>
      <c r="D69" s="134"/>
      <c r="E69" s="60"/>
      <c r="F69" s="60"/>
      <c r="G69" s="60"/>
      <c r="H69" s="60"/>
      <c r="I69" s="136"/>
      <c r="W69" s="5"/>
    </row>
    <row r="70" spans="1:23" x14ac:dyDescent="0.2">
      <c r="A70" s="137"/>
      <c r="B70" s="138"/>
      <c r="C70" s="138"/>
      <c r="D70" s="134"/>
      <c r="E70" s="134"/>
      <c r="F70" s="134"/>
      <c r="G70" s="134"/>
      <c r="H70" s="134"/>
      <c r="I70" s="139"/>
      <c r="W70" s="5"/>
    </row>
    <row r="71" spans="1:23" ht="66" customHeight="1" x14ac:dyDescent="0.2">
      <c r="A71" s="140"/>
      <c r="B71" s="138"/>
      <c r="C71" s="138"/>
      <c r="D71" s="138"/>
      <c r="E71" s="134"/>
      <c r="F71" s="134"/>
      <c r="G71" s="134"/>
      <c r="H71" s="134"/>
      <c r="I71" s="139"/>
      <c r="W71" s="5"/>
    </row>
    <row r="72" spans="1:23" x14ac:dyDescent="0.2">
      <c r="A72" s="140"/>
      <c r="B72" s="138"/>
      <c r="C72" s="138"/>
      <c r="D72" s="138"/>
      <c r="E72" s="134"/>
      <c r="F72" s="141"/>
      <c r="G72" s="134"/>
      <c r="H72" s="134"/>
      <c r="I72" s="139"/>
      <c r="W72" s="5"/>
    </row>
    <row r="73" spans="1:23" ht="35.25" customHeight="1" x14ac:dyDescent="0.2">
      <c r="A73" s="139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38.25" customHeight="1" x14ac:dyDescent="0.2">
      <c r="A74" s="140"/>
      <c r="B74" s="138"/>
      <c r="C74" s="138"/>
      <c r="D74" s="138"/>
      <c r="E74" s="138"/>
      <c r="F74" s="142"/>
      <c r="G74" s="142"/>
      <c r="H74" s="142"/>
      <c r="I74" s="139"/>
      <c r="W74" s="5"/>
    </row>
    <row r="75" spans="1:23" ht="40.5" customHeight="1" x14ac:dyDescent="0.2">
      <c r="A75" s="140"/>
      <c r="B75" s="138"/>
      <c r="C75" s="138"/>
      <c r="D75" s="138"/>
      <c r="E75" s="138"/>
      <c r="F75" s="142"/>
      <c r="G75" s="142"/>
      <c r="H75" s="142"/>
      <c r="I75" s="139"/>
      <c r="W75" s="5"/>
    </row>
    <row r="76" spans="1:23" ht="40.5" customHeight="1" x14ac:dyDescent="0.2">
      <c r="A76" s="140"/>
      <c r="B76" s="138"/>
      <c r="C76" s="138"/>
      <c r="D76" s="138"/>
      <c r="E76" s="138"/>
      <c r="F76" s="142"/>
      <c r="G76" s="142"/>
      <c r="H76" s="142"/>
      <c r="I76" s="139"/>
      <c r="W76" s="5"/>
    </row>
    <row r="77" spans="1:23" ht="23.25" customHeight="1" x14ac:dyDescent="0.2">
      <c r="A77" s="140"/>
      <c r="B77" s="138" t="s">
        <v>69</v>
      </c>
      <c r="C77" s="138"/>
      <c r="D77" s="138"/>
      <c r="E77" s="138"/>
      <c r="F77" s="142"/>
      <c r="G77" s="142"/>
      <c r="H77" s="142"/>
      <c r="I77" s="139"/>
      <c r="W77" s="5"/>
    </row>
    <row r="78" spans="1:23" x14ac:dyDescent="0.2">
      <c r="A78" s="140"/>
      <c r="B78" s="143"/>
      <c r="C78" s="143"/>
      <c r="D78" s="138"/>
      <c r="E78" s="138"/>
      <c r="F78" s="142"/>
      <c r="G78" s="142"/>
      <c r="H78" s="142"/>
      <c r="I78" s="139"/>
      <c r="W78" s="5"/>
    </row>
    <row r="79" spans="1:23" ht="23.25" customHeight="1" x14ac:dyDescent="0.2">
      <c r="A79" s="60"/>
      <c r="B79" s="143"/>
      <c r="C79" s="143"/>
      <c r="D79" s="143"/>
      <c r="E79" s="138"/>
      <c r="F79" s="142"/>
      <c r="G79" s="142"/>
      <c r="H79" s="142"/>
      <c r="I79" s="139"/>
      <c r="W79" s="5"/>
    </row>
    <row r="80" spans="1:23" x14ac:dyDescent="0.2">
      <c r="A80" s="60"/>
      <c r="B80" s="143"/>
      <c r="C80" s="143"/>
      <c r="D80" s="143"/>
      <c r="E80" s="138"/>
      <c r="F80" s="142"/>
      <c r="G80" s="142"/>
      <c r="H80" s="142"/>
      <c r="I80" s="139"/>
      <c r="W80" s="5"/>
    </row>
    <row r="81" spans="1:23" ht="23.25" customHeight="1" x14ac:dyDescent="0.2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 x14ac:dyDescent="0.2">
      <c r="A82" s="60"/>
      <c r="B82" s="143"/>
      <c r="C82" s="143"/>
      <c r="D82" s="143"/>
      <c r="E82" s="143"/>
      <c r="F82" s="145"/>
      <c r="G82" s="143"/>
      <c r="H82" s="143"/>
      <c r="I82" s="144"/>
      <c r="W82" s="5"/>
    </row>
    <row r="83" spans="1:23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6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6"/>
      <c r="E93" s="143"/>
      <c r="F93" s="143"/>
      <c r="G93" s="143"/>
      <c r="H93" s="143"/>
      <c r="I93" s="144"/>
      <c r="W93" s="5"/>
    </row>
    <row r="94" spans="1:23" x14ac:dyDescent="0.2">
      <c r="A94" s="60"/>
      <c r="B94" s="60"/>
      <c r="C94" s="60"/>
      <c r="D94" s="146"/>
      <c r="E94" s="146"/>
      <c r="F94" s="146"/>
      <c r="G94" s="146"/>
      <c r="H94" s="146"/>
      <c r="I94" s="144"/>
      <c r="W94" s="5"/>
    </row>
    <row r="95" spans="1:23" ht="27.75" customHeight="1" x14ac:dyDescent="0.2">
      <c r="A95" s="60"/>
      <c r="B95" s="60"/>
      <c r="C95" s="60"/>
      <c r="D95" s="146"/>
      <c r="E95" s="146"/>
      <c r="F95" s="146"/>
      <c r="G95" s="146"/>
      <c r="H95" s="146"/>
      <c r="I95" s="144"/>
      <c r="W95" s="5"/>
    </row>
    <row r="96" spans="1:23" ht="27.75" customHeight="1" x14ac:dyDescent="0.2">
      <c r="A96" s="60"/>
      <c r="B96" s="60"/>
      <c r="C96" s="60"/>
      <c r="D96" s="146"/>
      <c r="E96" s="146"/>
      <c r="F96" s="146"/>
      <c r="G96" s="146"/>
      <c r="H96" s="146"/>
      <c r="I96" s="144"/>
      <c r="W96" s="5"/>
    </row>
    <row r="97" spans="1:23" ht="27.75" customHeight="1" x14ac:dyDescent="0.2">
      <c r="A97" s="60"/>
      <c r="B97" s="60"/>
      <c r="C97" s="60"/>
      <c r="D97" s="146"/>
      <c r="E97" s="146"/>
      <c r="F97" s="146"/>
      <c r="G97" s="146"/>
      <c r="H97" s="146"/>
      <c r="I97" s="136"/>
      <c r="W97" s="5"/>
    </row>
    <row r="98" spans="1:23" ht="27.75" customHeight="1" x14ac:dyDescent="0.2">
      <c r="A98" s="60"/>
      <c r="B98" s="60"/>
      <c r="C98" s="60"/>
      <c r="D98" s="60"/>
      <c r="E98" s="146"/>
      <c r="F98" s="146"/>
      <c r="G98" s="146"/>
      <c r="H98" s="146"/>
      <c r="I98" s="136"/>
      <c r="W98" s="5"/>
    </row>
    <row r="99" spans="1:23" ht="27.75" customHeight="1" x14ac:dyDescent="0.2">
      <c r="A99" s="60"/>
      <c r="B99" s="60"/>
      <c r="C99" s="60"/>
      <c r="D99" s="60"/>
      <c r="E99" s="146"/>
      <c r="F99" s="146"/>
      <c r="G99" s="146"/>
      <c r="H99" s="146"/>
      <c r="I99" s="136"/>
      <c r="W99" s="5"/>
    </row>
    <row r="100" spans="1:23" ht="28.5" customHeight="1" x14ac:dyDescent="0.2">
      <c r="I100" s="5"/>
      <c r="W100" s="5"/>
    </row>
    <row r="102" spans="1:23" x14ac:dyDescent="0.2">
      <c r="F102" s="147"/>
      <c r="I102" s="5"/>
      <c r="W102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5" spans="6:23" x14ac:dyDescent="0.2">
      <c r="F135" s="147"/>
      <c r="I135" s="5"/>
      <c r="W135" s="5"/>
    </row>
  </sheetData>
  <mergeCells count="38">
    <mergeCell ref="F77:H77"/>
    <mergeCell ref="F78:H78"/>
    <mergeCell ref="F79:H79"/>
    <mergeCell ref="F80:H80"/>
    <mergeCell ref="J33:K33"/>
    <mergeCell ref="B62:C62"/>
    <mergeCell ref="F73:H73"/>
    <mergeCell ref="F74:H74"/>
    <mergeCell ref="F75:H75"/>
    <mergeCell ref="F76:H76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2023-06-03T20:55:10Z</dcterms:created>
  <dcterms:modified xsi:type="dcterms:W3CDTF">2023-06-03T20:55:16Z</dcterms:modified>
</cp:coreProperties>
</file>