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December2022\03122022\"/>
    </mc:Choice>
  </mc:AlternateContent>
  <xr:revisionPtr revIDLastSave="0" documentId="8_{E6DC37BB-C238-43A9-A989-25D5A0EBBE9C}" xr6:coauthVersionLast="36" xr6:coauthVersionMax="36" xr10:uidLastSave="{00000000-0000-0000-0000-000000000000}"/>
  <bookViews>
    <workbookView xWindow="0" yWindow="0" windowWidth="28800" windowHeight="11925" xr2:uid="{C7E87258-7C35-4DB8-8AAA-88DCC9DE0D1F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C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G57" i="1" s="1"/>
  <c r="F48" i="1"/>
  <c r="H47" i="1"/>
  <c r="G47" i="1"/>
  <c r="F47" i="1"/>
  <c r="H46" i="1"/>
  <c r="G46" i="1"/>
  <c r="F46" i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 s="1"/>
  <c r="F40" i="1"/>
  <c r="E40" i="1"/>
  <c r="D40" i="1"/>
  <c r="H39" i="1"/>
  <c r="F39" i="1"/>
  <c r="E39" i="1"/>
  <c r="D39" i="1"/>
  <c r="C39" i="1"/>
  <c r="I38" i="1"/>
  <c r="G37" i="1" s="1"/>
  <c r="G38" i="1"/>
  <c r="F38" i="1"/>
  <c r="E38" i="1"/>
  <c r="D38" i="1"/>
  <c r="H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B5" i="1" s="1"/>
  <c r="I5" i="1"/>
  <c r="G39" i="1" l="1"/>
</calcChain>
</file>

<file path=xl/sharedStrings.xml><?xml version="1.0" encoding="utf-8"?>
<sst xmlns="http://schemas.openxmlformats.org/spreadsheetml/2006/main" count="76" uniqueCount="70">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</sst>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C337BC5E-63A7-469D-A6E3-BF64C90B1E4C}"/>
    <cellStyle name="Percent 3 2" xfId="2" xr:uid="{35235913-19BB-475A-9A1F-14C638D09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3494B981-66E4-4A50-B5A0-926136B03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031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31"/>
      <sheetName val="Sheet-c e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</v>
          </cell>
          <cell r="G29">
            <v>0.57808000000000004</v>
          </cell>
          <cell r="H29">
            <v>3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46.19</v>
          </cell>
          <cell r="G33">
            <v>32.454140000000002</v>
          </cell>
        </row>
        <row r="36">
          <cell r="H36">
            <v>150</v>
          </cell>
        </row>
        <row r="42">
          <cell r="H42">
            <v>74</v>
          </cell>
        </row>
        <row r="43">
          <cell r="C43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10.74</v>
          </cell>
          <cell r="G19">
            <v>8.23</v>
          </cell>
          <cell r="H19">
            <v>45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13.08</v>
          </cell>
          <cell r="G20">
            <v>9.870000000000001</v>
          </cell>
          <cell r="H20">
            <v>80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5.0999999999999996</v>
          </cell>
          <cell r="G21">
            <v>3.86</v>
          </cell>
          <cell r="H21">
            <v>42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8.2200000000000006</v>
          </cell>
          <cell r="G22">
            <v>5.12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2.4</v>
          </cell>
          <cell r="G23">
            <v>1.36</v>
          </cell>
          <cell r="H23">
            <v>6.9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1.92</v>
          </cell>
          <cell r="G24">
            <v>0.92430000000000001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0.72</v>
          </cell>
          <cell r="G25">
            <v>0.4128</v>
          </cell>
          <cell r="H25">
            <v>2.4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0.48</v>
          </cell>
          <cell r="G26">
            <v>0.31481999999999999</v>
          </cell>
          <cell r="H26">
            <v>4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0.72</v>
          </cell>
          <cell r="G27">
            <v>0.24864</v>
          </cell>
          <cell r="H27">
            <v>1.776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0.72</v>
          </cell>
          <cell r="G28">
            <v>0.44550000000000001</v>
          </cell>
          <cell r="H28">
            <v>2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1.0900000000000001</v>
          </cell>
          <cell r="G30">
            <v>1.0900000000000001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46</v>
          </cell>
        </row>
        <row r="40">
          <cell r="H40">
            <v>0</v>
          </cell>
        </row>
        <row r="41">
          <cell r="F41">
            <v>31.560000000000002</v>
          </cell>
          <cell r="G41">
            <v>29.748999999999999</v>
          </cell>
        </row>
      </sheetData>
      <sheetData sheetId="11"/>
      <sheetData sheetId="12"/>
      <sheetData sheetId="13"/>
      <sheetData sheetId="14">
        <row r="33">
          <cell r="D33">
            <v>10.56</v>
          </cell>
          <cell r="E33">
            <v>8.2896000000000001</v>
          </cell>
          <cell r="F33">
            <v>16.72</v>
          </cell>
        </row>
        <row r="34">
          <cell r="D34">
            <v>1.44</v>
          </cell>
          <cell r="E34">
            <v>1.1303999999999998</v>
          </cell>
          <cell r="F34">
            <v>2.2799999999999998</v>
          </cell>
          <cell r="G34">
            <v>1.7020799999999998</v>
          </cell>
          <cell r="I34">
            <v>14.183999999999999</v>
          </cell>
        </row>
        <row r="36">
          <cell r="I36">
            <v>3.07</v>
          </cell>
        </row>
        <row r="37">
          <cell r="D37">
            <v>0</v>
          </cell>
          <cell r="E3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44898</v>
          </cell>
        </row>
        <row r="29">
          <cell r="F29">
            <v>4.5</v>
          </cell>
        </row>
        <row r="30">
          <cell r="B30" t="str">
            <v>KASHANG (3x65 MW)</v>
          </cell>
          <cell r="F30">
            <v>0</v>
          </cell>
          <cell r="G30">
            <v>0</v>
          </cell>
        </row>
        <row r="31">
          <cell r="F31">
            <v>10</v>
          </cell>
          <cell r="G31">
            <v>4.6827300000000003</v>
          </cell>
        </row>
        <row r="33">
          <cell r="F33">
            <v>3.7</v>
          </cell>
          <cell r="G33">
            <v>1.0197400000000001</v>
          </cell>
          <cell r="H33">
            <v>4.47</v>
          </cell>
        </row>
        <row r="34">
          <cell r="F34">
            <v>0.6</v>
          </cell>
          <cell r="G34">
            <v>0.41660000000000003</v>
          </cell>
          <cell r="H34">
            <v>1.9</v>
          </cell>
        </row>
        <row r="35">
          <cell r="F35">
            <v>3.23</v>
          </cell>
          <cell r="G35">
            <v>1.7366999999999999</v>
          </cell>
          <cell r="H35">
            <v>28.2</v>
          </cell>
        </row>
        <row r="36">
          <cell r="F36">
            <v>5</v>
          </cell>
          <cell r="G36">
            <v>1.13252</v>
          </cell>
          <cell r="H36">
            <v>4.95</v>
          </cell>
        </row>
        <row r="37">
          <cell r="F37">
            <v>3</v>
          </cell>
          <cell r="G37">
            <v>0.57791999999999999</v>
          </cell>
          <cell r="H37">
            <v>4.95</v>
          </cell>
        </row>
        <row r="38">
          <cell r="F38">
            <v>2.0481600000000002</v>
          </cell>
          <cell r="G38">
            <v>0.75480000000000003</v>
          </cell>
          <cell r="H38">
            <v>7.7</v>
          </cell>
        </row>
        <row r="39">
          <cell r="F39">
            <v>1.2</v>
          </cell>
          <cell r="G39">
            <v>1.5</v>
          </cell>
          <cell r="H39">
            <v>6.71</v>
          </cell>
        </row>
        <row r="40">
          <cell r="F40">
            <v>2.2000000000000002</v>
          </cell>
        </row>
        <row r="41">
          <cell r="F41">
            <v>4.32</v>
          </cell>
          <cell r="G41">
            <v>2.95</v>
          </cell>
          <cell r="H41">
            <v>95.02</v>
          </cell>
        </row>
        <row r="43">
          <cell r="F43">
            <v>1.3</v>
          </cell>
          <cell r="G43">
            <v>1.03</v>
          </cell>
          <cell r="H43">
            <v>4.9000000000000004</v>
          </cell>
        </row>
        <row r="44">
          <cell r="F44">
            <v>4.8</v>
          </cell>
          <cell r="G44">
            <v>5.0999999999999996</v>
          </cell>
          <cell r="H44">
            <v>35.58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E727F-14E3-4B1A-9042-51CEDFFB2D7D}">
  <sheetPr>
    <tabColor rgb="FFFF0000"/>
    <pageSetUpPr fitToPage="1"/>
  </sheetPr>
  <dimension ref="A1:Z133"/>
  <sheetViews>
    <sheetView tabSelected="1" view="pageBreakPreview" zoomScale="60" zoomScaleNormal="60" zoomScalePageLayoutView="50" workbookViewId="0">
      <selection activeCell="D22" sqref="D22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9.42578125" style="5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44898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44899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44898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10.74</v>
      </c>
      <c r="G21" s="69">
        <f>[1]Report_DPS!G19</f>
        <v>8.23</v>
      </c>
      <c r="H21" s="69">
        <f>[1]Report_DPS!H19</f>
        <v>45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13.08</v>
      </c>
      <c r="G22" s="69">
        <f>[1]Report_DPS!G20</f>
        <v>9.870000000000001</v>
      </c>
      <c r="H22" s="69">
        <f>[1]Report_DPS!H20</f>
        <v>80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5.0999999999999996</v>
      </c>
      <c r="G23" s="69">
        <f>[1]Report_DPS!G21</f>
        <v>3.86</v>
      </c>
      <c r="H23" s="69">
        <f>[1]Report_DPS!H21</f>
        <v>42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8.2200000000000006</v>
      </c>
      <c r="G24" s="69">
        <f>[1]Report_DPS!G22</f>
        <v>5.12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2.4</v>
      </c>
      <c r="G25" s="69">
        <f>[1]Report_DPS!G23</f>
        <v>1.36</v>
      </c>
      <c r="H25" s="69">
        <f>[1]Report_DPS!H23</f>
        <v>6.9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1.92</v>
      </c>
      <c r="G26" s="69">
        <f>[1]Report_DPS!G24</f>
        <v>0.92430000000000001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0.72</v>
      </c>
      <c r="G27" s="69">
        <f>[1]Report_DPS!G25</f>
        <v>0.4128</v>
      </c>
      <c r="H27" s="69">
        <f>[1]Report_DPS!H25</f>
        <v>2.4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0.48</v>
      </c>
      <c r="G28" s="69">
        <f>[1]Report_DPS!G26</f>
        <v>0.31481999999999999</v>
      </c>
      <c r="H28" s="69">
        <f>[1]Report_DPS!H26</f>
        <v>4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0.72</v>
      </c>
      <c r="G29" s="69">
        <f>[1]Report_DPS!G27</f>
        <v>0.24864</v>
      </c>
      <c r="H29" s="69">
        <f>[1]Report_DPS!H27</f>
        <v>1.776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</v>
      </c>
      <c r="G30" s="69">
        <f>'[1]Report_DPS (HPSLDC)'!G29</f>
        <v>0.57808000000000004</v>
      </c>
      <c r="H30" s="69">
        <f>'[1]Report_DPS (HPSLDC)'!H29</f>
        <v>3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0.72</v>
      </c>
      <c r="G31" s="69">
        <f>[1]Report_DPS!G28</f>
        <v>0.44550000000000001</v>
      </c>
      <c r="H31" s="69">
        <f>[1]Report_DPS!H28</f>
        <v>2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1.0900000000000001</v>
      </c>
      <c r="G33" s="69">
        <f>[1]Report_DPS!G30</f>
        <v>1.0900000000000001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46.19</v>
      </c>
      <c r="G34" s="69">
        <f>'[1]Report_DPS (HPSLDC)'!G33</f>
        <v>32.454140000000002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16.72</v>
      </c>
      <c r="G37" s="69">
        <f>I38*0.88</f>
        <v>12.481919999999999</v>
      </c>
      <c r="H37" s="69">
        <f>'[1]Report_DPS (HPSLDC)'!H36</f>
        <v>150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2.2799999999999998</v>
      </c>
      <c r="G38" s="69">
        <f>'[1]Daily report for CEA'!G34</f>
        <v>1.7020799999999998</v>
      </c>
      <c r="H38" s="69"/>
      <c r="I38" s="70">
        <f>'[1]Daily report for CEA'!I34</f>
        <v>14.183999999999999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3.6</v>
      </c>
      <c r="G39" s="69">
        <f>I40*0.8</f>
        <v>2.456</v>
      </c>
      <c r="H39" s="69">
        <f>[1]Report_DPS!H36</f>
        <v>46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0.9</v>
      </c>
      <c r="G40" s="69">
        <f>I40*0.2</f>
        <v>0.61399999999999999</v>
      </c>
      <c r="H40" s="69"/>
      <c r="I40" s="70">
        <f>'[1]Daily report for CEA'!I36</f>
        <v>3.07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0</v>
      </c>
      <c r="G41" s="69">
        <f>'[1]Form-1_AnticipatedVsActual_BI'!G30</f>
        <v>0</v>
      </c>
      <c r="H41" s="69">
        <f>[1]Report_DPS!H40</f>
        <v>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10</v>
      </c>
      <c r="G43" s="69">
        <f>'[1]Form-1_AnticipatedVsActual_BI'!G31</f>
        <v>4.6827300000000003</v>
      </c>
      <c r="H43" s="69">
        <f>'[1]Report_DPS (HPSLDC)'!H42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[1]Report_DPS!F41</f>
        <v>31.560000000000002</v>
      </c>
      <c r="G44" s="69">
        <f>[1]Report_DPS!G41</f>
        <v>29.748999999999999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0.41660000000000003</v>
      </c>
      <c r="H46" s="69">
        <f>'[1]Form-1_AnticipatedVsActual_BI'!H34</f>
        <v>1.9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3</v>
      </c>
      <c r="G47" s="69">
        <f>'[1]Form-1_AnticipatedVsActual_BI'!G37</f>
        <v>0.57791999999999999</v>
      </c>
      <c r="H47" s="69">
        <f>'[1]Form-1_AnticipatedVsActual_BI'!H37</f>
        <v>4.95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0.75480000000000003</v>
      </c>
      <c r="H48" s="69">
        <f>'[1]Form-1_AnticipatedVsActual_BI'!H38</f>
        <v>7.7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3.23</v>
      </c>
      <c r="G49" s="69">
        <f>'[1]Form-1_AnticipatedVsActual_BI'!G35</f>
        <v>1.7366999999999999</v>
      </c>
      <c r="H49" s="69">
        <f>'[1]Form-1_AnticipatedVsActual_BI'!H35</f>
        <v>28.2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1.2</v>
      </c>
      <c r="G50" s="69">
        <f>'[1]Form-1_AnticipatedVsActual_BI'!G39</f>
        <v>1.5</v>
      </c>
      <c r="H50" s="69">
        <f>'[1]Form-1_AnticipatedVsActual_BI'!H39</f>
        <v>6.71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3.7</v>
      </c>
      <c r="G51" s="69">
        <f>'[1]Form-1_AnticipatedVsActual_BI'!G33</f>
        <v>1.0197400000000001</v>
      </c>
      <c r="H51" s="69">
        <f>'[1]Form-1_AnticipatedVsActual_BI'!H33</f>
        <v>4.47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4.32</v>
      </c>
      <c r="G52" s="69">
        <f>'[1]Form-1_AnticipatedVsActual_BI'!G41</f>
        <v>2.95</v>
      </c>
      <c r="H52" s="69">
        <f>'[1]Form-1_AnticipatedVsActual_BI'!H41</f>
        <v>95.02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2.2000000000000002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1.3</v>
      </c>
      <c r="G54" s="69">
        <f>'[1]Form-1_AnticipatedVsActual_BI'!G43</f>
        <v>1.03</v>
      </c>
      <c r="H54" s="69">
        <f>'[1]Form-1_AnticipatedVsActual_BI'!H43</f>
        <v>4.9000000000000004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5</v>
      </c>
      <c r="G55" s="69">
        <f>'[1]Form-1_AnticipatedVsActual_BI'!G36</f>
        <v>1.13252</v>
      </c>
      <c r="H55" s="69">
        <f>'[1]Form-1_AnticipatedVsActual_BI'!H36</f>
        <v>4.95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4.8</v>
      </c>
      <c r="G56" s="69">
        <f>'[1]Form-1_AnticipatedVsActual_BI'!G44</f>
        <v>5.0999999999999996</v>
      </c>
      <c r="H56" s="69">
        <f>'[1]Form-1_AnticipatedVsActual_BI'!H44</f>
        <v>35.58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/>
      <c r="B57" s="95" t="s">
        <v>64</v>
      </c>
      <c r="C57" s="69">
        <f>SUM(C46:C56)</f>
        <v>427.8</v>
      </c>
      <c r="D57" s="69"/>
      <c r="E57" s="69"/>
      <c r="F57" s="69">
        <f>SUM(F46:F55)</f>
        <v>26.59816</v>
      </c>
      <c r="G57" s="69">
        <f>SUM(G46:G56)</f>
        <v>16.21828</v>
      </c>
      <c r="H57" s="69"/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11" customFormat="1" ht="27.75" customHeight="1" x14ac:dyDescent="0.25">
      <c r="A58" s="105" t="s">
        <v>65</v>
      </c>
      <c r="B58" s="106"/>
      <c r="C58" s="106"/>
      <c r="D58" s="106"/>
      <c r="E58" s="106"/>
      <c r="F58" s="107"/>
      <c r="G58" s="107"/>
      <c r="H58" s="107"/>
      <c r="I58" s="108"/>
      <c r="J58" s="109"/>
      <c r="K58" s="109"/>
      <c r="L58" s="107"/>
      <c r="M58" s="110"/>
      <c r="N58" s="110"/>
      <c r="O58" s="110"/>
      <c r="P58" s="110"/>
      <c r="Q58" s="107"/>
      <c r="W58" s="112"/>
    </row>
    <row r="59" spans="1:26" s="111" customFormat="1" ht="27.75" customHeight="1" x14ac:dyDescent="0.25">
      <c r="A59" s="105" t="s">
        <v>66</v>
      </c>
      <c r="B59" s="107"/>
      <c r="C59" s="107"/>
      <c r="D59" s="106"/>
      <c r="E59" s="106"/>
      <c r="F59" s="113"/>
      <c r="G59" s="114"/>
      <c r="H59" s="107"/>
      <c r="I59" s="115"/>
      <c r="L59" s="107"/>
      <c r="M59" s="107"/>
      <c r="N59" s="113"/>
      <c r="O59" s="107"/>
      <c r="P59" s="113"/>
      <c r="Q59" s="107"/>
      <c r="W59" s="112"/>
    </row>
    <row r="60" spans="1:26" s="15" customFormat="1" ht="17.25" customHeight="1" x14ac:dyDescent="0.25">
      <c r="A60" s="116"/>
      <c r="B60" s="117"/>
      <c r="C60" s="117"/>
      <c r="D60" s="71"/>
      <c r="E60" s="118"/>
      <c r="F60" s="118"/>
      <c r="G60" s="118"/>
      <c r="H60" s="119"/>
      <c r="I60" s="120"/>
      <c r="L60" s="71"/>
      <c r="M60" s="71"/>
      <c r="N60" s="77"/>
      <c r="O60" s="71"/>
      <c r="P60" s="77"/>
      <c r="Q60" s="71"/>
      <c r="R60" s="121"/>
      <c r="W60" s="16"/>
    </row>
    <row r="61" spans="1:26" s="15" customFormat="1" ht="17.25" customHeight="1" x14ac:dyDescent="0.25">
      <c r="A61" s="116"/>
      <c r="B61" s="122"/>
      <c r="C61" s="101"/>
      <c r="D61" s="71"/>
      <c r="E61" s="119"/>
      <c r="F61" s="119"/>
      <c r="G61" s="119"/>
      <c r="H61" s="71"/>
      <c r="I61" s="120"/>
      <c r="W61" s="16"/>
    </row>
    <row r="62" spans="1:26" s="15" customFormat="1" ht="24" customHeight="1" x14ac:dyDescent="0.25">
      <c r="A62" s="116"/>
      <c r="B62" s="106"/>
      <c r="C62" s="123"/>
      <c r="D62" s="106"/>
      <c r="E62" s="101"/>
      <c r="F62" s="78"/>
      <c r="G62" s="71"/>
      <c r="H62" s="106" t="s">
        <v>67</v>
      </c>
      <c r="I62" s="120"/>
      <c r="W62" s="16"/>
    </row>
    <row r="63" spans="1:26" s="15" customFormat="1" ht="24" customHeight="1" x14ac:dyDescent="0.25">
      <c r="A63" s="124"/>
      <c r="B63" s="71"/>
      <c r="C63" s="71"/>
      <c r="D63" s="123"/>
      <c r="E63" s="125"/>
      <c r="F63" s="125"/>
      <c r="G63" s="125"/>
      <c r="H63" s="106" t="s">
        <v>68</v>
      </c>
      <c r="I63" s="126"/>
      <c r="M63" s="121"/>
      <c r="W63" s="16"/>
    </row>
    <row r="64" spans="1:26" ht="17.25" customHeight="1" x14ac:dyDescent="0.2">
      <c r="A64" s="127"/>
      <c r="B64" s="128"/>
      <c r="C64" s="128"/>
      <c r="D64" s="128"/>
      <c r="E64" s="129"/>
      <c r="F64" s="129"/>
      <c r="G64" s="129"/>
      <c r="H64" s="129"/>
      <c r="I64" s="130"/>
    </row>
    <row r="65" spans="1:23" ht="30" customHeight="1" x14ac:dyDescent="0.2">
      <c r="A65" s="60"/>
      <c r="B65" s="131"/>
      <c r="C65" s="131"/>
      <c r="D65" s="60"/>
      <c r="E65" s="132"/>
      <c r="F65" s="132"/>
      <c r="G65" s="132"/>
      <c r="H65" s="132"/>
      <c r="I65" s="133"/>
    </row>
    <row r="66" spans="1:23" ht="31.5" customHeight="1" x14ac:dyDescent="0.2">
      <c r="A66" s="131"/>
      <c r="B66" s="134"/>
      <c r="C66" s="134"/>
      <c r="D66" s="131"/>
      <c r="E66" s="60"/>
      <c r="F66" s="135"/>
      <c r="G66" s="60"/>
      <c r="H66" s="60"/>
      <c r="I66" s="136"/>
      <c r="W66" s="5"/>
    </row>
    <row r="67" spans="1:23" x14ac:dyDescent="0.2">
      <c r="A67" s="137"/>
      <c r="B67" s="134"/>
      <c r="C67" s="134"/>
      <c r="D67" s="134"/>
      <c r="E67" s="60"/>
      <c r="F67" s="60"/>
      <c r="G67" s="60"/>
      <c r="H67" s="60"/>
      <c r="I67" s="136"/>
      <c r="W67" s="5"/>
    </row>
    <row r="68" spans="1:23" x14ac:dyDescent="0.2">
      <c r="A68" s="137"/>
      <c r="B68" s="138"/>
      <c r="C68" s="138"/>
      <c r="D68" s="134"/>
      <c r="E68" s="134"/>
      <c r="F68" s="134"/>
      <c r="G68" s="134"/>
      <c r="H68" s="134"/>
      <c r="I68" s="139"/>
      <c r="W68" s="5"/>
    </row>
    <row r="69" spans="1:23" ht="66" customHeight="1" x14ac:dyDescent="0.2">
      <c r="A69" s="140"/>
      <c r="B69" s="138"/>
      <c r="C69" s="138"/>
      <c r="D69" s="138"/>
      <c r="E69" s="134"/>
      <c r="F69" s="134"/>
      <c r="G69" s="134"/>
      <c r="H69" s="134"/>
      <c r="I69" s="139"/>
      <c r="W69" s="5"/>
    </row>
    <row r="70" spans="1:23" x14ac:dyDescent="0.2">
      <c r="A70" s="140"/>
      <c r="B70" s="138"/>
      <c r="C70" s="138"/>
      <c r="D70" s="138"/>
      <c r="E70" s="134"/>
      <c r="F70" s="141"/>
      <c r="G70" s="134"/>
      <c r="H70" s="134"/>
      <c r="I70" s="139"/>
      <c r="W70" s="5"/>
    </row>
    <row r="71" spans="1:23" ht="35.25" customHeight="1" x14ac:dyDescent="0.2">
      <c r="A71" s="139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38.25" customHeight="1" x14ac:dyDescent="0.2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 x14ac:dyDescent="0.2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40.5" customHeight="1" x14ac:dyDescent="0.2">
      <c r="A74" s="140"/>
      <c r="B74" s="138"/>
      <c r="C74" s="138"/>
      <c r="D74" s="138"/>
      <c r="E74" s="138"/>
      <c r="F74" s="142"/>
      <c r="G74" s="142"/>
      <c r="H74" s="142"/>
      <c r="I74" s="139"/>
      <c r="W74" s="5"/>
    </row>
    <row r="75" spans="1:23" ht="23.25" customHeight="1" x14ac:dyDescent="0.2">
      <c r="A75" s="140"/>
      <c r="B75" s="138" t="s">
        <v>69</v>
      </c>
      <c r="C75" s="138"/>
      <c r="D75" s="138"/>
      <c r="E75" s="138"/>
      <c r="F75" s="142"/>
      <c r="G75" s="142"/>
      <c r="H75" s="142"/>
      <c r="I75" s="139"/>
      <c r="W75" s="5"/>
    </row>
    <row r="76" spans="1:23" x14ac:dyDescent="0.2">
      <c r="A76" s="140"/>
      <c r="B76" s="143"/>
      <c r="C76" s="143"/>
      <c r="D76" s="138"/>
      <c r="E76" s="138"/>
      <c r="F76" s="142"/>
      <c r="G76" s="142"/>
      <c r="H76" s="142"/>
      <c r="I76" s="139"/>
      <c r="W76" s="5"/>
    </row>
    <row r="77" spans="1:23" ht="23.25" customHeight="1" x14ac:dyDescent="0.2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x14ac:dyDescent="0.2">
      <c r="A78" s="60"/>
      <c r="B78" s="143"/>
      <c r="C78" s="143"/>
      <c r="D78" s="143"/>
      <c r="E78" s="138"/>
      <c r="F78" s="142"/>
      <c r="G78" s="142"/>
      <c r="H78" s="142"/>
      <c r="I78" s="139"/>
      <c r="W78" s="5"/>
    </row>
    <row r="79" spans="1:23" ht="23.25" customHeight="1" x14ac:dyDescent="0.2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 x14ac:dyDescent="0.2">
      <c r="A80" s="60"/>
      <c r="B80" s="143"/>
      <c r="C80" s="143"/>
      <c r="D80" s="143"/>
      <c r="E80" s="143"/>
      <c r="F80" s="145"/>
      <c r="G80" s="143"/>
      <c r="H80" s="143"/>
      <c r="I80" s="144"/>
      <c r="W80" s="5"/>
    </row>
    <row r="81" spans="1:23" x14ac:dyDescent="0.2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 x14ac:dyDescent="0.2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 x14ac:dyDescent="0.2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 x14ac:dyDescent="0.2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5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6"/>
      <c r="E90" s="143"/>
      <c r="F90" s="145"/>
      <c r="G90" s="143"/>
      <c r="H90" s="143"/>
      <c r="I90" s="144"/>
      <c r="W90" s="5"/>
    </row>
    <row r="91" spans="1:23" x14ac:dyDescent="0.2">
      <c r="A91" s="60"/>
      <c r="B91" s="143"/>
      <c r="C91" s="143"/>
      <c r="D91" s="146"/>
      <c r="E91" s="143"/>
      <c r="F91" s="143"/>
      <c r="G91" s="143"/>
      <c r="H91" s="143"/>
      <c r="I91" s="144"/>
      <c r="W91" s="5"/>
    </row>
    <row r="92" spans="1:23" x14ac:dyDescent="0.2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 x14ac:dyDescent="0.2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 x14ac:dyDescent="0.2">
      <c r="A94" s="60"/>
      <c r="B94" s="60"/>
      <c r="C94" s="60"/>
      <c r="D94" s="146"/>
      <c r="E94" s="146"/>
      <c r="F94" s="146"/>
      <c r="G94" s="146"/>
      <c r="H94" s="146"/>
      <c r="I94" s="144"/>
      <c r="W94" s="5"/>
    </row>
    <row r="95" spans="1:23" ht="27.75" customHeight="1" x14ac:dyDescent="0.2">
      <c r="A95" s="60"/>
      <c r="B95" s="60"/>
      <c r="C95" s="60"/>
      <c r="D95" s="146"/>
      <c r="E95" s="146"/>
      <c r="F95" s="146"/>
      <c r="G95" s="146"/>
      <c r="H95" s="146"/>
      <c r="I95" s="136"/>
      <c r="W95" s="5"/>
    </row>
    <row r="96" spans="1:23" ht="27.75" customHeight="1" x14ac:dyDescent="0.2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1:23" ht="27.75" customHeight="1" x14ac:dyDescent="0.2">
      <c r="A97" s="60"/>
      <c r="B97" s="60"/>
      <c r="C97" s="60"/>
      <c r="D97" s="60"/>
      <c r="E97" s="146"/>
      <c r="F97" s="146"/>
      <c r="G97" s="146"/>
      <c r="H97" s="146"/>
      <c r="I97" s="136"/>
      <c r="W97" s="5"/>
    </row>
    <row r="98" spans="1:23" ht="28.5" customHeight="1" x14ac:dyDescent="0.2">
      <c r="I98" s="5"/>
      <c r="W98" s="5"/>
    </row>
    <row r="100" spans="1:23" x14ac:dyDescent="0.2">
      <c r="F100" s="147"/>
      <c r="I100" s="5"/>
      <c r="W100" s="5"/>
    </row>
    <row r="105" spans="1:23" x14ac:dyDescent="0.2">
      <c r="F105" s="147"/>
      <c r="I105" s="5"/>
      <c r="W105" s="5"/>
    </row>
    <row r="110" spans="1:23" x14ac:dyDescent="0.2">
      <c r="F110" s="147"/>
      <c r="I110" s="5"/>
      <c r="W110" s="5"/>
    </row>
    <row r="115" spans="6:23" x14ac:dyDescent="0.2">
      <c r="F115" s="147"/>
      <c r="I115" s="5"/>
      <c r="W115" s="5"/>
    </row>
    <row r="120" spans="6:23" x14ac:dyDescent="0.2">
      <c r="F120" s="147"/>
      <c r="I120" s="5"/>
      <c r="W120" s="5"/>
    </row>
    <row r="125" spans="6:23" x14ac:dyDescent="0.2">
      <c r="F125" s="147"/>
      <c r="I125" s="5"/>
      <c r="W125" s="5"/>
    </row>
    <row r="130" spans="6:23" x14ac:dyDescent="0.2">
      <c r="F130" s="147"/>
      <c r="I130" s="5"/>
      <c r="W130" s="5"/>
    </row>
    <row r="133" spans="6:23" x14ac:dyDescent="0.2">
      <c r="F133" s="147"/>
      <c r="I133" s="5"/>
      <c r="W133" s="5"/>
    </row>
  </sheetData>
  <mergeCells count="38">
    <mergeCell ref="F75:H75"/>
    <mergeCell ref="F76:H76"/>
    <mergeCell ref="F77:H77"/>
    <mergeCell ref="F78:H78"/>
    <mergeCell ref="J33:K33"/>
    <mergeCell ref="B60:C60"/>
    <mergeCell ref="F71:H71"/>
    <mergeCell ref="F72:H72"/>
    <mergeCell ref="F73:H73"/>
    <mergeCell ref="F74:H74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2022-12-03T22:04:04Z</dcterms:created>
  <dcterms:modified xsi:type="dcterms:W3CDTF">2022-12-03T22:04:22Z</dcterms:modified>
</cp:coreProperties>
</file>