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pril-2022\"/>
    </mc:Choice>
  </mc:AlternateContent>
  <xr:revisionPtr revIDLastSave="0" documentId="13_ncr:1_{C44AED28-675C-4C9B-AA49-89D035317373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<sst xmlns="http://schemas.openxmlformats.org/spreadsheetml/2006/main" count="45" uniqueCount="29">
  <si>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</si>
  <si>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</si>
  <si>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</si>
  <si>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</si>
  <si>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</si>
  <si>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</si>
  <si>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</si>
  <si>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</si>
  <si>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</si>
  <si>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</si>
  <si>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</si>
  <si>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</si>
  <si>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</si>
  <si>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</si>
  <si>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</si>
  <si>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</si>
  <si>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</si>
  <si>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</si>
  <si>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</si>
  <si>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</si>
  <si>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</si>
  <si>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</si>
  <si>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</si>
  <si>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</si>
  <si>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</si>
  <si>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</si>
  <si>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</si>
  <si>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</si>
  <si>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Week-04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</si>
</sst>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G16" sqref="G16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42" t="s">
        <v>13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1"/>
      <c r="O1" s="1"/>
    </row>
    <row r="2" spans="1:15" s="1" customFormat="1" ht="20.25" x14ac:dyDescent="0.25">
      <c r="A2" s="49" t="s">
        <v>28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5" ht="29.25" customHeight="1" x14ac:dyDescent="0.25">
      <c r="A3" s="57" t="s">
        <v>10</v>
      </c>
      <c r="B3" s="54" t="s">
        <v>14</v>
      </c>
      <c r="C3" s="56" t="s">
        <v>4</v>
      </c>
      <c r="D3" s="60" t="s">
        <v>12</v>
      </c>
      <c r="E3" s="60" t="s">
        <v>11</v>
      </c>
      <c r="F3" s="62" t="s">
        <v>26</v>
      </c>
      <c r="G3" s="62" t="s">
        <v>27</v>
      </c>
      <c r="H3" s="53" t="s">
        <v>24</v>
      </c>
      <c r="I3" s="53"/>
      <c r="J3" s="53" t="s">
        <v>3</v>
      </c>
      <c r="K3" s="53"/>
      <c r="L3" s="40" t="s">
        <v>0</v>
      </c>
    </row>
    <row r="4" spans="1:15" s="1" customFormat="1" ht="18" customHeight="1" x14ac:dyDescent="0.25">
      <c r="A4" s="58"/>
      <c r="B4" s="53"/>
      <c r="C4" s="59"/>
      <c r="D4" s="61"/>
      <c r="E4" s="61"/>
      <c r="F4" s="53"/>
      <c r="G4" s="53"/>
      <c r="H4" s="3" t="s">
        <v>21</v>
      </c>
      <c r="I4" s="4" t="s">
        <v>22</v>
      </c>
      <c r="J4" s="3" t="s">
        <v>2</v>
      </c>
      <c r="K4" s="4" t="s">
        <v>22</v>
      </c>
      <c r="L4" s="41"/>
    </row>
    <row r="5" spans="1:15" s="1" customFormat="1" ht="18" customHeight="1" x14ac:dyDescent="0.25">
      <c r="A5" s="14">
        <v>1</v>
      </c>
      <c r="B5" s="55" t="str">
        <f>A2</f>
        <v>Week-04 (2022-23)</v>
      </c>
      <c r="C5" s="32">
        <v>44669</v>
      </c>
      <c r="D5" s="36">
        <v>173.2</v>
      </c>
      <c r="E5" s="36">
        <v>-181.1</v>
      </c>
      <c r="F5" s="7">
        <f>E5*155</f>
        <v>-28070.5</v>
      </c>
      <c r="G5" s="7">
        <f>D5*-155</f>
        <v>-26846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56"/>
      <c r="C6" s="32">
        <v>44670</v>
      </c>
      <c r="D6" s="36">
        <v>103.3</v>
      </c>
      <c r="E6" s="36">
        <v>-92.7</v>
      </c>
      <c r="F6" s="7">
        <f t="shared" ref="F6:F11" si="0">E6*155</f>
        <v>-14368.5</v>
      </c>
      <c r="G6" s="7">
        <f t="shared" ref="G6:G11" si="1">D6*-155</f>
        <v>-16011.5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56"/>
      <c r="C7" s="32">
        <v>44671</v>
      </c>
      <c r="D7" s="36">
        <v>-50.2</v>
      </c>
      <c r="E7" s="36">
        <v>-89.1</v>
      </c>
      <c r="F7" s="7">
        <f t="shared" si="0"/>
        <v>-13810.5</v>
      </c>
      <c r="G7" s="7">
        <f t="shared" si="1"/>
        <v>7781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56"/>
      <c r="C8" s="32">
        <v>44672</v>
      </c>
      <c r="D8" s="36">
        <v>125.4</v>
      </c>
      <c r="E8" s="36">
        <v>-90.9</v>
      </c>
      <c r="F8" s="7">
        <f t="shared" si="0"/>
        <v>-14089.5</v>
      </c>
      <c r="G8" s="7">
        <f t="shared" si="1"/>
        <v>-19437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56"/>
      <c r="C9" s="32">
        <v>44673</v>
      </c>
      <c r="D9" s="36">
        <v>606.79999999999995</v>
      </c>
      <c r="E9" s="36">
        <v>-126.5</v>
      </c>
      <c r="F9" s="7">
        <f t="shared" si="0"/>
        <v>-19607.5</v>
      </c>
      <c r="G9" s="7">
        <f t="shared" si="1"/>
        <v>-94054</v>
      </c>
      <c r="H9" s="63"/>
      <c r="I9" s="6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56"/>
      <c r="C10" s="32">
        <v>44674</v>
      </c>
      <c r="D10" s="36">
        <v>416.8</v>
      </c>
      <c r="E10" s="36">
        <v>-130.5</v>
      </c>
      <c r="F10" s="7">
        <f t="shared" si="0"/>
        <v>-20227.5</v>
      </c>
      <c r="G10" s="7">
        <f t="shared" si="1"/>
        <v>-64604</v>
      </c>
      <c r="H10" s="64"/>
      <c r="I10" s="6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56"/>
      <c r="C11" s="32">
        <v>44675</v>
      </c>
      <c r="D11" s="37">
        <v>402.3</v>
      </c>
      <c r="E11" s="37">
        <v>-98.9</v>
      </c>
      <c r="F11" s="7">
        <f t="shared" si="0"/>
        <v>-15329.5</v>
      </c>
      <c r="G11" s="7">
        <f t="shared" si="1"/>
        <v>-62356.5</v>
      </c>
      <c r="H11" s="65"/>
      <c r="I11" s="6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46" t="s">
        <v>1</v>
      </c>
      <c r="B12" s="47"/>
      <c r="C12" s="48"/>
      <c r="D12" s="34">
        <f>SUM(D5:D11)</f>
        <v>1777.6</v>
      </c>
      <c r="E12" s="35">
        <f>SUM(E5:E11)</f>
        <v>-809.69999999999993</v>
      </c>
      <c r="F12" s="33">
        <f>SUM(F5:F11)</f>
        <v>-125503.5</v>
      </c>
      <c r="G12" s="26">
        <f>SUM(G5:G11)</f>
        <v>-275528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70" t="s">
        <v>19</v>
      </c>
      <c r="B13" s="71"/>
      <c r="C13" s="71"/>
      <c r="D13" s="29"/>
      <c r="E13" s="29"/>
      <c r="F13" s="74">
        <f>G12+F12</f>
        <v>-401031.5</v>
      </c>
      <c r="G13" s="75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72" t="s">
        <v>15</v>
      </c>
      <c r="B15" s="73"/>
      <c r="C15" s="73"/>
      <c r="D15" s="73"/>
      <c r="E15" s="73"/>
      <c r="F15" s="73"/>
      <c r="G15" s="23">
        <v>245.3546</v>
      </c>
      <c r="H15" s="5"/>
      <c r="I15" s="5"/>
      <c r="J15" s="5"/>
      <c r="K15" s="5"/>
      <c r="L15" s="5"/>
    </row>
    <row r="16" spans="1:15" s="1" customFormat="1" x14ac:dyDescent="0.25">
      <c r="A16" s="66" t="s">
        <v>16</v>
      </c>
      <c r="B16" s="67"/>
      <c r="C16" s="67"/>
      <c r="D16" s="67"/>
      <c r="E16" s="67"/>
      <c r="F16" s="67"/>
      <c r="G16" s="23">
        <v>15.873290000000001</v>
      </c>
      <c r="H16" s="5"/>
      <c r="I16" s="5"/>
      <c r="J16" s="5"/>
      <c r="K16" s="5"/>
      <c r="L16" s="5"/>
    </row>
    <row r="17" spans="1:12" ht="15.75" customHeight="1" x14ac:dyDescent="0.25">
      <c r="A17" s="68" t="s">
        <v>20</v>
      </c>
      <c r="B17" s="69"/>
      <c r="C17" s="69"/>
      <c r="D17" s="69"/>
      <c r="E17" s="69"/>
      <c r="F17" s="69"/>
      <c r="G17" s="31">
        <f>G16/G15*(F13)</f>
        <v>-25944.854095399067</v>
      </c>
      <c r="H17" s="5"/>
      <c r="I17" s="5"/>
      <c r="J17" s="5"/>
      <c r="K17" s="5"/>
      <c r="L17" s="5"/>
    </row>
    <row r="18" spans="1:12" s="1" customFormat="1" ht="15.75" customHeight="1" thickBot="1" x14ac:dyDescent="0.3">
      <c r="A18" s="38" t="s">
        <v>25</v>
      </c>
      <c r="B18" s="39"/>
      <c r="C18" s="39"/>
      <c r="D18" s="39"/>
      <c r="E18" s="39"/>
      <c r="F18" s="39"/>
      <c r="G18" s="24">
        <v>0</v>
      </c>
      <c r="H18" s="5"/>
      <c r="I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2022-05-07T09:34:21Z</dcterms:modified>
</cp:coreProperties>
</file>