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r. Sunita Kapoor  AE (SCADA)\All folders\Reports\POST DESPATCH REPORTS\Reports-2022\April-2022\"/>
    </mc:Choice>
  </mc:AlternateContent>
  <xr:revisionPtr revIDLastSave="0" documentId="13_ncr:1_{E764D8F5-5180-45F4-9937-74212729DA56}" xr6:coauthVersionLast="36" xr6:coauthVersionMax="36" xr10:uidLastSave="{00000000-0000-0000-0000-000000000000}"/>
  <bookViews>
    <workbookView xWindow="480" yWindow="90" windowWidth="27735" windowHeight="117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91029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5" i="1"/>
  <c r="F6" i="1"/>
  <c r="F7" i="1"/>
  <c r="F8" i="1"/>
  <c r="F9" i="1"/>
  <c r="F10" i="1"/>
  <c r="F11" i="1"/>
  <c r="F5" i="1"/>
  <c r="B5" i="1"/>
  <c r="H12" i="1"/>
  <c r="E12" i="1"/>
  <c r="D12" i="1"/>
  <c r="G12" i="1" l="1"/>
  <c r="F12" i="1"/>
  <c r="F13" i="1" l="1"/>
  <c r="G17" i="1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<sst xmlns="http://schemas.openxmlformats.org/spreadsheetml/2006/main" count="45" uniqueCount="29">
  <si>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</si>
  <si>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</si>
  <si>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</si>
  <si>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</si>
  <si>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</si>
  <si>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</si>
  <si>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</si>
  <si>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</si>
  <si>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</si>
  <si>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</si>
  <si>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</si>
  <si>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</si>
  <si>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</si>
  <si>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</si>
  <si>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</si>
  <si>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</si>
  <si>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</si>
  <si>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</si>
  <si>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</si>
  <si>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</si>
  <si>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</si>
  <si>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</si>
  <si>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</si>
  <si>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</si>
  <si>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</si>
  <si>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</si>
  <si>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Payable Rs.          (In Lakh)</t>
  </si>
  <si>
    <t>Recievable Rs.            (In Lakh)</t>
  </si>
  <si>
    <t>Week-03 (2022-23)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</si>
</sst>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\ #,##0.0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2" fillId="3" borderId="6" xfId="0" applyNumberFormat="1" applyFont="1" applyFill="1" applyBorder="1"/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7" xfId="0" applyBorder="1"/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zoomScale="115" zoomScaleNormal="115" zoomScaleSheetLayoutView="100" workbookViewId="0">
      <selection activeCell="J21" sqref="J21"/>
    </sheetView>
  </sheetViews>
  <sheetFormatPr defaultRowHeight="15" x14ac:dyDescent="0.25"/>
  <cols>
    <col min="1" max="1" width="14.85546875" customWidth="1"/>
    <col min="2" max="2" width="15.7109375" style="1" customWidth="1"/>
    <col min="3" max="3" width="21.5703125" style="2" customWidth="1"/>
    <col min="4" max="4" width="14.140625" style="9" customWidth="1"/>
    <col min="5" max="5" width="15.5703125" style="9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 x14ac:dyDescent="0.25">
      <c r="A1" s="54" t="s">
        <v>13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7"/>
      <c r="M1" s="1"/>
      <c r="N1" s="1"/>
      <c r="O1" s="1"/>
    </row>
    <row r="2" spans="1:15" s="1" customFormat="1" ht="20.25" x14ac:dyDescent="0.25">
      <c r="A2" s="61" t="s">
        <v>28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5" ht="29.25" customHeight="1" x14ac:dyDescent="0.25">
      <c r="A3" s="68" t="s">
        <v>10</v>
      </c>
      <c r="B3" s="65" t="s">
        <v>14</v>
      </c>
      <c r="C3" s="67" t="s">
        <v>4</v>
      </c>
      <c r="D3" s="71" t="s">
        <v>12</v>
      </c>
      <c r="E3" s="71" t="s">
        <v>11</v>
      </c>
      <c r="F3" s="42" t="s">
        <v>26</v>
      </c>
      <c r="G3" s="42" t="s">
        <v>27</v>
      </c>
      <c r="H3" s="43" t="s">
        <v>24</v>
      </c>
      <c r="I3" s="43"/>
      <c r="J3" s="43" t="s">
        <v>3</v>
      </c>
      <c r="K3" s="43"/>
      <c r="L3" s="52" t="s">
        <v>0</v>
      </c>
    </row>
    <row r="4" spans="1:15" s="1" customFormat="1" ht="18" customHeight="1" x14ac:dyDescent="0.25">
      <c r="A4" s="69"/>
      <c r="B4" s="43"/>
      <c r="C4" s="70"/>
      <c r="D4" s="72"/>
      <c r="E4" s="72"/>
      <c r="F4" s="43"/>
      <c r="G4" s="43"/>
      <c r="H4" s="3" t="s">
        <v>21</v>
      </c>
      <c r="I4" s="4" t="s">
        <v>22</v>
      </c>
      <c r="J4" s="3" t="s">
        <v>2</v>
      </c>
      <c r="K4" s="4" t="s">
        <v>22</v>
      </c>
      <c r="L4" s="53"/>
    </row>
    <row r="5" spans="1:15" s="1" customFormat="1" ht="18" customHeight="1" x14ac:dyDescent="0.25">
      <c r="A5" s="14">
        <v>1</v>
      </c>
      <c r="B5" s="66" t="str">
        <f>A2</f>
        <v>Week-03 (2022-23)</v>
      </c>
      <c r="C5" s="32">
        <v>44662</v>
      </c>
      <c r="D5" s="36">
        <v>588.20000000000005</v>
      </c>
      <c r="E5" s="36">
        <v>-64</v>
      </c>
      <c r="F5" s="7">
        <f>E5*155</f>
        <v>-9920</v>
      </c>
      <c r="G5" s="7">
        <f>D5*-155</f>
        <v>-91171</v>
      </c>
      <c r="H5" s="7">
        <v>56</v>
      </c>
      <c r="I5" s="7">
        <v>66</v>
      </c>
      <c r="J5" s="3" t="s">
        <v>23</v>
      </c>
      <c r="K5" s="3" t="s">
        <v>23</v>
      </c>
      <c r="L5" s="15"/>
    </row>
    <row r="6" spans="1:15" x14ac:dyDescent="0.25">
      <c r="A6" s="12">
        <v>2</v>
      </c>
      <c r="B6" s="67"/>
      <c r="C6" s="32">
        <v>44663</v>
      </c>
      <c r="D6" s="36">
        <v>397.4</v>
      </c>
      <c r="E6" s="36">
        <v>-94.9</v>
      </c>
      <c r="F6" s="7">
        <f t="shared" ref="F6:F11" si="0">E6*155</f>
        <v>-14709.5</v>
      </c>
      <c r="G6" s="7">
        <f t="shared" ref="G6:G11" si="1">D6*-155</f>
        <v>-61597</v>
      </c>
      <c r="H6" s="7">
        <v>105.80000000000001</v>
      </c>
      <c r="I6" s="7">
        <v>33</v>
      </c>
      <c r="J6" s="3" t="s">
        <v>23</v>
      </c>
      <c r="K6" s="3" t="s">
        <v>23</v>
      </c>
      <c r="L6" s="13"/>
      <c r="M6" s="1"/>
    </row>
    <row r="7" spans="1:15" x14ac:dyDescent="0.25">
      <c r="A7" s="14">
        <v>3</v>
      </c>
      <c r="B7" s="67"/>
      <c r="C7" s="32">
        <v>44664</v>
      </c>
      <c r="D7" s="36">
        <v>460.1</v>
      </c>
      <c r="E7" s="36">
        <v>-82.9</v>
      </c>
      <c r="F7" s="7">
        <f t="shared" si="0"/>
        <v>-12849.5</v>
      </c>
      <c r="G7" s="7">
        <f t="shared" si="1"/>
        <v>-71315.5</v>
      </c>
      <c r="H7" s="7">
        <v>13.8</v>
      </c>
      <c r="I7" s="7">
        <v>22</v>
      </c>
      <c r="J7" s="3" t="s">
        <v>23</v>
      </c>
      <c r="K7" s="3" t="s">
        <v>23</v>
      </c>
      <c r="L7" s="13"/>
      <c r="M7" s="1"/>
    </row>
    <row r="8" spans="1:15" x14ac:dyDescent="0.25">
      <c r="A8" s="12">
        <v>4</v>
      </c>
      <c r="B8" s="67"/>
      <c r="C8" s="32">
        <v>44665</v>
      </c>
      <c r="D8" s="36">
        <v>1252.4000000000001</v>
      </c>
      <c r="E8" s="36">
        <v>-0.7</v>
      </c>
      <c r="F8" s="7">
        <f t="shared" si="0"/>
        <v>-108.5</v>
      </c>
      <c r="G8" s="7">
        <f t="shared" si="1"/>
        <v>-194122</v>
      </c>
      <c r="H8" s="7">
        <v>51.7</v>
      </c>
      <c r="I8" s="7">
        <v>11</v>
      </c>
      <c r="J8" s="3" t="s">
        <v>23</v>
      </c>
      <c r="K8" s="3" t="s">
        <v>23</v>
      </c>
      <c r="L8" s="13"/>
      <c r="M8" s="1"/>
    </row>
    <row r="9" spans="1:15" x14ac:dyDescent="0.25">
      <c r="A9" s="14">
        <v>5</v>
      </c>
      <c r="B9" s="67"/>
      <c r="C9" s="32">
        <v>44666</v>
      </c>
      <c r="D9" s="36">
        <v>1212.8</v>
      </c>
      <c r="E9" s="36">
        <v>-61.1</v>
      </c>
      <c r="F9" s="7">
        <f t="shared" si="0"/>
        <v>-9470.5</v>
      </c>
      <c r="G9" s="7">
        <f t="shared" si="1"/>
        <v>-187984</v>
      </c>
      <c r="H9" s="73"/>
      <c r="I9" s="73"/>
      <c r="J9" s="3" t="s">
        <v>23</v>
      </c>
      <c r="K9" s="3" t="s">
        <v>23</v>
      </c>
      <c r="L9" s="13"/>
      <c r="M9" s="1"/>
    </row>
    <row r="10" spans="1:15" x14ac:dyDescent="0.25">
      <c r="A10" s="12">
        <v>6</v>
      </c>
      <c r="B10" s="67"/>
      <c r="C10" s="32">
        <v>44667</v>
      </c>
      <c r="D10" s="36">
        <v>430.7</v>
      </c>
      <c r="E10" s="36">
        <v>-62.9</v>
      </c>
      <c r="F10" s="7">
        <f t="shared" si="0"/>
        <v>-9749.5</v>
      </c>
      <c r="G10" s="7">
        <f t="shared" si="1"/>
        <v>-66758.5</v>
      </c>
      <c r="H10" s="74"/>
      <c r="I10" s="74"/>
      <c r="J10" s="3" t="s">
        <v>23</v>
      </c>
      <c r="K10" s="3" t="s">
        <v>23</v>
      </c>
      <c r="L10" s="13"/>
      <c r="M10" s="1"/>
    </row>
    <row r="11" spans="1:15" ht="15.75" thickBot="1" x14ac:dyDescent="0.3">
      <c r="A11" s="17">
        <v>7</v>
      </c>
      <c r="B11" s="67"/>
      <c r="C11" s="32">
        <v>44668</v>
      </c>
      <c r="D11" s="37">
        <v>966.8</v>
      </c>
      <c r="E11" s="37">
        <v>-25.4</v>
      </c>
      <c r="F11" s="7">
        <f t="shared" si="0"/>
        <v>-3937</v>
      </c>
      <c r="G11" s="7">
        <f t="shared" si="1"/>
        <v>-149854</v>
      </c>
      <c r="H11" s="75"/>
      <c r="I11" s="75"/>
      <c r="J11" s="16" t="s">
        <v>23</v>
      </c>
      <c r="K11" s="16" t="s">
        <v>23</v>
      </c>
      <c r="L11" s="25"/>
      <c r="M11" s="1"/>
    </row>
    <row r="12" spans="1:15" ht="15.75" thickBot="1" x14ac:dyDescent="0.3">
      <c r="A12" s="58" t="s">
        <v>1</v>
      </c>
      <c r="B12" s="59"/>
      <c r="C12" s="60"/>
      <c r="D12" s="34">
        <f>SUM(D5:D11)</f>
        <v>5308.4000000000005</v>
      </c>
      <c r="E12" s="35">
        <f>SUM(E5:E11)</f>
        <v>-391.9</v>
      </c>
      <c r="F12" s="33">
        <f>SUM(F5:F11)</f>
        <v>-60744.5</v>
      </c>
      <c r="G12" s="26">
        <f>SUM(G5:G11)</f>
        <v>-822802</v>
      </c>
      <c r="H12" s="27">
        <f>SUM(H5:H11)</f>
        <v>227.3</v>
      </c>
      <c r="I12" s="27"/>
      <c r="J12" s="27" t="s">
        <v>23</v>
      </c>
      <c r="K12" s="27" t="s">
        <v>23</v>
      </c>
      <c r="L12" s="28"/>
    </row>
    <row r="13" spans="1:15" ht="15.75" thickBot="1" x14ac:dyDescent="0.3">
      <c r="A13" s="44" t="s">
        <v>19</v>
      </c>
      <c r="B13" s="45"/>
      <c r="C13" s="45"/>
      <c r="D13" s="29"/>
      <c r="E13" s="29"/>
      <c r="F13" s="48">
        <f>G12+F12</f>
        <v>-883546.5</v>
      </c>
      <c r="G13" s="49"/>
      <c r="H13" s="29"/>
      <c r="I13" s="29"/>
      <c r="J13" s="29"/>
      <c r="K13" s="29"/>
      <c r="L13" s="30"/>
    </row>
    <row r="14" spans="1:15" s="21" customFormat="1" ht="15.75" thickBot="1" x14ac:dyDescent="0.3">
      <c r="A14" s="19"/>
      <c r="B14" s="19"/>
      <c r="C14" s="19"/>
      <c r="D14" s="18"/>
      <c r="E14" s="18"/>
      <c r="F14" s="20"/>
      <c r="G14" s="20"/>
      <c r="H14" s="18"/>
      <c r="I14" s="18"/>
      <c r="J14" s="18"/>
      <c r="K14" s="18"/>
      <c r="L14" s="18"/>
    </row>
    <row r="15" spans="1:15" s="1" customFormat="1" ht="15.75" thickBot="1" x14ac:dyDescent="0.3">
      <c r="A15" s="46" t="s">
        <v>15</v>
      </c>
      <c r="B15" s="47"/>
      <c r="C15" s="47"/>
      <c r="D15" s="47"/>
      <c r="E15" s="47"/>
      <c r="F15" s="47"/>
      <c r="G15" s="23">
        <v>135.87258</v>
      </c>
      <c r="H15" s="5"/>
      <c r="I15" s="5"/>
      <c r="J15" s="5"/>
      <c r="K15" s="5"/>
      <c r="L15" s="5"/>
    </row>
    <row r="16" spans="1:15" s="1" customFormat="1" x14ac:dyDescent="0.25">
      <c r="A16" s="38" t="s">
        <v>16</v>
      </c>
      <c r="B16" s="39"/>
      <c r="C16" s="39"/>
      <c r="D16" s="39"/>
      <c r="E16" s="39"/>
      <c r="F16" s="39"/>
      <c r="G16" s="23">
        <v>20.265940000000001</v>
      </c>
      <c r="H16" s="5"/>
      <c r="I16" s="5"/>
      <c r="J16" s="5"/>
      <c r="K16" s="5"/>
      <c r="L16" s="5"/>
    </row>
    <row r="17" spans="1:12" ht="15.75" customHeight="1" x14ac:dyDescent="0.25">
      <c r="A17" s="40" t="s">
        <v>20</v>
      </c>
      <c r="B17" s="41"/>
      <c r="C17" s="41"/>
      <c r="D17" s="41"/>
      <c r="E17" s="41"/>
      <c r="F17" s="41"/>
      <c r="G17" s="31">
        <f>G16/G15*(F13)</f>
        <v>-131784.50248173694</v>
      </c>
      <c r="H17" s="5"/>
      <c r="I17" s="5"/>
      <c r="J17" s="5"/>
      <c r="K17" s="5"/>
      <c r="L17" s="5"/>
    </row>
    <row r="18" spans="1:12" s="1" customFormat="1" ht="15.75" customHeight="1" thickBot="1" x14ac:dyDescent="0.3">
      <c r="A18" s="50" t="s">
        <v>25</v>
      </c>
      <c r="B18" s="51"/>
      <c r="C18" s="51"/>
      <c r="D18" s="51"/>
      <c r="E18" s="51"/>
      <c r="F18" s="51"/>
      <c r="G18" s="24">
        <v>0</v>
      </c>
      <c r="H18" s="5"/>
      <c r="I18" s="5"/>
      <c r="J18" s="5"/>
      <c r="K18" s="5"/>
      <c r="L18" s="5"/>
    </row>
    <row r="19" spans="1:12" ht="25.5" customHeight="1" x14ac:dyDescent="0.3">
      <c r="A19" s="22" t="s">
        <v>5</v>
      </c>
      <c r="B19" s="10"/>
      <c r="C19" s="11"/>
      <c r="D19" s="8"/>
      <c r="E19" s="8"/>
      <c r="F19" s="5"/>
      <c r="G19" s="5"/>
      <c r="H19" s="5"/>
      <c r="I19" s="5"/>
      <c r="J19" s="5"/>
      <c r="K19" s="5"/>
      <c r="L19" s="5"/>
    </row>
    <row r="20" spans="1:12" ht="15.75" x14ac:dyDescent="0.25">
      <c r="A20" s="10" t="s">
        <v>6</v>
      </c>
      <c r="B20" s="10"/>
      <c r="C20" s="11"/>
      <c r="D20" s="8"/>
      <c r="E20" s="8"/>
      <c r="F20" s="5"/>
      <c r="G20" s="5"/>
      <c r="H20" s="5"/>
      <c r="I20" s="5"/>
      <c r="J20" s="5"/>
      <c r="K20" s="5"/>
      <c r="L20" s="5"/>
    </row>
    <row r="21" spans="1:12" ht="15.75" x14ac:dyDescent="0.25">
      <c r="A21" s="10" t="s">
        <v>7</v>
      </c>
      <c r="B21" s="10"/>
      <c r="C21" s="11"/>
      <c r="D21" s="8"/>
      <c r="E21" s="8"/>
      <c r="F21" s="5"/>
      <c r="G21" s="5"/>
      <c r="H21" s="5"/>
      <c r="I21" s="5"/>
      <c r="J21" s="5"/>
      <c r="K21" s="5"/>
      <c r="L21" s="5"/>
    </row>
    <row r="22" spans="1:12" ht="15.75" x14ac:dyDescent="0.25">
      <c r="A22" s="10" t="s">
        <v>8</v>
      </c>
      <c r="B22" s="10"/>
      <c r="C22" s="11"/>
      <c r="D22" s="8"/>
      <c r="E22" s="8"/>
      <c r="F22" s="5"/>
      <c r="G22" s="5"/>
      <c r="H22" s="5"/>
      <c r="I22" s="5"/>
      <c r="J22" s="5"/>
      <c r="K22" s="5"/>
      <c r="L22" s="5"/>
    </row>
    <row r="23" spans="1:12" ht="15.75" x14ac:dyDescent="0.25">
      <c r="A23" s="10" t="s">
        <v>9</v>
      </c>
      <c r="B23" s="5"/>
      <c r="C23" s="6"/>
      <c r="D23" s="8"/>
      <c r="E23" s="8"/>
      <c r="F23" s="5"/>
      <c r="G23" s="5"/>
      <c r="H23" s="5"/>
      <c r="I23" s="5"/>
      <c r="J23" s="5"/>
      <c r="K23" s="5"/>
      <c r="L23" s="5"/>
    </row>
    <row r="24" spans="1:12" x14ac:dyDescent="0.25">
      <c r="A24" s="5" t="s">
        <v>17</v>
      </c>
      <c r="G24" s="1"/>
    </row>
    <row r="25" spans="1:12" ht="15.75" x14ac:dyDescent="0.25">
      <c r="A25" s="10" t="s">
        <v>18</v>
      </c>
    </row>
    <row r="28" spans="1:12" x14ac:dyDescent="0.25">
      <c r="F28" s="1"/>
    </row>
  </sheetData>
  <mergeCells count="22"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  <mergeCell ref="A16:F16"/>
    <mergeCell ref="A17:F17"/>
    <mergeCell ref="G3:G4"/>
    <mergeCell ref="A13:C13"/>
    <mergeCell ref="A15:F15"/>
    <mergeCell ref="F13:G13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6" zoomScale="130" zoomScaleNormal="130" workbookViewId="0"/>
  </sheetViews>
  <sheetFormatPr defaultRowHeight="15" x14ac:dyDescent="0.2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2022-05-07T09:31:12Z</dcterms:modified>
</cp:coreProperties>
</file>