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pril-2022\"/>
    </mc:Choice>
  </mc:AlternateContent>
  <xr:revisionPtr revIDLastSave="0" documentId="13_ncr:1_{E764D8F5-5180-45F4-9937-74212729DA56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7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<sst xmlns="http://schemas.openxmlformats.org/spreadsheetml/2006/main" count="45" uniqueCount="29">
  <si>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</si>
  <si>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</si>
  <si>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</si>
  <si>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</si>
  <si>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</si>
  <si>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</si>
  <si>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</si>
  <si>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</si>
  <si>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</si>
  <si>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</si>
  <si>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</si>
  <si>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</si>
  <si>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</si>
  <si>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</si>
  <si>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</si>
  <si>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</si>
  <si>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</si>
  <si>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</si>
  <si>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</si>
  <si>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</si>
  <si>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</si>
  <si>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</si>
  <si>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</si>
  <si>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</si>
  <si>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</si>
  <si>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</si>
  <si>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</si>
  <si>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</si>
  <si>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Week-03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</si>
</sst>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J21" sqref="J21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54" t="s">
        <v>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</row>
    <row r="2" spans="1:15" s="1" customFormat="1" ht="20.25" x14ac:dyDescent="0.25">
      <c r="A2" s="61" t="s">
        <v>28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5" ht="29.25" customHeight="1" x14ac:dyDescent="0.25">
      <c r="A3" s="68" t="s">
        <v>10</v>
      </c>
      <c r="B3" s="65" t="s">
        <v>14</v>
      </c>
      <c r="C3" s="67" t="s">
        <v>4</v>
      </c>
      <c r="D3" s="71" t="s">
        <v>12</v>
      </c>
      <c r="E3" s="71" t="s">
        <v>11</v>
      </c>
      <c r="F3" s="42" t="s">
        <v>26</v>
      </c>
      <c r="G3" s="42" t="s">
        <v>27</v>
      </c>
      <c r="H3" s="43" t="s">
        <v>24</v>
      </c>
      <c r="I3" s="43"/>
      <c r="J3" s="43" t="s">
        <v>3</v>
      </c>
      <c r="K3" s="43"/>
      <c r="L3" s="52" t="s">
        <v>0</v>
      </c>
    </row>
    <row r="4" spans="1:15" s="1" customFormat="1" ht="18" customHeight="1" x14ac:dyDescent="0.25">
      <c r="A4" s="69"/>
      <c r="B4" s="43"/>
      <c r="C4" s="70"/>
      <c r="D4" s="72"/>
      <c r="E4" s="72"/>
      <c r="F4" s="43"/>
      <c r="G4" s="43"/>
      <c r="H4" s="3" t="s">
        <v>21</v>
      </c>
      <c r="I4" s="4" t="s">
        <v>22</v>
      </c>
      <c r="J4" s="3" t="s">
        <v>2</v>
      </c>
      <c r="K4" s="4" t="s">
        <v>22</v>
      </c>
      <c r="L4" s="53"/>
    </row>
    <row r="5" spans="1:15" s="1" customFormat="1" ht="18" customHeight="1" x14ac:dyDescent="0.25">
      <c r="A5" s="14">
        <v>1</v>
      </c>
      <c r="B5" s="66" t="str">
        <f>A2</f>
        <v>Week-03 (2022-23)</v>
      </c>
      <c r="C5" s="32">
        <v>44662</v>
      </c>
      <c r="D5" s="36">
        <v>588.20000000000005</v>
      </c>
      <c r="E5" s="36">
        <v>-64</v>
      </c>
      <c r="F5" s="7">
        <f>E5*155</f>
        <v>-9920</v>
      </c>
      <c r="G5" s="7">
        <f>D5*-155</f>
        <v>-91171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67"/>
      <c r="C6" s="32">
        <v>44663</v>
      </c>
      <c r="D6" s="36">
        <v>397.4</v>
      </c>
      <c r="E6" s="36">
        <v>-94.9</v>
      </c>
      <c r="F6" s="7">
        <f t="shared" ref="F6:F11" si="0">E6*155</f>
        <v>-14709.5</v>
      </c>
      <c r="G6" s="7">
        <f t="shared" ref="G6:G11" si="1">D6*-155</f>
        <v>-61597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67"/>
      <c r="C7" s="32">
        <v>44664</v>
      </c>
      <c r="D7" s="36">
        <v>460.1</v>
      </c>
      <c r="E7" s="36">
        <v>-82.9</v>
      </c>
      <c r="F7" s="7">
        <f t="shared" si="0"/>
        <v>-12849.5</v>
      </c>
      <c r="G7" s="7">
        <f t="shared" si="1"/>
        <v>-71315.5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67"/>
      <c r="C8" s="32">
        <v>44665</v>
      </c>
      <c r="D8" s="36">
        <v>1252.4000000000001</v>
      </c>
      <c r="E8" s="36">
        <v>-0.7</v>
      </c>
      <c r="F8" s="7">
        <f t="shared" si="0"/>
        <v>-108.5</v>
      </c>
      <c r="G8" s="7">
        <f t="shared" si="1"/>
        <v>-194122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67"/>
      <c r="C9" s="32">
        <v>44666</v>
      </c>
      <c r="D9" s="36">
        <v>1212.8</v>
      </c>
      <c r="E9" s="36">
        <v>-61.1</v>
      </c>
      <c r="F9" s="7">
        <f t="shared" si="0"/>
        <v>-9470.5</v>
      </c>
      <c r="G9" s="7">
        <f t="shared" si="1"/>
        <v>-187984</v>
      </c>
      <c r="H9" s="73"/>
      <c r="I9" s="7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67"/>
      <c r="C10" s="32">
        <v>44667</v>
      </c>
      <c r="D10" s="36">
        <v>430.7</v>
      </c>
      <c r="E10" s="36">
        <v>-62.9</v>
      </c>
      <c r="F10" s="7">
        <f t="shared" si="0"/>
        <v>-9749.5</v>
      </c>
      <c r="G10" s="7">
        <f t="shared" si="1"/>
        <v>-66758.5</v>
      </c>
      <c r="H10" s="74"/>
      <c r="I10" s="7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67"/>
      <c r="C11" s="32">
        <v>44668</v>
      </c>
      <c r="D11" s="37">
        <v>966.8</v>
      </c>
      <c r="E11" s="37">
        <v>-25.4</v>
      </c>
      <c r="F11" s="7">
        <f t="shared" si="0"/>
        <v>-3937</v>
      </c>
      <c r="G11" s="7">
        <f t="shared" si="1"/>
        <v>-149854</v>
      </c>
      <c r="H11" s="75"/>
      <c r="I11" s="7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58" t="s">
        <v>1</v>
      </c>
      <c r="B12" s="59"/>
      <c r="C12" s="60"/>
      <c r="D12" s="34">
        <f>SUM(D5:D11)</f>
        <v>5308.4000000000005</v>
      </c>
      <c r="E12" s="35">
        <f>SUM(E5:E11)</f>
        <v>-391.9</v>
      </c>
      <c r="F12" s="33">
        <f>SUM(F5:F11)</f>
        <v>-60744.5</v>
      </c>
      <c r="G12" s="26">
        <f>SUM(G5:G11)</f>
        <v>-822802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44" t="s">
        <v>19</v>
      </c>
      <c r="B13" s="45"/>
      <c r="C13" s="45"/>
      <c r="D13" s="29"/>
      <c r="E13" s="29"/>
      <c r="F13" s="48">
        <f>G12+F12</f>
        <v>-883546.5</v>
      </c>
      <c r="G13" s="49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46" t="s">
        <v>15</v>
      </c>
      <c r="B15" s="47"/>
      <c r="C15" s="47"/>
      <c r="D15" s="47"/>
      <c r="E15" s="47"/>
      <c r="F15" s="47"/>
      <c r="G15" s="23">
        <v>135.87258</v>
      </c>
      <c r="H15" s="5"/>
      <c r="I15" s="5"/>
      <c r="J15" s="5"/>
      <c r="K15" s="5"/>
      <c r="L15" s="5"/>
    </row>
    <row r="16" spans="1:15" s="1" customFormat="1" x14ac:dyDescent="0.25">
      <c r="A16" s="38" t="s">
        <v>16</v>
      </c>
      <c r="B16" s="39"/>
      <c r="C16" s="39"/>
      <c r="D16" s="39"/>
      <c r="E16" s="39"/>
      <c r="F16" s="39"/>
      <c r="G16" s="23">
        <v>20.265940000000001</v>
      </c>
      <c r="H16" s="5"/>
      <c r="I16" s="5"/>
      <c r="J16" s="5"/>
      <c r="K16" s="5"/>
      <c r="L16" s="5"/>
    </row>
    <row r="17" spans="1:12" ht="15.75" customHeight="1" x14ac:dyDescent="0.25">
      <c r="A17" s="40" t="s">
        <v>20</v>
      </c>
      <c r="B17" s="41"/>
      <c r="C17" s="41"/>
      <c r="D17" s="41"/>
      <c r="E17" s="41"/>
      <c r="F17" s="41"/>
      <c r="G17" s="31">
        <f>G16/G15*(F13)</f>
        <v>-131784.50248173694</v>
      </c>
      <c r="H17" s="5"/>
      <c r="I17" s="5"/>
      <c r="J17" s="5"/>
      <c r="K17" s="5"/>
      <c r="L17" s="5"/>
    </row>
    <row r="18" spans="1:12" s="1" customFormat="1" ht="15.75" customHeight="1" thickBot="1" x14ac:dyDescent="0.3">
      <c r="A18" s="50" t="s">
        <v>25</v>
      </c>
      <c r="B18" s="51"/>
      <c r="C18" s="51"/>
      <c r="D18" s="51"/>
      <c r="E18" s="51"/>
      <c r="F18" s="51"/>
      <c r="G18" s="24">
        <v>0</v>
      </c>
      <c r="H18" s="5"/>
      <c r="I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2022-05-07T09:31:12Z</dcterms:modified>
</cp:coreProperties>
</file>