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D07A35AF-051D-49C9-817D-5895C0672238}" xr6:coauthVersionLast="36" xr6:coauthVersionMax="36" xr10:uidLastSave="{00000000-0000-0000-0000-000000000000}"/>
  <bookViews>
    <workbookView xWindow="0" yWindow="0" windowWidth="28800" windowHeight="11625" xr2:uid="{0FA5EEBD-A44A-4511-90FC-34B8CF14B89F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05" i="1" l="1"/>
  <c r="BI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P103" i="1"/>
  <c r="BM103" i="1"/>
  <c r="BL103" i="1"/>
  <c r="BK103" i="1"/>
  <c r="BJ103" i="1"/>
  <c r="BI103" i="1"/>
  <c r="BP102" i="1"/>
  <c r="BM102" i="1"/>
  <c r="BL102" i="1"/>
  <c r="BK102" i="1"/>
  <c r="BJ102" i="1"/>
  <c r="BI102" i="1"/>
  <c r="BP101" i="1"/>
  <c r="BM101" i="1"/>
  <c r="BL101" i="1"/>
  <c r="BK101" i="1"/>
  <c r="BJ101" i="1"/>
  <c r="BI101" i="1"/>
  <c r="BP100" i="1"/>
  <c r="BM100" i="1"/>
  <c r="BL100" i="1"/>
  <c r="BK100" i="1"/>
  <c r="BJ100" i="1"/>
  <c r="BI100" i="1"/>
  <c r="BP99" i="1"/>
  <c r="BM99" i="1"/>
  <c r="BL99" i="1"/>
  <c r="BK99" i="1"/>
  <c r="BJ99" i="1"/>
  <c r="BI99" i="1"/>
  <c r="BP98" i="1"/>
  <c r="BM98" i="1"/>
  <c r="BL98" i="1"/>
  <c r="BK98" i="1"/>
  <c r="BJ98" i="1"/>
  <c r="BI98" i="1"/>
  <c r="BP97" i="1"/>
  <c r="BM97" i="1"/>
  <c r="BL97" i="1"/>
  <c r="BK97" i="1"/>
  <c r="BJ97" i="1"/>
  <c r="BI97" i="1"/>
  <c r="BP96" i="1"/>
  <c r="BM96" i="1"/>
  <c r="BL96" i="1"/>
  <c r="BK96" i="1"/>
  <c r="BJ96" i="1"/>
  <c r="BI96" i="1"/>
  <c r="BP95" i="1"/>
  <c r="BM95" i="1"/>
  <c r="BL95" i="1"/>
  <c r="BK95" i="1"/>
  <c r="BJ95" i="1"/>
  <c r="BI95" i="1"/>
  <c r="BP94" i="1"/>
  <c r="BM94" i="1"/>
  <c r="BL94" i="1"/>
  <c r="BK94" i="1"/>
  <c r="BJ94" i="1"/>
  <c r="BI94" i="1"/>
  <c r="BP93" i="1"/>
  <c r="BM93" i="1"/>
  <c r="BL93" i="1"/>
  <c r="BK93" i="1"/>
  <c r="BJ93" i="1"/>
  <c r="BI93" i="1"/>
  <c r="BP92" i="1"/>
  <c r="BM92" i="1"/>
  <c r="BL92" i="1"/>
  <c r="BK92" i="1"/>
  <c r="BJ92" i="1"/>
  <c r="BI92" i="1"/>
  <c r="BP91" i="1"/>
  <c r="BM91" i="1"/>
  <c r="BL91" i="1"/>
  <c r="BK91" i="1"/>
  <c r="BJ91" i="1"/>
  <c r="BI91" i="1"/>
  <c r="BP90" i="1"/>
  <c r="BM90" i="1"/>
  <c r="BL90" i="1"/>
  <c r="BK90" i="1"/>
  <c r="BJ90" i="1"/>
  <c r="BI90" i="1"/>
  <c r="BP89" i="1"/>
  <c r="BM89" i="1"/>
  <c r="BL89" i="1"/>
  <c r="BK89" i="1"/>
  <c r="BJ89" i="1"/>
  <c r="BI89" i="1"/>
  <c r="BP88" i="1"/>
  <c r="BM88" i="1"/>
  <c r="BL88" i="1"/>
  <c r="BK88" i="1"/>
  <c r="BJ88" i="1"/>
  <c r="BI88" i="1"/>
  <c r="BP87" i="1"/>
  <c r="BM87" i="1"/>
  <c r="BL87" i="1"/>
  <c r="BK87" i="1"/>
  <c r="BJ87" i="1"/>
  <c r="BI87" i="1"/>
  <c r="BP86" i="1"/>
  <c r="BM86" i="1"/>
  <c r="BL86" i="1"/>
  <c r="BK86" i="1"/>
  <c r="BJ86" i="1"/>
  <c r="BI86" i="1"/>
  <c r="BP85" i="1"/>
  <c r="BM85" i="1"/>
  <c r="BL85" i="1"/>
  <c r="BK85" i="1"/>
  <c r="BJ85" i="1"/>
  <c r="BI85" i="1"/>
  <c r="BP84" i="1"/>
  <c r="BM84" i="1"/>
  <c r="BL84" i="1"/>
  <c r="BK84" i="1"/>
  <c r="BJ84" i="1"/>
  <c r="BI84" i="1"/>
  <c r="BP83" i="1"/>
  <c r="BM83" i="1"/>
  <c r="BL83" i="1"/>
  <c r="BK83" i="1"/>
  <c r="BJ83" i="1"/>
  <c r="BI83" i="1"/>
  <c r="BP82" i="1"/>
  <c r="BM82" i="1"/>
  <c r="BL82" i="1"/>
  <c r="BK82" i="1"/>
  <c r="BJ82" i="1"/>
  <c r="BI82" i="1"/>
  <c r="BP81" i="1"/>
  <c r="BM81" i="1"/>
  <c r="BL81" i="1"/>
  <c r="BK81" i="1"/>
  <c r="BJ81" i="1"/>
  <c r="BI81" i="1"/>
  <c r="BP80" i="1"/>
  <c r="BM80" i="1"/>
  <c r="BL80" i="1"/>
  <c r="BK80" i="1"/>
  <c r="BJ80" i="1"/>
  <c r="BI80" i="1"/>
  <c r="BP79" i="1"/>
  <c r="BM79" i="1"/>
  <c r="BL79" i="1"/>
  <c r="BK79" i="1"/>
  <c r="BJ79" i="1"/>
  <c r="BI79" i="1"/>
  <c r="BP78" i="1"/>
  <c r="BM78" i="1"/>
  <c r="BL78" i="1"/>
  <c r="BK78" i="1"/>
  <c r="BJ78" i="1"/>
  <c r="BI78" i="1"/>
  <c r="BP77" i="1"/>
  <c r="BM77" i="1"/>
  <c r="BL77" i="1"/>
  <c r="BK77" i="1"/>
  <c r="BJ77" i="1"/>
  <c r="BI77" i="1"/>
  <c r="BP76" i="1"/>
  <c r="BM76" i="1"/>
  <c r="BL76" i="1"/>
  <c r="BK76" i="1"/>
  <c r="BJ76" i="1"/>
  <c r="BI76" i="1"/>
  <c r="BP75" i="1"/>
  <c r="BM75" i="1"/>
  <c r="BL75" i="1"/>
  <c r="BK75" i="1"/>
  <c r="BJ75" i="1"/>
  <c r="BI75" i="1"/>
  <c r="BP74" i="1"/>
  <c r="BM74" i="1"/>
  <c r="BL74" i="1"/>
  <c r="BK74" i="1"/>
  <c r="BJ74" i="1"/>
  <c r="BI74" i="1"/>
  <c r="BP73" i="1"/>
  <c r="BM73" i="1"/>
  <c r="BL73" i="1"/>
  <c r="BK73" i="1"/>
  <c r="BJ73" i="1"/>
  <c r="BI73" i="1"/>
  <c r="BP72" i="1"/>
  <c r="BM72" i="1"/>
  <c r="BL72" i="1"/>
  <c r="BK72" i="1"/>
  <c r="BJ72" i="1"/>
  <c r="BI72" i="1"/>
  <c r="BP71" i="1"/>
  <c r="BM71" i="1"/>
  <c r="BL71" i="1"/>
  <c r="BK71" i="1"/>
  <c r="BJ71" i="1"/>
  <c r="BI71" i="1"/>
  <c r="BP70" i="1"/>
  <c r="BM70" i="1"/>
  <c r="BL70" i="1"/>
  <c r="BK70" i="1"/>
  <c r="BJ70" i="1"/>
  <c r="BI70" i="1"/>
  <c r="BP69" i="1"/>
  <c r="BM69" i="1"/>
  <c r="BL69" i="1"/>
  <c r="BK69" i="1"/>
  <c r="BJ69" i="1"/>
  <c r="BI69" i="1"/>
  <c r="BP68" i="1"/>
  <c r="BM68" i="1"/>
  <c r="BL68" i="1"/>
  <c r="BK68" i="1"/>
  <c r="BJ68" i="1"/>
  <c r="BI68" i="1"/>
  <c r="BP67" i="1"/>
  <c r="BM67" i="1"/>
  <c r="BL67" i="1"/>
  <c r="BK67" i="1"/>
  <c r="BJ67" i="1"/>
  <c r="BI67" i="1"/>
  <c r="BP66" i="1"/>
  <c r="BM66" i="1"/>
  <c r="BL66" i="1"/>
  <c r="BK66" i="1"/>
  <c r="BJ66" i="1"/>
  <c r="BI66" i="1"/>
  <c r="BP65" i="1"/>
  <c r="BM65" i="1"/>
  <c r="BL65" i="1"/>
  <c r="BK65" i="1"/>
  <c r="BJ65" i="1"/>
  <c r="BI65" i="1"/>
  <c r="BP64" i="1"/>
  <c r="BM64" i="1"/>
  <c r="BL64" i="1"/>
  <c r="BK64" i="1"/>
  <c r="BJ64" i="1"/>
  <c r="BI64" i="1"/>
  <c r="BP63" i="1"/>
  <c r="BM63" i="1"/>
  <c r="BL63" i="1"/>
  <c r="BK63" i="1"/>
  <c r="BJ63" i="1"/>
  <c r="BI63" i="1"/>
  <c r="BQ62" i="1"/>
  <c r="BP62" i="1"/>
  <c r="BM62" i="1"/>
  <c r="BL62" i="1"/>
  <c r="BK62" i="1"/>
  <c r="BJ62" i="1"/>
  <c r="BI62" i="1"/>
  <c r="BP61" i="1"/>
  <c r="BM61" i="1"/>
  <c r="BL61" i="1"/>
  <c r="BK61" i="1"/>
  <c r="BJ61" i="1"/>
  <c r="BI61" i="1"/>
  <c r="BP60" i="1"/>
  <c r="BM60" i="1"/>
  <c r="BL60" i="1"/>
  <c r="BK60" i="1"/>
  <c r="BJ60" i="1"/>
  <c r="BI60" i="1"/>
  <c r="BP59" i="1"/>
  <c r="BM59" i="1"/>
  <c r="BL59" i="1"/>
  <c r="BL105" i="1" s="1"/>
  <c r="BK59" i="1"/>
  <c r="BK105" i="1" s="1"/>
  <c r="BJ59" i="1"/>
  <c r="BI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U7" i="1"/>
  <c r="BQ61" i="1" s="1"/>
  <c r="BT7" i="1"/>
  <c r="BS7" i="1"/>
  <c r="BR7" i="1"/>
  <c r="AD7" i="1"/>
  <c r="A3" i="1"/>
  <c r="A2" i="1"/>
  <c r="BQ104" i="1" l="1"/>
  <c r="BR104" i="1" s="1"/>
  <c r="BQ103" i="1"/>
  <c r="BQ102" i="1"/>
  <c r="BQ101" i="1"/>
  <c r="BQ100" i="1"/>
  <c r="BR100" i="1" s="1"/>
  <c r="BQ99" i="1"/>
  <c r="BQ98" i="1"/>
  <c r="BQ97" i="1"/>
  <c r="BQ96" i="1"/>
  <c r="BR96" i="1" s="1"/>
  <c r="BQ95" i="1"/>
  <c r="BQ94" i="1"/>
  <c r="BQ93" i="1"/>
  <c r="BQ92" i="1"/>
  <c r="BR92" i="1" s="1"/>
  <c r="BQ91" i="1"/>
  <c r="BQ90" i="1"/>
  <c r="BQ89" i="1"/>
  <c r="BQ88" i="1"/>
  <c r="BR88" i="1" s="1"/>
  <c r="BQ87" i="1"/>
  <c r="BQ86" i="1"/>
  <c r="BQ85" i="1"/>
  <c r="BQ84" i="1"/>
  <c r="BQ83" i="1"/>
  <c r="BQ82" i="1"/>
  <c r="BQ81" i="1"/>
  <c r="BQ80" i="1"/>
  <c r="BR80" i="1" s="1"/>
  <c r="BQ79" i="1"/>
  <c r="BQ78" i="1"/>
  <c r="BQ77" i="1"/>
  <c r="BQ76" i="1"/>
  <c r="BQ75" i="1"/>
  <c r="BQ74" i="1"/>
  <c r="BQ73" i="1"/>
  <c r="BQ72" i="1"/>
  <c r="BR72" i="1" s="1"/>
  <c r="BQ71" i="1"/>
  <c r="BQ70" i="1"/>
  <c r="BQ69" i="1"/>
  <c r="BQ68" i="1"/>
  <c r="BQ65" i="1"/>
  <c r="BR65" i="1" s="1"/>
  <c r="BP105" i="1"/>
  <c r="BQ60" i="1"/>
  <c r="BR60" i="1" s="1"/>
  <c r="BQ67" i="1"/>
  <c r="BR67" i="1" s="1"/>
  <c r="BR71" i="1"/>
  <c r="BR75" i="1"/>
  <c r="BR79" i="1"/>
  <c r="BR83" i="1"/>
  <c r="BR87" i="1"/>
  <c r="BR91" i="1"/>
  <c r="BR95" i="1"/>
  <c r="BR99" i="1"/>
  <c r="BR103" i="1"/>
  <c r="BR76" i="1"/>
  <c r="BM105" i="1"/>
  <c r="BQ59" i="1"/>
  <c r="BQ105" i="1" s="1"/>
  <c r="BQ66" i="1"/>
  <c r="BR66" i="1" s="1"/>
  <c r="BR70" i="1"/>
  <c r="BR74" i="1"/>
  <c r="BR78" i="1"/>
  <c r="BR82" i="1"/>
  <c r="BR86" i="1"/>
  <c r="BR90" i="1"/>
  <c r="BR94" i="1"/>
  <c r="BR98" i="1"/>
  <c r="BR102" i="1"/>
  <c r="BR68" i="1"/>
  <c r="BR84" i="1"/>
  <c r="BQ64" i="1"/>
  <c r="BR64" i="1" s="1"/>
  <c r="BR69" i="1"/>
  <c r="BR73" i="1"/>
  <c r="BR77" i="1"/>
  <c r="BR81" i="1"/>
  <c r="BR85" i="1"/>
  <c r="BR89" i="1"/>
  <c r="BR93" i="1"/>
  <c r="BR97" i="1"/>
  <c r="BR101" i="1"/>
  <c r="BR61" i="1"/>
  <c r="BR62" i="1"/>
  <c r="BQ63" i="1"/>
  <c r="BR63" i="1" s="1"/>
  <c r="BR59" i="1" l="1"/>
  <c r="BR105" i="1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<sst xmlns="http://schemas.openxmlformats.org/spreadsheetml/2006/main" count="310" uniqueCount="214">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</sst>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0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29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4" fillId="5" borderId="4" xfId="1" applyFont="1" applyFill="1" applyBorder="1" applyAlignment="1">
      <alignment horizontal="center" vertical="center"/>
    </xf>
    <xf numFmtId="0" fontId="30" fillId="5" borderId="16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7" xfId="3" applyNumberFormat="1" applyFont="1" applyFill="1" applyBorder="1" applyAlignment="1">
      <alignment horizontal="center" vertical="center"/>
    </xf>
    <xf numFmtId="2" fontId="31" fillId="5" borderId="17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2" fillId="0" borderId="0" xfId="1" applyBorder="1"/>
  </cellXfs>
  <cellStyles count="4">
    <cellStyle name="Normal" xfId="0" builtinId="0"/>
    <cellStyle name="Normal 2 2 3" xfId="1" xr:uid="{28F58C82-71A5-481C-BCDF-C9D8E36B22AC}"/>
    <cellStyle name="Normal 5" xfId="2" xr:uid="{1FC66A36-C7DF-40A2-8A17-21A965B5D3EC}"/>
    <cellStyle name="Normal 5 2" xfId="3" xr:uid="{7630079D-F046-4E3C-B8E9-3633965CC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44696</v>
          </cell>
        </row>
      </sheetData>
      <sheetData sheetId="44"/>
      <sheetData sheetId="45"/>
      <sheetData sheetId="46"/>
      <sheetData sheetId="47"/>
      <sheetData sheetId="48">
        <row r="4">
          <cell r="D4">
            <v>3.3000000000000002E-2</v>
          </cell>
          <cell r="E4">
            <v>3.3000000000000002E-2</v>
          </cell>
          <cell r="F4">
            <v>3.3000000000000002E-2</v>
          </cell>
          <cell r="G4">
            <v>3.3000000000000002E-2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38AC-B79E-4792-B6FD-28A3F4AF8770}">
  <sheetPr codeName="Sheet28"/>
  <dimension ref="A1:CQ115"/>
  <sheetViews>
    <sheetView tabSelected="1" view="pageBreakPreview" topLeftCell="B1" zoomScale="60" zoomScaleNormal="70" workbookViewId="0">
      <pane xSplit="2" ySplit="9" topLeftCell="R82" activePane="bottomRight" state="frozen"/>
      <selection pane="topRight"/>
      <selection pane="bottomLeft"/>
      <selection pane="bottomRight" activeCell="C9" sqref="C9:BC104"/>
    </sheetView>
  </sheetViews>
  <sheetFormatPr defaultColWidth="9.140625" defaultRowHeight="15" x14ac:dyDescent="0.25"/>
  <cols>
    <col min="1" max="1" width="24.7109375" style="79" customWidth="1"/>
    <col min="2" max="2" width="19.85546875" style="32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 x14ac:dyDescent="0.25">
      <c r="A3" s="22">
        <f xml:space="preserve"> '[1]Form-1_AnticipatedVsActual_BI'!C2</f>
        <v>44696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 x14ac:dyDescent="0.25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 x14ac:dyDescent="0.2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 x14ac:dyDescent="0.2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 x14ac:dyDescent="0.2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44697.340781597224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3.3000000000000002E-2</v>
      </c>
      <c r="BS7" s="45">
        <f>'[1]Form-5-Losses'!E4</f>
        <v>3.3000000000000002E-2</v>
      </c>
      <c r="BT7" s="45">
        <f>'[1]Form-5-Losses'!F4</f>
        <v>3.3000000000000002E-2</v>
      </c>
      <c r="BU7" s="45">
        <f>'[1]Form-5-Losses'!G4</f>
        <v>3.3000000000000002E-2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5" customHeight="1" thickBot="1" x14ac:dyDescent="0.25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 x14ac:dyDescent="0.25">
      <c r="A9" s="61" t="s">
        <v>116</v>
      </c>
      <c r="B9" s="62" t="s">
        <v>116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39.991855999999999</v>
      </c>
      <c r="J9">
        <v>14.4</v>
      </c>
      <c r="K9">
        <v>52.895000000000003</v>
      </c>
      <c r="L9">
        <v>46.445880000000002</v>
      </c>
      <c r="M9">
        <v>29.669899999999998</v>
      </c>
      <c r="N9">
        <v>0</v>
      </c>
      <c r="O9">
        <v>0</v>
      </c>
      <c r="P9">
        <v>9.6319999999999997</v>
      </c>
      <c r="Q9"/>
      <c r="R9">
        <v>1.6625700000000001</v>
      </c>
      <c r="S9">
        <v>27.503975000000001</v>
      </c>
      <c r="T9">
        <v>7.3898999999999999</v>
      </c>
      <c r="U9">
        <v>0</v>
      </c>
      <c r="V9"/>
      <c r="W9">
        <v>0</v>
      </c>
      <c r="X9"/>
      <c r="Y9"/>
      <c r="Z9">
        <v>221.76</v>
      </c>
      <c r="AA9">
        <v>0</v>
      </c>
      <c r="AB9"/>
      <c r="AC9"/>
      <c r="AD9">
        <v>4.5473999999999997</v>
      </c>
      <c r="AE9">
        <v>540.48540000000003</v>
      </c>
      <c r="AF9">
        <v>0</v>
      </c>
      <c r="AG9">
        <v>0</v>
      </c>
      <c r="AH9">
        <v>170.99279999999999</v>
      </c>
      <c r="AI9">
        <v>0</v>
      </c>
      <c r="AJ9">
        <v>13.736000000000001</v>
      </c>
      <c r="AK9">
        <v>33.764000000000003</v>
      </c>
      <c r="AL9">
        <v>32.625</v>
      </c>
      <c r="AM9">
        <v>33.478124999999999</v>
      </c>
      <c r="AN9">
        <v>6.8310000000000004</v>
      </c>
      <c r="AO9">
        <v>0</v>
      </c>
      <c r="AP9">
        <v>2.8466499999999999</v>
      </c>
      <c r="AQ9">
        <v>0</v>
      </c>
      <c r="AR9"/>
      <c r="AS9"/>
      <c r="AT9"/>
      <c r="AU9">
        <v>1.92</v>
      </c>
      <c r="AV9">
        <v>1.7417400000000001</v>
      </c>
      <c r="AW9">
        <v>0</v>
      </c>
      <c r="AX9">
        <v>0.11466</v>
      </c>
      <c r="AY9">
        <v>11.592504</v>
      </c>
      <c r="AZ9">
        <v>7.6440000000000001</v>
      </c>
      <c r="BA9">
        <v>0.9375</v>
      </c>
      <c r="BB9">
        <v>12.330500000000001</v>
      </c>
      <c r="BC9">
        <v>0</v>
      </c>
      <c r="BD9" s="57"/>
      <c r="BE9" s="63"/>
      <c r="BF9" s="63"/>
      <c r="BG9" s="63"/>
      <c r="BH9" s="63"/>
      <c r="BI9" s="64">
        <v>0</v>
      </c>
      <c r="BJ9" s="64">
        <v>0</v>
      </c>
      <c r="BK9" s="64">
        <v>0</v>
      </c>
      <c r="BL9" s="64">
        <v>0</v>
      </c>
      <c r="BM9" s="65">
        <f>SUM(C9:BC9)</f>
        <v>1326.9383599999999</v>
      </c>
      <c r="BN9" s="63"/>
      <c r="BO9" s="63"/>
      <c r="BP9" s="66">
        <v>0</v>
      </c>
      <c r="BQ9" s="67">
        <v>0</v>
      </c>
      <c r="BR9" s="66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1" t="s">
        <v>117</v>
      </c>
      <c r="B10" s="68" t="s">
        <v>117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39.991855999999999</v>
      </c>
      <c r="J10">
        <v>14.4</v>
      </c>
      <c r="K10">
        <v>52.895000000000003</v>
      </c>
      <c r="L10">
        <v>46.445880000000002</v>
      </c>
      <c r="M10">
        <v>29.669899999999998</v>
      </c>
      <c r="N10">
        <v>0</v>
      </c>
      <c r="O10">
        <v>0</v>
      </c>
      <c r="P10">
        <v>9.6319999999999997</v>
      </c>
      <c r="Q10"/>
      <c r="R10">
        <v>1.6625700000000001</v>
      </c>
      <c r="S10">
        <v>27.503975000000001</v>
      </c>
      <c r="T10">
        <v>7.3898999999999999</v>
      </c>
      <c r="U10">
        <v>0</v>
      </c>
      <c r="V10"/>
      <c r="W10">
        <v>0</v>
      </c>
      <c r="X10"/>
      <c r="Y10"/>
      <c r="Z10">
        <v>221.76</v>
      </c>
      <c r="AA10">
        <v>0</v>
      </c>
      <c r="AB10"/>
      <c r="AC10"/>
      <c r="AD10">
        <v>4.5473999999999997</v>
      </c>
      <c r="AE10">
        <v>540.48540000000003</v>
      </c>
      <c r="AF10">
        <v>0</v>
      </c>
      <c r="AG10">
        <v>0</v>
      </c>
      <c r="AH10">
        <v>170.99279999999999</v>
      </c>
      <c r="AI10">
        <v>0</v>
      </c>
      <c r="AJ10">
        <v>13.736000000000001</v>
      </c>
      <c r="AK10">
        <v>33.764000000000003</v>
      </c>
      <c r="AL10">
        <v>32.625</v>
      </c>
      <c r="AM10">
        <v>33.478124999999999</v>
      </c>
      <c r="AN10">
        <v>6.8310000000000004</v>
      </c>
      <c r="AO10">
        <v>0</v>
      </c>
      <c r="AP10">
        <v>2.8466499999999999</v>
      </c>
      <c r="AQ10">
        <v>0</v>
      </c>
      <c r="AR10"/>
      <c r="AS10"/>
      <c r="AT10"/>
      <c r="AU10">
        <v>1.92</v>
      </c>
      <c r="AV10">
        <v>1.7417400000000001</v>
      </c>
      <c r="AW10">
        <v>0</v>
      </c>
      <c r="AX10">
        <v>0.11466</v>
      </c>
      <c r="AY10">
        <v>11.592504</v>
      </c>
      <c r="AZ10">
        <v>7.6440000000000001</v>
      </c>
      <c r="BA10">
        <v>0.9375</v>
      </c>
      <c r="BB10">
        <v>12.330500000000001</v>
      </c>
      <c r="BC10">
        <v>0</v>
      </c>
      <c r="BD10" s="57"/>
      <c r="BE10" s="63"/>
      <c r="BF10" s="63"/>
      <c r="BG10" s="63"/>
      <c r="BH10" s="63"/>
      <c r="BI10" s="64">
        <v>6.66</v>
      </c>
      <c r="BJ10" s="64">
        <v>6.66</v>
      </c>
      <c r="BK10" s="64">
        <v>6.66</v>
      </c>
      <c r="BL10" s="64">
        <v>6.66</v>
      </c>
      <c r="BM10" s="65">
        <f t="shared" ref="BM10:BM73" si="0">SUM(C10:BC10)</f>
        <v>1326.9383599999999</v>
      </c>
      <c r="BN10" s="63"/>
      <c r="BO10" s="63"/>
      <c r="BP10" s="66">
        <v>6.66</v>
      </c>
      <c r="BQ10" s="67">
        <v>6.66</v>
      </c>
      <c r="BR10" s="66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1" t="s">
        <v>118</v>
      </c>
      <c r="B11" s="68" t="s">
        <v>118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39.991855999999999</v>
      </c>
      <c r="J11">
        <v>14.4</v>
      </c>
      <c r="K11">
        <v>52.895000000000003</v>
      </c>
      <c r="L11">
        <v>46.445880000000002</v>
      </c>
      <c r="M11">
        <v>29.669899999999998</v>
      </c>
      <c r="N11">
        <v>0</v>
      </c>
      <c r="O11">
        <v>0</v>
      </c>
      <c r="P11">
        <v>9.6319999999999997</v>
      </c>
      <c r="Q11"/>
      <c r="R11">
        <v>1.6625700000000001</v>
      </c>
      <c r="S11">
        <v>27.503975000000001</v>
      </c>
      <c r="T11">
        <v>7.3898999999999999</v>
      </c>
      <c r="U11">
        <v>0</v>
      </c>
      <c r="V11"/>
      <c r="W11">
        <v>0</v>
      </c>
      <c r="X11"/>
      <c r="Y11"/>
      <c r="Z11">
        <v>221.76</v>
      </c>
      <c r="AA11">
        <v>0</v>
      </c>
      <c r="AB11"/>
      <c r="AC11"/>
      <c r="AD11">
        <v>4.5473999999999997</v>
      </c>
      <c r="AE11">
        <v>540.48540000000003</v>
      </c>
      <c r="AF11">
        <v>0</v>
      </c>
      <c r="AG11">
        <v>0</v>
      </c>
      <c r="AH11">
        <v>170.99279999999999</v>
      </c>
      <c r="AI11">
        <v>0</v>
      </c>
      <c r="AJ11">
        <v>13.736000000000001</v>
      </c>
      <c r="AK11">
        <v>33.764000000000003</v>
      </c>
      <c r="AL11">
        <v>32.625</v>
      </c>
      <c r="AM11">
        <v>33.478124999999999</v>
      </c>
      <c r="AN11">
        <v>6.8310000000000004</v>
      </c>
      <c r="AO11">
        <v>0</v>
      </c>
      <c r="AP11">
        <v>2.8466499999999999</v>
      </c>
      <c r="AQ11">
        <v>0</v>
      </c>
      <c r="AR11"/>
      <c r="AS11"/>
      <c r="AT11"/>
      <c r="AU11">
        <v>1.92</v>
      </c>
      <c r="AV11">
        <v>1.7417400000000001</v>
      </c>
      <c r="AW11">
        <v>0</v>
      </c>
      <c r="AX11">
        <v>0.11466</v>
      </c>
      <c r="AY11">
        <v>11.592504</v>
      </c>
      <c r="AZ11">
        <v>7.6440000000000001</v>
      </c>
      <c r="BA11">
        <v>0.9375</v>
      </c>
      <c r="BB11">
        <v>12.330500000000001</v>
      </c>
      <c r="BC11">
        <v>0</v>
      </c>
      <c r="BD11" s="57"/>
      <c r="BE11" s="63"/>
      <c r="BF11" s="63"/>
      <c r="BG11" s="63"/>
      <c r="BH11" s="63"/>
      <c r="BI11" s="64">
        <v>7.16</v>
      </c>
      <c r="BJ11" s="64">
        <v>7.16</v>
      </c>
      <c r="BK11" s="64">
        <v>7.16</v>
      </c>
      <c r="BL11" s="64">
        <v>7.16</v>
      </c>
      <c r="BM11" s="65">
        <f t="shared" si="0"/>
        <v>1326.9383599999999</v>
      </c>
      <c r="BN11" s="63"/>
      <c r="BO11" s="63"/>
      <c r="BP11" s="66">
        <v>7.16</v>
      </c>
      <c r="BQ11" s="67">
        <v>7.16</v>
      </c>
      <c r="BR11" s="66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1" t="s">
        <v>119</v>
      </c>
      <c r="B12" s="68" t="s">
        <v>119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39.991855999999999</v>
      </c>
      <c r="J12">
        <v>14.4</v>
      </c>
      <c r="K12">
        <v>52.895000000000003</v>
      </c>
      <c r="L12">
        <v>46.445880000000002</v>
      </c>
      <c r="M12">
        <v>29.669899999999998</v>
      </c>
      <c r="N12">
        <v>0</v>
      </c>
      <c r="O12">
        <v>0</v>
      </c>
      <c r="P12">
        <v>9.6319999999999997</v>
      </c>
      <c r="Q12"/>
      <c r="R12">
        <v>1.6625700000000001</v>
      </c>
      <c r="S12">
        <v>27.503975000000001</v>
      </c>
      <c r="T12">
        <v>7.3898999999999999</v>
      </c>
      <c r="U12">
        <v>0</v>
      </c>
      <c r="V12"/>
      <c r="W12">
        <v>0</v>
      </c>
      <c r="X12"/>
      <c r="Y12"/>
      <c r="Z12">
        <v>221.76</v>
      </c>
      <c r="AA12">
        <v>0</v>
      </c>
      <c r="AB12"/>
      <c r="AC12"/>
      <c r="AD12">
        <v>4.5473999999999997</v>
      </c>
      <c r="AE12">
        <v>474.11</v>
      </c>
      <c r="AF12">
        <v>0</v>
      </c>
      <c r="AG12">
        <v>0</v>
      </c>
      <c r="AH12">
        <v>149.61869999999999</v>
      </c>
      <c r="AI12">
        <v>0</v>
      </c>
      <c r="AJ12">
        <v>13.736000000000001</v>
      </c>
      <c r="AK12">
        <v>33.764000000000003</v>
      </c>
      <c r="AL12">
        <v>32.625</v>
      </c>
      <c r="AM12">
        <v>33.478124999999999</v>
      </c>
      <c r="AN12">
        <v>6.8310000000000004</v>
      </c>
      <c r="AO12">
        <v>0</v>
      </c>
      <c r="AP12">
        <v>2.8466499999999999</v>
      </c>
      <c r="AQ12">
        <v>0</v>
      </c>
      <c r="AR12"/>
      <c r="AS12"/>
      <c r="AT12"/>
      <c r="AU12">
        <v>1.92</v>
      </c>
      <c r="AV12">
        <v>1.7417400000000001</v>
      </c>
      <c r="AW12">
        <v>0</v>
      </c>
      <c r="AX12">
        <v>0.11466</v>
      </c>
      <c r="AY12">
        <v>11.592504</v>
      </c>
      <c r="AZ12">
        <v>7.6440000000000001</v>
      </c>
      <c r="BA12">
        <v>0.9375</v>
      </c>
      <c r="BB12">
        <v>12.330500000000001</v>
      </c>
      <c r="BC12">
        <v>0</v>
      </c>
      <c r="BD12" s="57"/>
      <c r="BE12" s="63"/>
      <c r="BF12" s="63"/>
      <c r="BG12" s="63"/>
      <c r="BH12" s="63"/>
      <c r="BI12" s="64">
        <v>0</v>
      </c>
      <c r="BJ12" s="64">
        <v>0</v>
      </c>
      <c r="BK12" s="64">
        <v>0</v>
      </c>
      <c r="BL12" s="64">
        <v>0</v>
      </c>
      <c r="BM12" s="65">
        <f t="shared" si="0"/>
        <v>1239.1888599999997</v>
      </c>
      <c r="BN12" s="63"/>
      <c r="BO12" s="63"/>
      <c r="BP12" s="66">
        <v>0</v>
      </c>
      <c r="BQ12" s="67">
        <v>0</v>
      </c>
      <c r="BR12" s="66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1" t="s">
        <v>120</v>
      </c>
      <c r="B13" s="68" t="s">
        <v>120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39.991855999999999</v>
      </c>
      <c r="J13">
        <v>14.4</v>
      </c>
      <c r="K13">
        <v>52.895000000000003</v>
      </c>
      <c r="L13">
        <v>46.445880000000002</v>
      </c>
      <c r="M13">
        <v>29.669899999999998</v>
      </c>
      <c r="N13">
        <v>0</v>
      </c>
      <c r="O13">
        <v>0</v>
      </c>
      <c r="P13">
        <v>9.6319999999999997</v>
      </c>
      <c r="Q13"/>
      <c r="R13">
        <v>1.6625700000000001</v>
      </c>
      <c r="S13">
        <v>27.503975000000001</v>
      </c>
      <c r="T13">
        <v>4.9265999999999996</v>
      </c>
      <c r="U13">
        <v>0</v>
      </c>
      <c r="V13"/>
      <c r="W13">
        <v>0</v>
      </c>
      <c r="X13"/>
      <c r="Y13"/>
      <c r="Z13">
        <v>166.32</v>
      </c>
      <c r="AA13">
        <v>0</v>
      </c>
      <c r="AB13"/>
      <c r="AC13"/>
      <c r="AD13">
        <v>4.5473999999999997</v>
      </c>
      <c r="AE13">
        <v>474.11</v>
      </c>
      <c r="AF13">
        <v>0</v>
      </c>
      <c r="AG13">
        <v>0</v>
      </c>
      <c r="AH13">
        <v>149.61869999999999</v>
      </c>
      <c r="AI13">
        <v>0</v>
      </c>
      <c r="AJ13">
        <v>13.736000000000001</v>
      </c>
      <c r="AK13">
        <v>33.764000000000003</v>
      </c>
      <c r="AL13">
        <v>32.625</v>
      </c>
      <c r="AM13">
        <v>33.478124999999999</v>
      </c>
      <c r="AN13">
        <v>6.8310000000000004</v>
      </c>
      <c r="AO13">
        <v>0</v>
      </c>
      <c r="AP13">
        <v>2.8466499999999999</v>
      </c>
      <c r="AQ13">
        <v>0</v>
      </c>
      <c r="AR13"/>
      <c r="AS13"/>
      <c r="AT13"/>
      <c r="AU13">
        <v>3.2639999999999998</v>
      </c>
      <c r="AV13">
        <v>1.7417400000000001</v>
      </c>
      <c r="AW13">
        <v>0</v>
      </c>
      <c r="AX13">
        <v>0.11466</v>
      </c>
      <c r="AY13">
        <v>11.592504</v>
      </c>
      <c r="AZ13">
        <v>7.6440000000000001</v>
      </c>
      <c r="BA13">
        <v>0.9375</v>
      </c>
      <c r="BB13">
        <v>12.330500000000001</v>
      </c>
      <c r="BC13">
        <v>0</v>
      </c>
      <c r="BD13" s="57"/>
      <c r="BE13" s="63"/>
      <c r="BF13" s="63"/>
      <c r="BG13" s="63"/>
      <c r="BH13" s="63"/>
      <c r="BI13" s="64">
        <v>0</v>
      </c>
      <c r="BJ13" s="64">
        <v>0</v>
      </c>
      <c r="BK13" s="64">
        <v>0</v>
      </c>
      <c r="BL13" s="64">
        <v>0</v>
      </c>
      <c r="BM13" s="65">
        <f t="shared" si="0"/>
        <v>1182.6295599999996</v>
      </c>
      <c r="BN13" s="63"/>
      <c r="BO13" s="63"/>
      <c r="BP13" s="66">
        <v>0</v>
      </c>
      <c r="BQ13" s="67">
        <v>0</v>
      </c>
      <c r="BR13" s="66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1" t="s">
        <v>121</v>
      </c>
      <c r="B14" s="68" t="s">
        <v>121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39.991855999999999</v>
      </c>
      <c r="J14">
        <v>14.4</v>
      </c>
      <c r="K14">
        <v>52.895000000000003</v>
      </c>
      <c r="L14">
        <v>46.445880000000002</v>
      </c>
      <c r="M14">
        <v>29.669899999999998</v>
      </c>
      <c r="N14">
        <v>0</v>
      </c>
      <c r="O14">
        <v>0</v>
      </c>
      <c r="P14">
        <v>9.6319999999999997</v>
      </c>
      <c r="Q14"/>
      <c r="R14">
        <v>1.6625700000000001</v>
      </c>
      <c r="S14">
        <v>27.503975000000001</v>
      </c>
      <c r="T14">
        <v>4.9265999999999996</v>
      </c>
      <c r="U14">
        <v>0</v>
      </c>
      <c r="V14"/>
      <c r="W14">
        <v>0</v>
      </c>
      <c r="X14"/>
      <c r="Y14"/>
      <c r="Z14">
        <v>166.32</v>
      </c>
      <c r="AA14">
        <v>0</v>
      </c>
      <c r="AB14"/>
      <c r="AC14"/>
      <c r="AD14">
        <v>4.5473999999999997</v>
      </c>
      <c r="AE14">
        <v>474.11</v>
      </c>
      <c r="AF14">
        <v>0</v>
      </c>
      <c r="AG14">
        <v>0</v>
      </c>
      <c r="AH14">
        <v>149.61869999999999</v>
      </c>
      <c r="AI14">
        <v>0</v>
      </c>
      <c r="AJ14">
        <v>13.736000000000001</v>
      </c>
      <c r="AK14">
        <v>33.764000000000003</v>
      </c>
      <c r="AL14">
        <v>32.625</v>
      </c>
      <c r="AM14">
        <v>33.478124999999999</v>
      </c>
      <c r="AN14">
        <v>6.8310000000000004</v>
      </c>
      <c r="AO14">
        <v>0</v>
      </c>
      <c r="AP14">
        <v>2.8466499999999999</v>
      </c>
      <c r="AQ14">
        <v>0</v>
      </c>
      <c r="AR14"/>
      <c r="AS14"/>
      <c r="AT14"/>
      <c r="AU14">
        <v>3.2639999999999998</v>
      </c>
      <c r="AV14">
        <v>1.7417400000000001</v>
      </c>
      <c r="AW14">
        <v>0</v>
      </c>
      <c r="AX14">
        <v>0.11466</v>
      </c>
      <c r="AY14">
        <v>11.592504</v>
      </c>
      <c r="AZ14">
        <v>7.6440000000000001</v>
      </c>
      <c r="BA14">
        <v>0.9375</v>
      </c>
      <c r="BB14">
        <v>12.330500000000001</v>
      </c>
      <c r="BC14">
        <v>0</v>
      </c>
      <c r="BD14" s="57"/>
      <c r="BE14" s="63"/>
      <c r="BF14" s="63"/>
      <c r="BG14" s="63"/>
      <c r="BH14" s="63"/>
      <c r="BI14" s="64">
        <v>21.02</v>
      </c>
      <c r="BJ14" s="64">
        <v>21.02</v>
      </c>
      <c r="BK14" s="64">
        <v>21.02</v>
      </c>
      <c r="BL14" s="64">
        <v>21.02</v>
      </c>
      <c r="BM14" s="65">
        <f t="shared" si="0"/>
        <v>1182.6295599999996</v>
      </c>
      <c r="BN14" s="63"/>
      <c r="BO14" s="63"/>
      <c r="BP14" s="66">
        <v>21.02</v>
      </c>
      <c r="BQ14" s="67">
        <v>21.02</v>
      </c>
      <c r="BR14" s="66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1" t="s">
        <v>122</v>
      </c>
      <c r="B15" s="68" t="s">
        <v>122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39.991855999999999</v>
      </c>
      <c r="J15">
        <v>14.4</v>
      </c>
      <c r="K15">
        <v>52.895000000000003</v>
      </c>
      <c r="L15">
        <v>46.445880000000002</v>
      </c>
      <c r="M15">
        <v>29.669899999999998</v>
      </c>
      <c r="N15">
        <v>0</v>
      </c>
      <c r="O15">
        <v>0</v>
      </c>
      <c r="P15">
        <v>9.6319999999999997</v>
      </c>
      <c r="Q15"/>
      <c r="R15">
        <v>1.6625700000000001</v>
      </c>
      <c r="S15">
        <v>28.366475000000001</v>
      </c>
      <c r="T15">
        <v>4.9265999999999996</v>
      </c>
      <c r="U15">
        <v>0</v>
      </c>
      <c r="V15"/>
      <c r="W15">
        <v>0</v>
      </c>
      <c r="X15"/>
      <c r="Y15"/>
      <c r="Z15">
        <v>166.32</v>
      </c>
      <c r="AA15">
        <v>0</v>
      </c>
      <c r="AB15"/>
      <c r="AC15"/>
      <c r="AD15">
        <v>4.5473999999999997</v>
      </c>
      <c r="AE15">
        <v>474.11</v>
      </c>
      <c r="AF15">
        <v>0</v>
      </c>
      <c r="AG15">
        <v>0</v>
      </c>
      <c r="AH15">
        <v>149.61869999999999</v>
      </c>
      <c r="AI15">
        <v>0</v>
      </c>
      <c r="AJ15">
        <v>13.736000000000001</v>
      </c>
      <c r="AK15">
        <v>33.764000000000003</v>
      </c>
      <c r="AL15">
        <v>32.625</v>
      </c>
      <c r="AM15">
        <v>33.478124999999999</v>
      </c>
      <c r="AN15">
        <v>6.8310000000000004</v>
      </c>
      <c r="AO15">
        <v>0</v>
      </c>
      <c r="AP15">
        <v>2.8466499999999999</v>
      </c>
      <c r="AQ15">
        <v>0</v>
      </c>
      <c r="AR15"/>
      <c r="AS15"/>
      <c r="AT15"/>
      <c r="AU15">
        <v>3.2639999999999998</v>
      </c>
      <c r="AV15">
        <v>1.7417400000000001</v>
      </c>
      <c r="AW15">
        <v>0</v>
      </c>
      <c r="AX15">
        <v>0.11466</v>
      </c>
      <c r="AY15">
        <v>11.592504</v>
      </c>
      <c r="AZ15">
        <v>7.6440000000000001</v>
      </c>
      <c r="BA15">
        <v>0.9375</v>
      </c>
      <c r="BB15">
        <v>12.330500000000001</v>
      </c>
      <c r="BC15">
        <v>0</v>
      </c>
      <c r="BD15" s="57"/>
      <c r="BE15" s="63"/>
      <c r="BF15" s="63"/>
      <c r="BG15" s="63"/>
      <c r="BH15" s="63"/>
      <c r="BI15" s="64">
        <v>39.630000000000003</v>
      </c>
      <c r="BJ15" s="64">
        <v>39.630000000000003</v>
      </c>
      <c r="BK15" s="64">
        <v>39.630000000000003</v>
      </c>
      <c r="BL15" s="64">
        <v>39.630000000000003</v>
      </c>
      <c r="BM15" s="65">
        <f t="shared" si="0"/>
        <v>1183.4920599999996</v>
      </c>
      <c r="BN15" s="63"/>
      <c r="BO15" s="63"/>
      <c r="BP15" s="66">
        <v>39.630000000000003</v>
      </c>
      <c r="BQ15" s="67">
        <v>39.630000000000003</v>
      </c>
      <c r="BR15" s="66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1" t="s">
        <v>123</v>
      </c>
      <c r="B16" s="68" t="s">
        <v>123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39.991855999999999</v>
      </c>
      <c r="J16">
        <v>14.4</v>
      </c>
      <c r="K16">
        <v>52.895000000000003</v>
      </c>
      <c r="L16">
        <v>46.445880000000002</v>
      </c>
      <c r="M16">
        <v>29.669899999999998</v>
      </c>
      <c r="N16">
        <v>0</v>
      </c>
      <c r="O16">
        <v>0</v>
      </c>
      <c r="P16">
        <v>9.6319999999999997</v>
      </c>
      <c r="Q16"/>
      <c r="R16">
        <v>1.6625700000000001</v>
      </c>
      <c r="S16">
        <v>27.503975000000001</v>
      </c>
      <c r="T16">
        <v>4.9265999999999996</v>
      </c>
      <c r="U16">
        <v>0</v>
      </c>
      <c r="V16"/>
      <c r="W16">
        <v>0</v>
      </c>
      <c r="X16"/>
      <c r="Y16"/>
      <c r="Z16">
        <v>166.32</v>
      </c>
      <c r="AA16">
        <v>0</v>
      </c>
      <c r="AB16"/>
      <c r="AC16"/>
      <c r="AD16">
        <v>4.5473999999999997</v>
      </c>
      <c r="AE16">
        <v>474.11</v>
      </c>
      <c r="AF16">
        <v>0</v>
      </c>
      <c r="AG16">
        <v>0</v>
      </c>
      <c r="AH16">
        <v>149.61869999999999</v>
      </c>
      <c r="AI16">
        <v>0</v>
      </c>
      <c r="AJ16">
        <v>13.736000000000001</v>
      </c>
      <c r="AK16">
        <v>33.764000000000003</v>
      </c>
      <c r="AL16">
        <v>32.625</v>
      </c>
      <c r="AM16">
        <v>33.478124999999999</v>
      </c>
      <c r="AN16">
        <v>6.8310000000000004</v>
      </c>
      <c r="AO16">
        <v>0</v>
      </c>
      <c r="AP16">
        <v>2.8466499999999999</v>
      </c>
      <c r="AQ16">
        <v>0</v>
      </c>
      <c r="AR16"/>
      <c r="AS16"/>
      <c r="AT16"/>
      <c r="AU16">
        <v>3.2639999999999998</v>
      </c>
      <c r="AV16">
        <v>1.7417400000000001</v>
      </c>
      <c r="AW16">
        <v>0</v>
      </c>
      <c r="AX16">
        <v>0.11466</v>
      </c>
      <c r="AY16">
        <v>11.592504</v>
      </c>
      <c r="AZ16">
        <v>7.6440000000000001</v>
      </c>
      <c r="BA16">
        <v>0.9375</v>
      </c>
      <c r="BB16">
        <v>12.330500000000001</v>
      </c>
      <c r="BC16">
        <v>0</v>
      </c>
      <c r="BD16" s="57"/>
      <c r="BE16" s="63"/>
      <c r="BF16" s="63"/>
      <c r="BG16" s="63"/>
      <c r="BH16" s="63"/>
      <c r="BI16" s="64">
        <v>7.2</v>
      </c>
      <c r="BJ16" s="64">
        <v>7.2</v>
      </c>
      <c r="BK16" s="64">
        <v>7.2</v>
      </c>
      <c r="BL16" s="64">
        <v>7.2</v>
      </c>
      <c r="BM16" s="65">
        <f t="shared" si="0"/>
        <v>1182.6295599999996</v>
      </c>
      <c r="BN16" s="63"/>
      <c r="BO16" s="63"/>
      <c r="BP16" s="66">
        <v>7.2</v>
      </c>
      <c r="BQ16" s="67">
        <v>7.2</v>
      </c>
      <c r="BR16" s="66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1" t="s">
        <v>124</v>
      </c>
      <c r="B17" s="68" t="s">
        <v>124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39.991855999999999</v>
      </c>
      <c r="J17">
        <v>7.1496000000000004</v>
      </c>
      <c r="K17">
        <v>26.373000000000001</v>
      </c>
      <c r="L17">
        <v>46.445880000000002</v>
      </c>
      <c r="M17">
        <v>29.669899999999998</v>
      </c>
      <c r="N17">
        <v>0</v>
      </c>
      <c r="O17">
        <v>0</v>
      </c>
      <c r="P17">
        <v>9.6319999999999997</v>
      </c>
      <c r="Q17"/>
      <c r="R17">
        <v>1.6625700000000001</v>
      </c>
      <c r="S17">
        <v>27.503975000000001</v>
      </c>
      <c r="T17">
        <v>2.4632999999999998</v>
      </c>
      <c r="U17">
        <v>0</v>
      </c>
      <c r="V17"/>
      <c r="W17">
        <v>0</v>
      </c>
      <c r="X17"/>
      <c r="Y17"/>
      <c r="Z17">
        <v>110.88</v>
      </c>
      <c r="AA17">
        <v>0</v>
      </c>
      <c r="AB17"/>
      <c r="AC17"/>
      <c r="AD17">
        <v>4.5473999999999997</v>
      </c>
      <c r="AE17">
        <v>474.11</v>
      </c>
      <c r="AF17">
        <v>0</v>
      </c>
      <c r="AG17">
        <v>0</v>
      </c>
      <c r="AH17">
        <v>149.61869999999999</v>
      </c>
      <c r="AI17">
        <v>0</v>
      </c>
      <c r="AJ17">
        <v>13.736000000000001</v>
      </c>
      <c r="AK17">
        <v>33.764000000000003</v>
      </c>
      <c r="AL17">
        <v>32.625</v>
      </c>
      <c r="AM17">
        <v>33.478124999999999</v>
      </c>
      <c r="AN17">
        <v>6.8310000000000004</v>
      </c>
      <c r="AO17">
        <v>0</v>
      </c>
      <c r="AP17">
        <v>2.8466499999999999</v>
      </c>
      <c r="AQ17">
        <v>0</v>
      </c>
      <c r="AR17"/>
      <c r="AS17"/>
      <c r="AT17"/>
      <c r="AU17">
        <v>1.92</v>
      </c>
      <c r="AV17">
        <v>1.7417400000000001</v>
      </c>
      <c r="AW17">
        <v>0</v>
      </c>
      <c r="AX17">
        <v>0.11466</v>
      </c>
      <c r="AY17">
        <v>11.592504</v>
      </c>
      <c r="AZ17">
        <v>7.6440000000000001</v>
      </c>
      <c r="BA17">
        <v>0.9375</v>
      </c>
      <c r="BB17">
        <v>12.330500000000001</v>
      </c>
      <c r="BC17">
        <v>0</v>
      </c>
      <c r="BD17" s="57"/>
      <c r="BE17" s="63"/>
      <c r="BF17" s="63"/>
      <c r="BG17" s="63"/>
      <c r="BH17" s="63"/>
      <c r="BI17" s="64">
        <v>0</v>
      </c>
      <c r="BJ17" s="64">
        <v>0</v>
      </c>
      <c r="BK17" s="64">
        <v>0</v>
      </c>
      <c r="BL17" s="64">
        <v>0</v>
      </c>
      <c r="BM17" s="65">
        <f t="shared" si="0"/>
        <v>1089.6098599999998</v>
      </c>
      <c r="BN17" s="63"/>
      <c r="BO17" s="63"/>
      <c r="BP17" s="66">
        <v>0</v>
      </c>
      <c r="BQ17" s="67">
        <v>0</v>
      </c>
      <c r="BR17" s="66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1" t="s">
        <v>125</v>
      </c>
      <c r="B18" s="68" t="s">
        <v>125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39.991855999999999</v>
      </c>
      <c r="J18">
        <v>7.1496000000000004</v>
      </c>
      <c r="K18">
        <v>26.373000000000001</v>
      </c>
      <c r="L18">
        <v>46.445880000000002</v>
      </c>
      <c r="M18">
        <v>29.669899999999998</v>
      </c>
      <c r="N18">
        <v>0</v>
      </c>
      <c r="O18">
        <v>0</v>
      </c>
      <c r="P18">
        <v>9.6319999999999997</v>
      </c>
      <c r="Q18"/>
      <c r="R18">
        <v>1.6625700000000001</v>
      </c>
      <c r="S18">
        <v>27.503975000000001</v>
      </c>
      <c r="T18">
        <v>2.4632999999999998</v>
      </c>
      <c r="U18">
        <v>0</v>
      </c>
      <c r="V18"/>
      <c r="W18">
        <v>0</v>
      </c>
      <c r="X18"/>
      <c r="Y18"/>
      <c r="Z18">
        <v>110.88</v>
      </c>
      <c r="AA18">
        <v>0</v>
      </c>
      <c r="AB18"/>
      <c r="AC18"/>
      <c r="AD18">
        <v>4.5473999999999997</v>
      </c>
      <c r="AE18">
        <v>474.11</v>
      </c>
      <c r="AF18">
        <v>0</v>
      </c>
      <c r="AG18">
        <v>0</v>
      </c>
      <c r="AH18">
        <v>149.61869999999999</v>
      </c>
      <c r="AI18">
        <v>0</v>
      </c>
      <c r="AJ18">
        <v>13.736000000000001</v>
      </c>
      <c r="AK18">
        <v>33.764000000000003</v>
      </c>
      <c r="AL18">
        <v>32.625</v>
      </c>
      <c r="AM18">
        <v>33.478124999999999</v>
      </c>
      <c r="AN18">
        <v>6.8310000000000004</v>
      </c>
      <c r="AO18">
        <v>0</v>
      </c>
      <c r="AP18">
        <v>2.8466499999999999</v>
      </c>
      <c r="AQ18">
        <v>0</v>
      </c>
      <c r="AR18"/>
      <c r="AS18"/>
      <c r="AT18"/>
      <c r="AU18">
        <v>1.92</v>
      </c>
      <c r="AV18">
        <v>1.7417400000000001</v>
      </c>
      <c r="AW18">
        <v>0</v>
      </c>
      <c r="AX18">
        <v>0.11466</v>
      </c>
      <c r="AY18">
        <v>11.592504</v>
      </c>
      <c r="AZ18">
        <v>7.6440000000000001</v>
      </c>
      <c r="BA18">
        <v>0.9375</v>
      </c>
      <c r="BB18">
        <v>12.330500000000001</v>
      </c>
      <c r="BC18">
        <v>0</v>
      </c>
      <c r="BD18" s="57"/>
      <c r="BE18" s="63"/>
      <c r="BF18" s="63"/>
      <c r="BG18" s="63"/>
      <c r="BH18" s="63"/>
      <c r="BI18" s="64">
        <v>0</v>
      </c>
      <c r="BJ18" s="64">
        <v>0</v>
      </c>
      <c r="BK18" s="64">
        <v>0</v>
      </c>
      <c r="BL18" s="64">
        <v>0</v>
      </c>
      <c r="BM18" s="65">
        <f t="shared" si="0"/>
        <v>1089.6098599999998</v>
      </c>
      <c r="BN18" s="63"/>
      <c r="BO18" s="63"/>
      <c r="BP18" s="66">
        <v>0</v>
      </c>
      <c r="BQ18" s="67">
        <v>0</v>
      </c>
      <c r="BR18" s="66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1" t="s">
        <v>126</v>
      </c>
      <c r="B19" s="68" t="s">
        <v>126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39.991855999999999</v>
      </c>
      <c r="J19">
        <v>7.1496000000000004</v>
      </c>
      <c r="K19">
        <v>26.373000000000001</v>
      </c>
      <c r="L19">
        <v>46.445880000000002</v>
      </c>
      <c r="M19">
        <v>29.669899999999998</v>
      </c>
      <c r="N19">
        <v>0</v>
      </c>
      <c r="O19">
        <v>0</v>
      </c>
      <c r="P19">
        <v>9.6319999999999997</v>
      </c>
      <c r="Q19"/>
      <c r="R19">
        <v>1.6625700000000001</v>
      </c>
      <c r="S19">
        <v>27.503975000000001</v>
      </c>
      <c r="T19">
        <v>2.4632999999999998</v>
      </c>
      <c r="U19">
        <v>0</v>
      </c>
      <c r="V19"/>
      <c r="W19">
        <v>0</v>
      </c>
      <c r="X19"/>
      <c r="Y19"/>
      <c r="Z19">
        <v>55.44</v>
      </c>
      <c r="AA19">
        <v>0</v>
      </c>
      <c r="AB19"/>
      <c r="AC19"/>
      <c r="AD19">
        <v>4.5473999999999997</v>
      </c>
      <c r="AE19">
        <v>474.11</v>
      </c>
      <c r="AF19">
        <v>0</v>
      </c>
      <c r="AG19">
        <v>0</v>
      </c>
      <c r="AH19">
        <v>149.61869999999999</v>
      </c>
      <c r="AI19">
        <v>0</v>
      </c>
      <c r="AJ19">
        <v>13.736000000000001</v>
      </c>
      <c r="AK19">
        <v>33.764000000000003</v>
      </c>
      <c r="AL19">
        <v>32.625</v>
      </c>
      <c r="AM19">
        <v>33.478124999999999</v>
      </c>
      <c r="AN19">
        <v>6.8310000000000004</v>
      </c>
      <c r="AO19">
        <v>0</v>
      </c>
      <c r="AP19">
        <v>2.8466499999999999</v>
      </c>
      <c r="AQ19">
        <v>0</v>
      </c>
      <c r="AR19"/>
      <c r="AS19"/>
      <c r="AT19"/>
      <c r="AU19">
        <v>1.92</v>
      </c>
      <c r="AV19">
        <v>1.7417400000000001</v>
      </c>
      <c r="AW19">
        <v>0</v>
      </c>
      <c r="AX19">
        <v>0.11466</v>
      </c>
      <c r="AY19">
        <v>11.592504</v>
      </c>
      <c r="AZ19">
        <v>7.6440000000000001</v>
      </c>
      <c r="BA19">
        <v>0.9375</v>
      </c>
      <c r="BB19">
        <v>12.330500000000001</v>
      </c>
      <c r="BC19">
        <v>0</v>
      </c>
      <c r="BD19" s="57"/>
      <c r="BE19" s="63"/>
      <c r="BF19" s="63"/>
      <c r="BG19" s="63"/>
      <c r="BH19" s="63"/>
      <c r="BI19" s="64">
        <v>0</v>
      </c>
      <c r="BJ19" s="64">
        <v>0</v>
      </c>
      <c r="BK19" s="64">
        <v>0</v>
      </c>
      <c r="BL19" s="64">
        <v>0</v>
      </c>
      <c r="BM19" s="65">
        <f t="shared" si="0"/>
        <v>1034.16986</v>
      </c>
      <c r="BN19" s="63"/>
      <c r="BO19" s="63"/>
      <c r="BP19" s="66">
        <v>0</v>
      </c>
      <c r="BQ19" s="67">
        <v>0</v>
      </c>
      <c r="BR19" s="66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1" t="s">
        <v>127</v>
      </c>
      <c r="B20" s="68" t="s">
        <v>127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39.991855999999999</v>
      </c>
      <c r="J20">
        <v>7.1496000000000004</v>
      </c>
      <c r="K20">
        <v>26.373000000000001</v>
      </c>
      <c r="L20">
        <v>46.445880000000002</v>
      </c>
      <c r="M20">
        <v>29.669899999999998</v>
      </c>
      <c r="N20">
        <v>0</v>
      </c>
      <c r="O20">
        <v>0</v>
      </c>
      <c r="P20">
        <v>9.6319999999999997</v>
      </c>
      <c r="Q20"/>
      <c r="R20">
        <v>1.6625700000000001</v>
      </c>
      <c r="S20">
        <v>27.503975000000001</v>
      </c>
      <c r="T20">
        <v>2.4632999999999998</v>
      </c>
      <c r="U20">
        <v>0</v>
      </c>
      <c r="V20"/>
      <c r="W20">
        <v>0</v>
      </c>
      <c r="X20"/>
      <c r="Y20"/>
      <c r="Z20">
        <v>55.44</v>
      </c>
      <c r="AA20">
        <v>0</v>
      </c>
      <c r="AB20"/>
      <c r="AC20"/>
      <c r="AD20">
        <v>4.5473999999999997</v>
      </c>
      <c r="AE20">
        <v>401.17</v>
      </c>
      <c r="AF20">
        <v>0</v>
      </c>
      <c r="AG20">
        <v>0</v>
      </c>
      <c r="AH20">
        <v>149.61869999999999</v>
      </c>
      <c r="AI20">
        <v>0</v>
      </c>
      <c r="AJ20">
        <v>13.736000000000001</v>
      </c>
      <c r="AK20">
        <v>33.764000000000003</v>
      </c>
      <c r="AL20">
        <v>32.625</v>
      </c>
      <c r="AM20">
        <v>33.478124999999999</v>
      </c>
      <c r="AN20">
        <v>6.8310000000000004</v>
      </c>
      <c r="AO20">
        <v>0</v>
      </c>
      <c r="AP20">
        <v>2.8466499999999999</v>
      </c>
      <c r="AQ20">
        <v>0</v>
      </c>
      <c r="AR20"/>
      <c r="AS20"/>
      <c r="AT20"/>
      <c r="AU20">
        <v>1.92</v>
      </c>
      <c r="AV20">
        <v>1.7417400000000001</v>
      </c>
      <c r="AW20">
        <v>0</v>
      </c>
      <c r="AX20">
        <v>0.11466</v>
      </c>
      <c r="AY20">
        <v>11.592504</v>
      </c>
      <c r="AZ20">
        <v>7.6440000000000001</v>
      </c>
      <c r="BA20">
        <v>0.9375</v>
      </c>
      <c r="BB20">
        <v>12.330500000000001</v>
      </c>
      <c r="BC20">
        <v>0</v>
      </c>
      <c r="BD20" s="57"/>
      <c r="BE20" s="63"/>
      <c r="BF20" s="63"/>
      <c r="BG20" s="63"/>
      <c r="BH20" s="63"/>
      <c r="BI20" s="64">
        <v>11.44</v>
      </c>
      <c r="BJ20" s="64">
        <v>11.44</v>
      </c>
      <c r="BK20" s="64">
        <v>11.44</v>
      </c>
      <c r="BL20" s="64">
        <v>11.44</v>
      </c>
      <c r="BM20" s="65">
        <f t="shared" si="0"/>
        <v>961.22985999999992</v>
      </c>
      <c r="BN20" s="63"/>
      <c r="BO20" s="63"/>
      <c r="BP20" s="66">
        <v>10.98</v>
      </c>
      <c r="BQ20" s="67">
        <v>10.98</v>
      </c>
      <c r="BR20" s="66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1" t="s">
        <v>128</v>
      </c>
      <c r="B21" s="68" t="s">
        <v>128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39.991855999999999</v>
      </c>
      <c r="J21">
        <v>7.1496000000000004</v>
      </c>
      <c r="K21">
        <v>26.373000000000001</v>
      </c>
      <c r="L21">
        <v>46.445880000000002</v>
      </c>
      <c r="M21">
        <v>29.669899999999998</v>
      </c>
      <c r="N21">
        <v>0</v>
      </c>
      <c r="O21">
        <v>0</v>
      </c>
      <c r="P21">
        <v>9.6319999999999997</v>
      </c>
      <c r="Q21"/>
      <c r="R21">
        <v>1.6625700000000001</v>
      </c>
      <c r="S21">
        <v>27.503975000000001</v>
      </c>
      <c r="T21">
        <v>2.4632999999999998</v>
      </c>
      <c r="U21">
        <v>0</v>
      </c>
      <c r="V21"/>
      <c r="W21">
        <v>0</v>
      </c>
      <c r="X21"/>
      <c r="Y21"/>
      <c r="Z21">
        <v>55.44</v>
      </c>
      <c r="AA21">
        <v>0</v>
      </c>
      <c r="AB21"/>
      <c r="AC21"/>
      <c r="AD21">
        <v>4.5473999999999997</v>
      </c>
      <c r="AE21">
        <v>401.17</v>
      </c>
      <c r="AF21">
        <v>0</v>
      </c>
      <c r="AG21">
        <v>0</v>
      </c>
      <c r="AH21">
        <v>149.61869999999999</v>
      </c>
      <c r="AI21">
        <v>0</v>
      </c>
      <c r="AJ21">
        <v>13.736000000000001</v>
      </c>
      <c r="AK21">
        <v>33.764000000000003</v>
      </c>
      <c r="AL21">
        <v>32.625</v>
      </c>
      <c r="AM21">
        <v>33.478124999999999</v>
      </c>
      <c r="AN21">
        <v>6.1379999999999999</v>
      </c>
      <c r="AO21">
        <v>0</v>
      </c>
      <c r="AP21">
        <v>2.8466499999999999</v>
      </c>
      <c r="AQ21">
        <v>0</v>
      </c>
      <c r="AR21"/>
      <c r="AS21"/>
      <c r="AT21"/>
      <c r="AU21">
        <v>1.92</v>
      </c>
      <c r="AV21">
        <v>1.7417400000000001</v>
      </c>
      <c r="AW21">
        <v>0</v>
      </c>
      <c r="AX21">
        <v>0.11466</v>
      </c>
      <c r="AY21">
        <v>11.592504</v>
      </c>
      <c r="AZ21">
        <v>7.6440000000000001</v>
      </c>
      <c r="BA21">
        <v>0.9375</v>
      </c>
      <c r="BB21">
        <v>13.1435</v>
      </c>
      <c r="BC21">
        <v>0</v>
      </c>
      <c r="BD21" s="57"/>
      <c r="BE21" s="63"/>
      <c r="BF21" s="63"/>
      <c r="BG21" s="63"/>
      <c r="BH21" s="63"/>
      <c r="BI21" s="64">
        <v>10.98</v>
      </c>
      <c r="BJ21" s="64">
        <v>10.98</v>
      </c>
      <c r="BK21" s="64">
        <v>10.98</v>
      </c>
      <c r="BL21" s="64">
        <v>10.98</v>
      </c>
      <c r="BM21" s="65">
        <f t="shared" si="0"/>
        <v>961.34985999999992</v>
      </c>
      <c r="BN21" s="63"/>
      <c r="BO21" s="63"/>
      <c r="BP21" s="66">
        <v>11.44</v>
      </c>
      <c r="BQ21" s="67">
        <v>11.44</v>
      </c>
      <c r="BR21" s="66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1" t="s">
        <v>129</v>
      </c>
      <c r="B22" s="68" t="s">
        <v>129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39.991855999999999</v>
      </c>
      <c r="J22">
        <v>7.1496000000000004</v>
      </c>
      <c r="K22">
        <v>26.373000000000001</v>
      </c>
      <c r="L22">
        <v>46.445880000000002</v>
      </c>
      <c r="M22">
        <v>29.669899999999998</v>
      </c>
      <c r="N22">
        <v>0</v>
      </c>
      <c r="O22">
        <v>0</v>
      </c>
      <c r="P22">
        <v>9.6319999999999997</v>
      </c>
      <c r="Q22"/>
      <c r="R22">
        <v>1.6625700000000001</v>
      </c>
      <c r="S22">
        <v>28.366475000000001</v>
      </c>
      <c r="T22">
        <v>2.4632999999999998</v>
      </c>
      <c r="U22">
        <v>0</v>
      </c>
      <c r="V22"/>
      <c r="W22">
        <v>0</v>
      </c>
      <c r="X22"/>
      <c r="Y22"/>
      <c r="Z22">
        <v>55.44</v>
      </c>
      <c r="AA22">
        <v>0</v>
      </c>
      <c r="AB22"/>
      <c r="AC22"/>
      <c r="AD22">
        <v>4.5473999999999997</v>
      </c>
      <c r="AE22">
        <v>401.17</v>
      </c>
      <c r="AF22">
        <v>0</v>
      </c>
      <c r="AG22">
        <v>0</v>
      </c>
      <c r="AH22">
        <v>149.61869999999999</v>
      </c>
      <c r="AI22">
        <v>0</v>
      </c>
      <c r="AJ22">
        <v>13.736000000000001</v>
      </c>
      <c r="AK22">
        <v>33.764000000000003</v>
      </c>
      <c r="AL22">
        <v>32.625</v>
      </c>
      <c r="AM22">
        <v>33.478124999999999</v>
      </c>
      <c r="AN22">
        <v>6.1379999999999999</v>
      </c>
      <c r="AO22">
        <v>0</v>
      </c>
      <c r="AP22">
        <v>2.8466499999999999</v>
      </c>
      <c r="AQ22">
        <v>0</v>
      </c>
      <c r="AR22"/>
      <c r="AS22"/>
      <c r="AT22"/>
      <c r="AU22">
        <v>1.92</v>
      </c>
      <c r="AV22">
        <v>1.7417400000000001</v>
      </c>
      <c r="AW22">
        <v>0</v>
      </c>
      <c r="AX22">
        <v>0.11466</v>
      </c>
      <c r="AY22">
        <v>11.592504</v>
      </c>
      <c r="AZ22">
        <v>7.6440000000000001</v>
      </c>
      <c r="BA22">
        <v>0.9375</v>
      </c>
      <c r="BB22">
        <v>13.1435</v>
      </c>
      <c r="BC22">
        <v>0</v>
      </c>
      <c r="BD22" s="57"/>
      <c r="BE22" s="63"/>
      <c r="BF22" s="63"/>
      <c r="BG22" s="63"/>
      <c r="BH22" s="63"/>
      <c r="BI22" s="64">
        <v>1.06</v>
      </c>
      <c r="BJ22" s="64">
        <v>1.06</v>
      </c>
      <c r="BK22" s="64">
        <v>1.06</v>
      </c>
      <c r="BL22" s="64">
        <v>1.06</v>
      </c>
      <c r="BM22" s="65">
        <f t="shared" si="0"/>
        <v>962.21235999999988</v>
      </c>
      <c r="BN22" s="63"/>
      <c r="BO22" s="63"/>
      <c r="BP22" s="66">
        <v>1.06</v>
      </c>
      <c r="BQ22" s="67">
        <v>1.06</v>
      </c>
      <c r="BR22" s="66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1" t="s">
        <v>130</v>
      </c>
      <c r="B23" s="68" t="s">
        <v>130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39.991855999999999</v>
      </c>
      <c r="J23">
        <v>7.1496000000000004</v>
      </c>
      <c r="K23">
        <v>26.373000000000001</v>
      </c>
      <c r="L23">
        <v>46.445880000000002</v>
      </c>
      <c r="M23">
        <v>29.669899999999998</v>
      </c>
      <c r="N23">
        <v>0</v>
      </c>
      <c r="O23">
        <v>0</v>
      </c>
      <c r="P23">
        <v>9.6319999999999997</v>
      </c>
      <c r="Q23"/>
      <c r="R23">
        <v>1.6625700000000001</v>
      </c>
      <c r="S23">
        <v>27.503975000000001</v>
      </c>
      <c r="T23">
        <v>2.4632999999999998</v>
      </c>
      <c r="U23">
        <v>0</v>
      </c>
      <c r="V23"/>
      <c r="W23">
        <v>0</v>
      </c>
      <c r="X23"/>
      <c r="Y23"/>
      <c r="Z23">
        <v>55.44</v>
      </c>
      <c r="AA23">
        <v>0</v>
      </c>
      <c r="AB23"/>
      <c r="AC23"/>
      <c r="AD23">
        <v>4.5473999999999997</v>
      </c>
      <c r="AE23">
        <v>401.17</v>
      </c>
      <c r="AF23">
        <v>0</v>
      </c>
      <c r="AG23">
        <v>0</v>
      </c>
      <c r="AH23">
        <v>149.61869999999999</v>
      </c>
      <c r="AI23">
        <v>0</v>
      </c>
      <c r="AJ23">
        <v>13.736000000000001</v>
      </c>
      <c r="AK23">
        <v>33.764000000000003</v>
      </c>
      <c r="AL23">
        <v>32.625</v>
      </c>
      <c r="AM23">
        <v>33.478124999999999</v>
      </c>
      <c r="AN23">
        <v>6.1379999999999999</v>
      </c>
      <c r="AO23">
        <v>0</v>
      </c>
      <c r="AP23">
        <v>2.8466499999999999</v>
      </c>
      <c r="AQ23">
        <v>0</v>
      </c>
      <c r="AR23"/>
      <c r="AS23"/>
      <c r="AT23"/>
      <c r="AU23">
        <v>1.92</v>
      </c>
      <c r="AV23">
        <v>1.7417400000000001</v>
      </c>
      <c r="AW23">
        <v>0</v>
      </c>
      <c r="AX23">
        <v>0.11466</v>
      </c>
      <c r="AY23">
        <v>11.592504</v>
      </c>
      <c r="AZ23">
        <v>7.6440000000000001</v>
      </c>
      <c r="BA23">
        <v>0.9375</v>
      </c>
      <c r="BB23">
        <v>13.1435</v>
      </c>
      <c r="BC23">
        <v>0</v>
      </c>
      <c r="BD23" s="57"/>
      <c r="BE23" s="63"/>
      <c r="BF23" s="63"/>
      <c r="BG23" s="63"/>
      <c r="BH23" s="63"/>
      <c r="BI23" s="64">
        <v>0</v>
      </c>
      <c r="BJ23" s="64">
        <v>0</v>
      </c>
      <c r="BK23" s="64">
        <v>0</v>
      </c>
      <c r="BL23" s="64">
        <v>0</v>
      </c>
      <c r="BM23" s="65">
        <f t="shared" si="0"/>
        <v>961.34985999999992</v>
      </c>
      <c r="BN23" s="63"/>
      <c r="BO23" s="63"/>
      <c r="BP23" s="66">
        <v>0</v>
      </c>
      <c r="BQ23" s="67">
        <v>0</v>
      </c>
      <c r="BR23" s="66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1" t="s">
        <v>131</v>
      </c>
      <c r="B24" s="68" t="s">
        <v>131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39.991855999999999</v>
      </c>
      <c r="J24">
        <v>7.1496000000000004</v>
      </c>
      <c r="K24">
        <v>26.373000000000001</v>
      </c>
      <c r="L24">
        <v>46.445880000000002</v>
      </c>
      <c r="M24">
        <v>29.669899999999998</v>
      </c>
      <c r="N24">
        <v>0</v>
      </c>
      <c r="O24">
        <v>0</v>
      </c>
      <c r="P24">
        <v>9.6319999999999997</v>
      </c>
      <c r="Q24"/>
      <c r="R24">
        <v>1.6625700000000001</v>
      </c>
      <c r="S24">
        <v>27.503975000000001</v>
      </c>
      <c r="T24">
        <v>2.4632999999999998</v>
      </c>
      <c r="U24">
        <v>0</v>
      </c>
      <c r="V24"/>
      <c r="W24">
        <v>0</v>
      </c>
      <c r="X24"/>
      <c r="Y24"/>
      <c r="Z24">
        <v>55.44</v>
      </c>
      <c r="AA24">
        <v>0</v>
      </c>
      <c r="AB24"/>
      <c r="AC24"/>
      <c r="AD24">
        <v>4.5473999999999997</v>
      </c>
      <c r="AE24">
        <v>401.17</v>
      </c>
      <c r="AF24">
        <v>0</v>
      </c>
      <c r="AG24">
        <v>0</v>
      </c>
      <c r="AH24">
        <v>149.61869999999999</v>
      </c>
      <c r="AI24">
        <v>0</v>
      </c>
      <c r="AJ24">
        <v>13.736000000000001</v>
      </c>
      <c r="AK24">
        <v>33.764000000000003</v>
      </c>
      <c r="AL24">
        <v>32.625</v>
      </c>
      <c r="AM24">
        <v>33.478124999999999</v>
      </c>
      <c r="AN24">
        <v>6.1379999999999999</v>
      </c>
      <c r="AO24">
        <v>0</v>
      </c>
      <c r="AP24">
        <v>2.8466499999999999</v>
      </c>
      <c r="AQ24">
        <v>0</v>
      </c>
      <c r="AR24"/>
      <c r="AS24"/>
      <c r="AT24"/>
      <c r="AU24">
        <v>1.92</v>
      </c>
      <c r="AV24">
        <v>1.7417400000000001</v>
      </c>
      <c r="AW24">
        <v>0</v>
      </c>
      <c r="AX24">
        <v>0.11466</v>
      </c>
      <c r="AY24">
        <v>11.592504</v>
      </c>
      <c r="AZ24">
        <v>7.6440000000000001</v>
      </c>
      <c r="BA24">
        <v>0.9375</v>
      </c>
      <c r="BB24">
        <v>13.1435</v>
      </c>
      <c r="BC24">
        <v>0</v>
      </c>
      <c r="BD24" s="57"/>
      <c r="BE24" s="63"/>
      <c r="BF24" s="63"/>
      <c r="BG24" s="63"/>
      <c r="BH24" s="63"/>
      <c r="BI24" s="64">
        <v>2.23</v>
      </c>
      <c r="BJ24" s="64">
        <v>2.23</v>
      </c>
      <c r="BK24" s="64">
        <v>2.23</v>
      </c>
      <c r="BL24" s="64">
        <v>2.23</v>
      </c>
      <c r="BM24" s="65">
        <f t="shared" si="0"/>
        <v>961.34985999999992</v>
      </c>
      <c r="BN24" s="63"/>
      <c r="BO24" s="63"/>
      <c r="BP24" s="66">
        <v>2.23</v>
      </c>
      <c r="BQ24" s="67">
        <v>2.23</v>
      </c>
      <c r="BR24" s="66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1" t="s">
        <v>132</v>
      </c>
      <c r="B25" s="68" t="s">
        <v>132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39.991855999999999</v>
      </c>
      <c r="J25">
        <v>7.1496000000000004</v>
      </c>
      <c r="K25">
        <v>26.373000000000001</v>
      </c>
      <c r="L25">
        <v>46.445880000000002</v>
      </c>
      <c r="M25">
        <v>29.669899999999998</v>
      </c>
      <c r="N25">
        <v>0</v>
      </c>
      <c r="O25">
        <v>0</v>
      </c>
      <c r="P25">
        <v>9.6319999999999997</v>
      </c>
      <c r="Q25"/>
      <c r="R25">
        <v>1.6625700000000001</v>
      </c>
      <c r="S25">
        <v>27.503975000000001</v>
      </c>
      <c r="T25">
        <v>2.4632999999999998</v>
      </c>
      <c r="U25">
        <v>0</v>
      </c>
      <c r="V25"/>
      <c r="W25">
        <v>0</v>
      </c>
      <c r="X25"/>
      <c r="Y25"/>
      <c r="Z25">
        <v>55.44</v>
      </c>
      <c r="AA25">
        <v>0</v>
      </c>
      <c r="AB25"/>
      <c r="AC25"/>
      <c r="AD25">
        <v>4.5473999999999997</v>
      </c>
      <c r="AE25">
        <v>401.17</v>
      </c>
      <c r="AF25">
        <v>0</v>
      </c>
      <c r="AG25">
        <v>0</v>
      </c>
      <c r="AH25">
        <v>149.61869999999999</v>
      </c>
      <c r="AI25">
        <v>0</v>
      </c>
      <c r="AJ25">
        <v>13.736000000000001</v>
      </c>
      <c r="AK25">
        <v>33.764000000000003</v>
      </c>
      <c r="AL25">
        <v>32.625</v>
      </c>
      <c r="AM25">
        <v>33.478124999999999</v>
      </c>
      <c r="AN25">
        <v>6.1379999999999999</v>
      </c>
      <c r="AO25">
        <v>0</v>
      </c>
      <c r="AP25">
        <v>2.8466499999999999</v>
      </c>
      <c r="AQ25">
        <v>0</v>
      </c>
      <c r="AR25"/>
      <c r="AS25"/>
      <c r="AT25"/>
      <c r="AU25">
        <v>1.92</v>
      </c>
      <c r="AV25">
        <v>1.7417400000000001</v>
      </c>
      <c r="AW25">
        <v>0</v>
      </c>
      <c r="AX25">
        <v>0.11466</v>
      </c>
      <c r="AY25">
        <v>11.592504</v>
      </c>
      <c r="AZ25">
        <v>7.6440000000000001</v>
      </c>
      <c r="BA25">
        <v>0.9375</v>
      </c>
      <c r="BB25">
        <v>12.330500000000001</v>
      </c>
      <c r="BC25">
        <v>0</v>
      </c>
      <c r="BD25" s="57"/>
      <c r="BE25" s="63"/>
      <c r="BF25" s="63"/>
      <c r="BG25" s="63"/>
      <c r="BH25" s="63"/>
      <c r="BI25" s="64">
        <v>26.89</v>
      </c>
      <c r="BJ25" s="64">
        <v>17.68</v>
      </c>
      <c r="BK25" s="64">
        <v>17.68</v>
      </c>
      <c r="BL25" s="64">
        <v>17.68</v>
      </c>
      <c r="BM25" s="65">
        <f t="shared" si="0"/>
        <v>960.53685999999993</v>
      </c>
      <c r="BN25" s="63"/>
      <c r="BO25" s="63"/>
      <c r="BP25" s="66">
        <v>17.68</v>
      </c>
      <c r="BQ25" s="67">
        <v>17.68</v>
      </c>
      <c r="BR25" s="66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1" t="s">
        <v>133</v>
      </c>
      <c r="B26" s="68" t="s">
        <v>133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39.991855999999999</v>
      </c>
      <c r="J26">
        <v>7.1496000000000004</v>
      </c>
      <c r="K26">
        <v>26.373000000000001</v>
      </c>
      <c r="L26">
        <v>46.445880000000002</v>
      </c>
      <c r="M26">
        <v>29.669899999999998</v>
      </c>
      <c r="N26">
        <v>0</v>
      </c>
      <c r="O26">
        <v>0</v>
      </c>
      <c r="P26">
        <v>9.6319999999999997</v>
      </c>
      <c r="Q26"/>
      <c r="R26">
        <v>1.6625700000000001</v>
      </c>
      <c r="S26">
        <v>27.503975000000001</v>
      </c>
      <c r="T26">
        <v>2.4632999999999998</v>
      </c>
      <c r="U26">
        <v>0</v>
      </c>
      <c r="V26"/>
      <c r="W26">
        <v>0</v>
      </c>
      <c r="X26"/>
      <c r="Y26"/>
      <c r="Z26">
        <v>110.88</v>
      </c>
      <c r="AA26">
        <v>0</v>
      </c>
      <c r="AB26"/>
      <c r="AC26"/>
      <c r="AD26">
        <v>4.5473999999999997</v>
      </c>
      <c r="AE26">
        <v>459.52199999999999</v>
      </c>
      <c r="AF26">
        <v>0</v>
      </c>
      <c r="AG26">
        <v>0</v>
      </c>
      <c r="AH26">
        <v>149.61869999999999</v>
      </c>
      <c r="AI26">
        <v>0</v>
      </c>
      <c r="AJ26">
        <v>13.736000000000001</v>
      </c>
      <c r="AK26">
        <v>33.764000000000003</v>
      </c>
      <c r="AL26">
        <v>32.625</v>
      </c>
      <c r="AM26">
        <v>33.478124999999999</v>
      </c>
      <c r="AN26">
        <v>6.1379999999999999</v>
      </c>
      <c r="AO26">
        <v>0</v>
      </c>
      <c r="AP26">
        <v>2.8466499999999999</v>
      </c>
      <c r="AQ26">
        <v>0</v>
      </c>
      <c r="AR26"/>
      <c r="AS26"/>
      <c r="AT26"/>
      <c r="AU26">
        <v>1.92</v>
      </c>
      <c r="AV26">
        <v>1.7417400000000001</v>
      </c>
      <c r="AW26">
        <v>0</v>
      </c>
      <c r="AX26">
        <v>0.11466</v>
      </c>
      <c r="AY26">
        <v>11.592504</v>
      </c>
      <c r="AZ26">
        <v>7.6440000000000001</v>
      </c>
      <c r="BA26">
        <v>0.9375</v>
      </c>
      <c r="BB26">
        <v>12.330500000000001</v>
      </c>
      <c r="BC26">
        <v>0</v>
      </c>
      <c r="BD26" s="57"/>
      <c r="BE26" s="63"/>
      <c r="BF26" s="63"/>
      <c r="BG26" s="63"/>
      <c r="BH26" s="63"/>
      <c r="BI26" s="64">
        <v>2.5</v>
      </c>
      <c r="BJ26" s="64">
        <v>2.5</v>
      </c>
      <c r="BK26" s="64">
        <v>2.5</v>
      </c>
      <c r="BL26" s="64">
        <v>2.5</v>
      </c>
      <c r="BM26" s="65">
        <f t="shared" si="0"/>
        <v>1074.3288599999998</v>
      </c>
      <c r="BN26" s="63"/>
      <c r="BO26" s="63"/>
      <c r="BP26" s="66">
        <v>2.5</v>
      </c>
      <c r="BQ26" s="67">
        <v>2.5</v>
      </c>
      <c r="BR26" s="66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1" t="s">
        <v>134</v>
      </c>
      <c r="B27" s="68" t="s">
        <v>134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39.991855999999999</v>
      </c>
      <c r="J27">
        <v>7.1496000000000004</v>
      </c>
      <c r="K27">
        <v>26.373000000000001</v>
      </c>
      <c r="L27">
        <v>46.445880000000002</v>
      </c>
      <c r="M27">
        <v>29.669899999999998</v>
      </c>
      <c r="N27">
        <v>0</v>
      </c>
      <c r="O27">
        <v>0</v>
      </c>
      <c r="P27">
        <v>9.6319999999999997</v>
      </c>
      <c r="Q27"/>
      <c r="R27">
        <v>1.6625700000000001</v>
      </c>
      <c r="S27">
        <v>27.503975000000001</v>
      </c>
      <c r="T27">
        <v>2.4632999999999998</v>
      </c>
      <c r="U27">
        <v>0</v>
      </c>
      <c r="V27"/>
      <c r="W27">
        <v>0</v>
      </c>
      <c r="X27"/>
      <c r="Y27"/>
      <c r="Z27">
        <v>110.88</v>
      </c>
      <c r="AA27">
        <v>0</v>
      </c>
      <c r="AB27"/>
      <c r="AC27"/>
      <c r="AD27">
        <v>4.5473999999999997</v>
      </c>
      <c r="AE27">
        <v>474.11</v>
      </c>
      <c r="AF27">
        <v>0</v>
      </c>
      <c r="AG27">
        <v>0</v>
      </c>
      <c r="AH27">
        <v>149.61869999999999</v>
      </c>
      <c r="AI27">
        <v>0</v>
      </c>
      <c r="AJ27">
        <v>13.736000000000001</v>
      </c>
      <c r="AK27">
        <v>33.764000000000003</v>
      </c>
      <c r="AL27">
        <v>32.625</v>
      </c>
      <c r="AM27">
        <v>33.478124999999999</v>
      </c>
      <c r="AN27">
        <v>6.1379999999999999</v>
      </c>
      <c r="AO27">
        <v>0</v>
      </c>
      <c r="AP27">
        <v>2.8466499999999999</v>
      </c>
      <c r="AQ27">
        <v>0</v>
      </c>
      <c r="AR27"/>
      <c r="AS27"/>
      <c r="AT27"/>
      <c r="AU27">
        <v>1.92</v>
      </c>
      <c r="AV27">
        <v>1.7417400000000001</v>
      </c>
      <c r="AW27">
        <v>0</v>
      </c>
      <c r="AX27">
        <v>0.11466</v>
      </c>
      <c r="AY27">
        <v>11.592504</v>
      </c>
      <c r="AZ27">
        <v>7.6440000000000001</v>
      </c>
      <c r="BA27">
        <v>0.9375</v>
      </c>
      <c r="BB27">
        <v>12.330500000000001</v>
      </c>
      <c r="BC27">
        <v>0</v>
      </c>
      <c r="BD27" s="57"/>
      <c r="BE27" s="63"/>
      <c r="BF27" s="63"/>
      <c r="BG27" s="63"/>
      <c r="BH27" s="63"/>
      <c r="BI27" s="64">
        <v>0</v>
      </c>
      <c r="BJ27" s="64">
        <v>0</v>
      </c>
      <c r="BK27" s="64">
        <v>0</v>
      </c>
      <c r="BL27" s="64">
        <v>0</v>
      </c>
      <c r="BM27" s="65">
        <f t="shared" si="0"/>
        <v>1088.9168599999998</v>
      </c>
      <c r="BN27" s="63"/>
      <c r="BO27" s="63"/>
      <c r="BP27" s="66">
        <v>0</v>
      </c>
      <c r="BQ27" s="67">
        <v>0</v>
      </c>
      <c r="BR27" s="66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1" t="s">
        <v>135</v>
      </c>
      <c r="B28" s="68" t="s">
        <v>135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39.991855999999999</v>
      </c>
      <c r="J28">
        <v>7.1496000000000004</v>
      </c>
      <c r="K28">
        <v>26.373000000000001</v>
      </c>
      <c r="L28">
        <v>46.445880000000002</v>
      </c>
      <c r="M28">
        <v>29.669899999999998</v>
      </c>
      <c r="N28">
        <v>0</v>
      </c>
      <c r="O28">
        <v>0</v>
      </c>
      <c r="P28">
        <v>9.6319999999999997</v>
      </c>
      <c r="Q28"/>
      <c r="R28">
        <v>1.6625700000000001</v>
      </c>
      <c r="S28">
        <v>27.503975000000001</v>
      </c>
      <c r="T28">
        <v>2.4632999999999998</v>
      </c>
      <c r="U28">
        <v>0</v>
      </c>
      <c r="V28"/>
      <c r="W28">
        <v>0</v>
      </c>
      <c r="X28"/>
      <c r="Y28"/>
      <c r="Z28">
        <v>110.88</v>
      </c>
      <c r="AA28">
        <v>0</v>
      </c>
      <c r="AB28"/>
      <c r="AC28"/>
      <c r="AD28">
        <v>4.5473999999999997</v>
      </c>
      <c r="AE28">
        <v>474.11</v>
      </c>
      <c r="AF28">
        <v>0</v>
      </c>
      <c r="AG28">
        <v>0</v>
      </c>
      <c r="AH28">
        <v>149.61869999999999</v>
      </c>
      <c r="AI28">
        <v>0</v>
      </c>
      <c r="AJ28">
        <v>13.736000000000001</v>
      </c>
      <c r="AK28">
        <v>33.764000000000003</v>
      </c>
      <c r="AL28">
        <v>32.625</v>
      </c>
      <c r="AM28">
        <v>33.478124999999999</v>
      </c>
      <c r="AN28">
        <v>6.1379999999999999</v>
      </c>
      <c r="AO28">
        <v>0</v>
      </c>
      <c r="AP28">
        <v>2.8466499999999999</v>
      </c>
      <c r="AQ28">
        <v>0</v>
      </c>
      <c r="AR28"/>
      <c r="AS28"/>
      <c r="AT28"/>
      <c r="AU28">
        <v>1.92</v>
      </c>
      <c r="AV28">
        <v>1.7417400000000001</v>
      </c>
      <c r="AW28">
        <v>0</v>
      </c>
      <c r="AX28">
        <v>0.11466</v>
      </c>
      <c r="AY28">
        <v>11.592504</v>
      </c>
      <c r="AZ28">
        <v>7.6440000000000001</v>
      </c>
      <c r="BA28">
        <v>0.9375</v>
      </c>
      <c r="BB28">
        <v>12.330500000000001</v>
      </c>
      <c r="BC28">
        <v>0</v>
      </c>
      <c r="BD28" s="57"/>
      <c r="BE28" s="63"/>
      <c r="BF28" s="63"/>
      <c r="BG28" s="63"/>
      <c r="BH28" s="63"/>
      <c r="BI28" s="64">
        <v>0</v>
      </c>
      <c r="BJ28" s="64">
        <v>0</v>
      </c>
      <c r="BK28" s="64">
        <v>0</v>
      </c>
      <c r="BL28" s="64">
        <v>0</v>
      </c>
      <c r="BM28" s="65">
        <f t="shared" si="0"/>
        <v>1088.9168599999998</v>
      </c>
      <c r="BN28" s="63"/>
      <c r="BO28" s="63"/>
      <c r="BP28" s="66">
        <v>0</v>
      </c>
      <c r="BQ28" s="67">
        <v>0</v>
      </c>
      <c r="BR28" s="66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1" t="s">
        <v>136</v>
      </c>
      <c r="B29" s="68" t="s">
        <v>136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39.991855999999999</v>
      </c>
      <c r="J29">
        <v>7.1496000000000004</v>
      </c>
      <c r="K29">
        <v>52.895000000000003</v>
      </c>
      <c r="L29">
        <v>46.445880000000002</v>
      </c>
      <c r="M29">
        <v>29.669899999999998</v>
      </c>
      <c r="N29">
        <v>0</v>
      </c>
      <c r="O29">
        <v>0</v>
      </c>
      <c r="P29">
        <v>9.6319999999999997</v>
      </c>
      <c r="Q29"/>
      <c r="R29">
        <v>1.6625700000000001</v>
      </c>
      <c r="S29">
        <v>28.366475000000001</v>
      </c>
      <c r="T29">
        <v>2.4632999999999998</v>
      </c>
      <c r="U29">
        <v>0</v>
      </c>
      <c r="V29"/>
      <c r="W29">
        <v>0</v>
      </c>
      <c r="X29"/>
      <c r="Y29"/>
      <c r="Z29">
        <v>110.88</v>
      </c>
      <c r="AA29">
        <v>0</v>
      </c>
      <c r="AB29"/>
      <c r="AC29"/>
      <c r="AD29">
        <v>4.5473999999999997</v>
      </c>
      <c r="AE29">
        <v>474.11</v>
      </c>
      <c r="AF29">
        <v>0</v>
      </c>
      <c r="AG29">
        <v>0</v>
      </c>
      <c r="AH29">
        <v>149.61869999999999</v>
      </c>
      <c r="AI29">
        <v>0</v>
      </c>
      <c r="AJ29">
        <v>13.736000000000001</v>
      </c>
      <c r="AK29">
        <v>33.764000000000003</v>
      </c>
      <c r="AL29">
        <v>32.625</v>
      </c>
      <c r="AM29">
        <v>33.478124999999999</v>
      </c>
      <c r="AN29">
        <v>6.1379999999999999</v>
      </c>
      <c r="AO29">
        <v>0</v>
      </c>
      <c r="AP29">
        <v>2.8466499999999999</v>
      </c>
      <c r="AQ29">
        <v>0</v>
      </c>
      <c r="AR29"/>
      <c r="AS29"/>
      <c r="AT29"/>
      <c r="AU29">
        <v>1.92</v>
      </c>
      <c r="AV29">
        <v>1.7417400000000001</v>
      </c>
      <c r="AW29">
        <v>0</v>
      </c>
      <c r="AX29">
        <v>0.11466</v>
      </c>
      <c r="AY29">
        <v>11.592504</v>
      </c>
      <c r="AZ29">
        <v>7.6440000000000001</v>
      </c>
      <c r="BA29">
        <v>0.9375</v>
      </c>
      <c r="BB29">
        <v>13.1435</v>
      </c>
      <c r="BC29">
        <v>0</v>
      </c>
      <c r="BD29" s="57"/>
      <c r="BE29" s="63"/>
      <c r="BF29" s="63"/>
      <c r="BG29" s="63"/>
      <c r="BH29" s="63"/>
      <c r="BI29" s="64">
        <v>0</v>
      </c>
      <c r="BJ29" s="64">
        <v>0</v>
      </c>
      <c r="BK29" s="64">
        <v>0</v>
      </c>
      <c r="BL29" s="64">
        <v>0</v>
      </c>
      <c r="BM29" s="65">
        <f t="shared" si="0"/>
        <v>1117.1143599999998</v>
      </c>
      <c r="BN29" s="63"/>
      <c r="BO29" s="63"/>
      <c r="BP29" s="66">
        <v>0</v>
      </c>
      <c r="BQ29" s="67">
        <v>0</v>
      </c>
      <c r="BR29" s="66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1" t="s">
        <v>137</v>
      </c>
      <c r="B30" s="68" t="s">
        <v>137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39.991855999999999</v>
      </c>
      <c r="J30">
        <v>7.1496000000000004</v>
      </c>
      <c r="K30">
        <v>52.895000000000003</v>
      </c>
      <c r="L30">
        <v>46.445880000000002</v>
      </c>
      <c r="M30">
        <v>29.669899999999998</v>
      </c>
      <c r="N30">
        <v>0</v>
      </c>
      <c r="O30">
        <v>0</v>
      </c>
      <c r="P30">
        <v>9.6319999999999997</v>
      </c>
      <c r="Q30"/>
      <c r="R30">
        <v>1.6625700000000001</v>
      </c>
      <c r="S30">
        <v>27.503975000000001</v>
      </c>
      <c r="T30">
        <v>2.4632999999999998</v>
      </c>
      <c r="U30">
        <v>0</v>
      </c>
      <c r="V30"/>
      <c r="W30">
        <v>0</v>
      </c>
      <c r="X30"/>
      <c r="Y30"/>
      <c r="Z30">
        <v>110.88</v>
      </c>
      <c r="AA30">
        <v>0</v>
      </c>
      <c r="AB30"/>
      <c r="AC30"/>
      <c r="AD30">
        <v>4.5473999999999997</v>
      </c>
      <c r="AE30">
        <v>474.11</v>
      </c>
      <c r="AF30">
        <v>0</v>
      </c>
      <c r="AG30">
        <v>0</v>
      </c>
      <c r="AH30">
        <v>149.61869999999999</v>
      </c>
      <c r="AI30">
        <v>0</v>
      </c>
      <c r="AJ30">
        <v>13.736000000000001</v>
      </c>
      <c r="AK30">
        <v>33.764000000000003</v>
      </c>
      <c r="AL30">
        <v>32.625</v>
      </c>
      <c r="AM30">
        <v>33.478124999999999</v>
      </c>
      <c r="AN30">
        <v>6.1379999999999999</v>
      </c>
      <c r="AO30">
        <v>0</v>
      </c>
      <c r="AP30">
        <v>2.8466499999999999</v>
      </c>
      <c r="AQ30">
        <v>0</v>
      </c>
      <c r="AR30"/>
      <c r="AS30"/>
      <c r="AT30"/>
      <c r="AU30">
        <v>1.92</v>
      </c>
      <c r="AV30">
        <v>1.7417400000000001</v>
      </c>
      <c r="AW30">
        <v>0</v>
      </c>
      <c r="AX30">
        <v>0.11466</v>
      </c>
      <c r="AY30">
        <v>11.592504</v>
      </c>
      <c r="AZ30">
        <v>7.6440000000000001</v>
      </c>
      <c r="BA30">
        <v>0.9375</v>
      </c>
      <c r="BB30">
        <v>13.1435</v>
      </c>
      <c r="BC30">
        <v>0</v>
      </c>
      <c r="BD30" s="57"/>
      <c r="BE30" s="63"/>
      <c r="BF30" s="63"/>
      <c r="BG30" s="63"/>
      <c r="BH30" s="63"/>
      <c r="BI30" s="64">
        <v>0</v>
      </c>
      <c r="BJ30" s="64">
        <v>0</v>
      </c>
      <c r="BK30" s="64">
        <v>0</v>
      </c>
      <c r="BL30" s="64">
        <v>0</v>
      </c>
      <c r="BM30" s="65">
        <f t="shared" si="0"/>
        <v>1116.2518599999999</v>
      </c>
      <c r="BN30" s="63"/>
      <c r="BO30" s="63"/>
      <c r="BP30" s="66">
        <v>0</v>
      </c>
      <c r="BQ30" s="67">
        <v>0</v>
      </c>
      <c r="BR30" s="66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1" t="s">
        <v>138</v>
      </c>
      <c r="B31" s="68" t="s">
        <v>138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39.991855999999999</v>
      </c>
      <c r="J31">
        <v>7.1496000000000004</v>
      </c>
      <c r="K31">
        <v>52.895000000000003</v>
      </c>
      <c r="L31">
        <v>46.445880000000002</v>
      </c>
      <c r="M31">
        <v>29.669899999999998</v>
      </c>
      <c r="N31">
        <v>0</v>
      </c>
      <c r="O31">
        <v>0</v>
      </c>
      <c r="P31">
        <v>9.6319999999999997</v>
      </c>
      <c r="Q31"/>
      <c r="R31">
        <v>1.6625700000000001</v>
      </c>
      <c r="S31">
        <v>27.503975000000001</v>
      </c>
      <c r="T31">
        <v>4.9265999999999996</v>
      </c>
      <c r="U31">
        <v>0</v>
      </c>
      <c r="V31"/>
      <c r="W31">
        <v>0</v>
      </c>
      <c r="X31"/>
      <c r="Y31"/>
      <c r="Z31">
        <v>110.88</v>
      </c>
      <c r="AA31">
        <v>0</v>
      </c>
      <c r="AB31"/>
      <c r="AC31"/>
      <c r="AD31">
        <v>4.5473999999999997</v>
      </c>
      <c r="AE31">
        <v>474.11</v>
      </c>
      <c r="AF31">
        <v>0</v>
      </c>
      <c r="AG31">
        <v>0</v>
      </c>
      <c r="AH31">
        <v>149.61869999999999</v>
      </c>
      <c r="AI31">
        <v>0</v>
      </c>
      <c r="AJ31">
        <v>13.736000000000001</v>
      </c>
      <c r="AK31">
        <v>33.764000000000003</v>
      </c>
      <c r="AL31">
        <v>32.625</v>
      </c>
      <c r="AM31">
        <v>33.478124999999999</v>
      </c>
      <c r="AN31">
        <v>6.1379999999999999</v>
      </c>
      <c r="AO31">
        <v>0</v>
      </c>
      <c r="AP31">
        <v>2.8466499999999999</v>
      </c>
      <c r="AQ31">
        <v>0</v>
      </c>
      <c r="AR31"/>
      <c r="AS31"/>
      <c r="AT31"/>
      <c r="AU31">
        <v>1.92</v>
      </c>
      <c r="AV31">
        <v>1.7417400000000001</v>
      </c>
      <c r="AW31">
        <v>0</v>
      </c>
      <c r="AX31">
        <v>0.11466</v>
      </c>
      <c r="AY31">
        <v>11.592504</v>
      </c>
      <c r="AZ31">
        <v>7.6440000000000001</v>
      </c>
      <c r="BA31">
        <v>0.9375</v>
      </c>
      <c r="BB31">
        <v>13.1435</v>
      </c>
      <c r="BC31">
        <v>0</v>
      </c>
      <c r="BD31" s="57"/>
      <c r="BE31" s="63"/>
      <c r="BF31" s="63"/>
      <c r="BG31" s="63"/>
      <c r="BH31" s="63"/>
      <c r="BI31" s="64">
        <v>16.829999999999998</v>
      </c>
      <c r="BJ31" s="64">
        <v>16.829999999999998</v>
      </c>
      <c r="BK31" s="64">
        <v>16.829999999999998</v>
      </c>
      <c r="BL31" s="64">
        <v>16.829999999999998</v>
      </c>
      <c r="BM31" s="65">
        <f t="shared" si="0"/>
        <v>1118.7151599999997</v>
      </c>
      <c r="BN31" s="63"/>
      <c r="BO31" s="63"/>
      <c r="BP31" s="66">
        <v>16.829999999999998</v>
      </c>
      <c r="BQ31" s="67">
        <v>16.829999999999998</v>
      </c>
      <c r="BR31" s="66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1" t="s">
        <v>139</v>
      </c>
      <c r="B32" s="68" t="s">
        <v>139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39.991855999999999</v>
      </c>
      <c r="J32">
        <v>7.1496000000000004</v>
      </c>
      <c r="K32">
        <v>52.895000000000003</v>
      </c>
      <c r="L32">
        <v>46.445880000000002</v>
      </c>
      <c r="M32">
        <v>29.669899999999998</v>
      </c>
      <c r="N32">
        <v>0</v>
      </c>
      <c r="O32">
        <v>0</v>
      </c>
      <c r="P32">
        <v>9.6319999999999997</v>
      </c>
      <c r="Q32"/>
      <c r="R32">
        <v>1.6625700000000001</v>
      </c>
      <c r="S32">
        <v>27.503975000000001</v>
      </c>
      <c r="T32">
        <v>4.9265999999999996</v>
      </c>
      <c r="U32">
        <v>0</v>
      </c>
      <c r="V32"/>
      <c r="W32">
        <v>0</v>
      </c>
      <c r="X32"/>
      <c r="Y32"/>
      <c r="Z32">
        <v>110.88</v>
      </c>
      <c r="AA32">
        <v>0</v>
      </c>
      <c r="AB32"/>
      <c r="AC32"/>
      <c r="AD32">
        <v>4.5473999999999997</v>
      </c>
      <c r="AE32">
        <v>492.34500000000003</v>
      </c>
      <c r="AF32">
        <v>3.25</v>
      </c>
      <c r="AG32">
        <v>0</v>
      </c>
      <c r="AH32">
        <v>155.48609999999999</v>
      </c>
      <c r="AI32">
        <v>0</v>
      </c>
      <c r="AJ32">
        <v>13.736000000000001</v>
      </c>
      <c r="AK32">
        <v>33.764000000000003</v>
      </c>
      <c r="AL32">
        <v>32.625</v>
      </c>
      <c r="AM32">
        <v>33.478124999999999</v>
      </c>
      <c r="AN32">
        <v>6.1379999999999999</v>
      </c>
      <c r="AO32">
        <v>0</v>
      </c>
      <c r="AP32">
        <v>2.8466499999999999</v>
      </c>
      <c r="AQ32">
        <v>0</v>
      </c>
      <c r="AR32"/>
      <c r="AS32"/>
      <c r="AT32"/>
      <c r="AU32">
        <v>1.92</v>
      </c>
      <c r="AV32">
        <v>1.7417400000000001</v>
      </c>
      <c r="AW32">
        <v>0</v>
      </c>
      <c r="AX32">
        <v>0.11466</v>
      </c>
      <c r="AY32">
        <v>11.592504</v>
      </c>
      <c r="AZ32">
        <v>7.6440000000000001</v>
      </c>
      <c r="BA32">
        <v>0.9375</v>
      </c>
      <c r="BB32">
        <v>13.1435</v>
      </c>
      <c r="BC32">
        <v>0</v>
      </c>
      <c r="BD32" s="57"/>
      <c r="BE32" s="63"/>
      <c r="BF32" s="63"/>
      <c r="BG32" s="63"/>
      <c r="BH32" s="63"/>
      <c r="BI32" s="64">
        <v>0</v>
      </c>
      <c r="BJ32" s="64">
        <v>0</v>
      </c>
      <c r="BK32" s="64">
        <v>0</v>
      </c>
      <c r="BL32" s="64">
        <v>0</v>
      </c>
      <c r="BM32" s="65">
        <f t="shared" si="0"/>
        <v>1146.0675599999997</v>
      </c>
      <c r="BN32" s="63"/>
      <c r="BO32" s="63"/>
      <c r="BP32" s="66">
        <v>0</v>
      </c>
      <c r="BQ32" s="67">
        <v>0</v>
      </c>
      <c r="BR32" s="66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1" t="s">
        <v>140</v>
      </c>
      <c r="B33" s="68" t="s">
        <v>140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48.525810999999997</v>
      </c>
      <c r="J33">
        <v>7.1496000000000004</v>
      </c>
      <c r="K33">
        <v>79.417000000000002</v>
      </c>
      <c r="L33">
        <v>46.445880000000002</v>
      </c>
      <c r="M33">
        <v>29.669899999999998</v>
      </c>
      <c r="N33">
        <v>0</v>
      </c>
      <c r="O33">
        <v>0</v>
      </c>
      <c r="P33">
        <v>9.6319999999999997</v>
      </c>
      <c r="Q33"/>
      <c r="R33">
        <v>1.6625700000000001</v>
      </c>
      <c r="S33">
        <v>27.503975000000001</v>
      </c>
      <c r="T33">
        <v>4.9265999999999996</v>
      </c>
      <c r="U33">
        <v>0</v>
      </c>
      <c r="V33"/>
      <c r="W33">
        <v>0</v>
      </c>
      <c r="X33"/>
      <c r="Y33"/>
      <c r="Z33">
        <v>110.88</v>
      </c>
      <c r="AA33">
        <v>0</v>
      </c>
      <c r="AB33"/>
      <c r="AC33"/>
      <c r="AD33">
        <v>4.5473999999999997</v>
      </c>
      <c r="AE33">
        <v>492.34500000000003</v>
      </c>
      <c r="AF33">
        <v>7.8</v>
      </c>
      <c r="AG33">
        <v>0</v>
      </c>
      <c r="AH33">
        <v>155.48609999999999</v>
      </c>
      <c r="AI33">
        <v>0</v>
      </c>
      <c r="AJ33">
        <v>13.736000000000001</v>
      </c>
      <c r="AK33">
        <v>33.764000000000003</v>
      </c>
      <c r="AL33">
        <v>32.625</v>
      </c>
      <c r="AM33">
        <v>33.478124999999999</v>
      </c>
      <c r="AN33">
        <v>6.1379999999999999</v>
      </c>
      <c r="AO33">
        <v>0</v>
      </c>
      <c r="AP33">
        <v>2.8466499999999999</v>
      </c>
      <c r="AQ33">
        <v>0</v>
      </c>
      <c r="AR33"/>
      <c r="AS33"/>
      <c r="AT33"/>
      <c r="AU33">
        <v>1.92</v>
      </c>
      <c r="AV33">
        <v>1.7417400000000001</v>
      </c>
      <c r="AW33">
        <v>0</v>
      </c>
      <c r="AX33">
        <v>0.11466</v>
      </c>
      <c r="AY33">
        <v>11.592504</v>
      </c>
      <c r="AZ33">
        <v>7.6440000000000001</v>
      </c>
      <c r="BA33">
        <v>0.9375</v>
      </c>
      <c r="BB33">
        <v>12.330500000000001</v>
      </c>
      <c r="BC33">
        <v>0</v>
      </c>
      <c r="BD33" s="57"/>
      <c r="BE33" s="63"/>
      <c r="BF33" s="63"/>
      <c r="BG33" s="63"/>
      <c r="BH33" s="63"/>
      <c r="BI33" s="64">
        <v>0</v>
      </c>
      <c r="BJ33" s="64">
        <v>0</v>
      </c>
      <c r="BK33" s="64">
        <v>0</v>
      </c>
      <c r="BL33" s="64">
        <v>0</v>
      </c>
      <c r="BM33" s="65">
        <f t="shared" si="0"/>
        <v>1184.8605149999999</v>
      </c>
      <c r="BN33" s="63"/>
      <c r="BO33" s="63"/>
      <c r="BP33" s="66">
        <v>0</v>
      </c>
      <c r="BQ33" s="67">
        <v>0</v>
      </c>
      <c r="BR33" s="66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1" t="s">
        <v>141</v>
      </c>
      <c r="B34" s="68" t="s">
        <v>141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48.525810999999997</v>
      </c>
      <c r="J34">
        <v>7.1496000000000004</v>
      </c>
      <c r="K34">
        <v>79.417000000000002</v>
      </c>
      <c r="L34">
        <v>46.445880000000002</v>
      </c>
      <c r="M34">
        <v>29.669899999999998</v>
      </c>
      <c r="N34">
        <v>0</v>
      </c>
      <c r="O34">
        <v>0</v>
      </c>
      <c r="P34">
        <v>9.6319999999999997</v>
      </c>
      <c r="Q34"/>
      <c r="R34">
        <v>1.6625700000000001</v>
      </c>
      <c r="S34">
        <v>27.503975000000001</v>
      </c>
      <c r="T34">
        <v>4.9265999999999996</v>
      </c>
      <c r="U34">
        <v>0</v>
      </c>
      <c r="V34"/>
      <c r="W34">
        <v>0</v>
      </c>
      <c r="X34"/>
      <c r="Y34"/>
      <c r="Z34">
        <v>110.88</v>
      </c>
      <c r="AA34">
        <v>0</v>
      </c>
      <c r="AB34"/>
      <c r="AC34"/>
      <c r="AD34">
        <v>4.5473999999999997</v>
      </c>
      <c r="AE34">
        <v>492.34500000000003</v>
      </c>
      <c r="AF34">
        <v>50.7</v>
      </c>
      <c r="AG34">
        <v>0</v>
      </c>
      <c r="AH34">
        <v>155.48609999999999</v>
      </c>
      <c r="AI34">
        <v>0</v>
      </c>
      <c r="AJ34">
        <v>13.736000000000001</v>
      </c>
      <c r="AK34">
        <v>33.764000000000003</v>
      </c>
      <c r="AL34">
        <v>32.625</v>
      </c>
      <c r="AM34">
        <v>33.478124999999999</v>
      </c>
      <c r="AN34">
        <v>6.1379999999999999</v>
      </c>
      <c r="AO34">
        <v>0</v>
      </c>
      <c r="AP34">
        <v>2.8466499999999999</v>
      </c>
      <c r="AQ34">
        <v>0</v>
      </c>
      <c r="AR34"/>
      <c r="AS34"/>
      <c r="AT34"/>
      <c r="AU34">
        <v>1.92</v>
      </c>
      <c r="AV34">
        <v>1.7417400000000001</v>
      </c>
      <c r="AW34">
        <v>0</v>
      </c>
      <c r="AX34">
        <v>0.11466</v>
      </c>
      <c r="AY34">
        <v>11.592504</v>
      </c>
      <c r="AZ34">
        <v>7.6440000000000001</v>
      </c>
      <c r="BA34">
        <v>0.9375</v>
      </c>
      <c r="BB34">
        <v>12.330500000000001</v>
      </c>
      <c r="BC34">
        <v>0</v>
      </c>
      <c r="BD34" s="57"/>
      <c r="BE34" s="63"/>
      <c r="BF34" s="63"/>
      <c r="BG34" s="63"/>
      <c r="BH34" s="63"/>
      <c r="BI34" s="64">
        <v>0</v>
      </c>
      <c r="BJ34" s="64">
        <v>0</v>
      </c>
      <c r="BK34" s="64">
        <v>0</v>
      </c>
      <c r="BL34" s="64">
        <v>0</v>
      </c>
      <c r="BM34" s="65">
        <f t="shared" si="0"/>
        <v>1227.7605149999999</v>
      </c>
      <c r="BN34" s="63"/>
      <c r="BO34" s="63"/>
      <c r="BP34" s="66">
        <v>0</v>
      </c>
      <c r="BQ34" s="67">
        <v>0</v>
      </c>
      <c r="BR34" s="66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1" t="s">
        <v>142</v>
      </c>
      <c r="B35" s="68" t="s">
        <v>142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48.525810999999997</v>
      </c>
      <c r="J35">
        <v>7.1496000000000004</v>
      </c>
      <c r="K35">
        <v>79.417000000000002</v>
      </c>
      <c r="L35">
        <v>46.445880000000002</v>
      </c>
      <c r="M35">
        <v>29.669899999999998</v>
      </c>
      <c r="N35">
        <v>0</v>
      </c>
      <c r="O35">
        <v>0</v>
      </c>
      <c r="P35">
        <v>9.6319999999999997</v>
      </c>
      <c r="Q35"/>
      <c r="R35">
        <v>1.6625700000000001</v>
      </c>
      <c r="S35">
        <v>27.503975000000001</v>
      </c>
      <c r="T35">
        <v>4.9265999999999996</v>
      </c>
      <c r="U35">
        <v>0</v>
      </c>
      <c r="V35"/>
      <c r="W35">
        <v>0</v>
      </c>
      <c r="X35"/>
      <c r="Y35"/>
      <c r="Z35">
        <v>110.88</v>
      </c>
      <c r="AA35">
        <v>0</v>
      </c>
      <c r="AB35"/>
      <c r="AC35"/>
      <c r="AD35">
        <v>4.5473999999999997</v>
      </c>
      <c r="AE35">
        <v>492.34500000000003</v>
      </c>
      <c r="AF35">
        <v>50.7</v>
      </c>
      <c r="AG35">
        <v>0</v>
      </c>
      <c r="AH35">
        <v>155.48609999999999</v>
      </c>
      <c r="AI35">
        <v>0</v>
      </c>
      <c r="AJ35">
        <v>13.736000000000001</v>
      </c>
      <c r="AK35">
        <v>33.764000000000003</v>
      </c>
      <c r="AL35">
        <v>32.625</v>
      </c>
      <c r="AM35">
        <v>33.478124999999999</v>
      </c>
      <c r="AN35">
        <v>6.1379999999999999</v>
      </c>
      <c r="AO35">
        <v>0</v>
      </c>
      <c r="AP35">
        <v>2.8466499999999999</v>
      </c>
      <c r="AQ35">
        <v>0</v>
      </c>
      <c r="AR35"/>
      <c r="AS35"/>
      <c r="AT35"/>
      <c r="AU35">
        <v>1.92</v>
      </c>
      <c r="AV35">
        <v>1.7417400000000001</v>
      </c>
      <c r="AW35">
        <v>0</v>
      </c>
      <c r="AX35">
        <v>0.11466</v>
      </c>
      <c r="AY35">
        <v>11.592504</v>
      </c>
      <c r="AZ35">
        <v>7.6440000000000001</v>
      </c>
      <c r="BA35">
        <v>0.9375</v>
      </c>
      <c r="BB35">
        <v>12.330500000000001</v>
      </c>
      <c r="BC35">
        <v>0</v>
      </c>
      <c r="BD35" s="57"/>
      <c r="BE35" s="63"/>
      <c r="BF35" s="63"/>
      <c r="BG35" s="63"/>
      <c r="BH35" s="63"/>
      <c r="BI35" s="64">
        <v>0</v>
      </c>
      <c r="BJ35" s="64">
        <v>0</v>
      </c>
      <c r="BK35" s="64">
        <v>0</v>
      </c>
      <c r="BL35" s="64">
        <v>0</v>
      </c>
      <c r="BM35" s="65">
        <f t="shared" si="0"/>
        <v>1227.7605149999999</v>
      </c>
      <c r="BN35" s="63"/>
      <c r="BO35" s="63"/>
      <c r="BP35" s="66">
        <v>0</v>
      </c>
      <c r="BQ35" s="67">
        <v>0</v>
      </c>
      <c r="BR35" s="66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1" t="s">
        <v>143</v>
      </c>
      <c r="B36" s="68" t="s">
        <v>143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48.525810999999997</v>
      </c>
      <c r="J36">
        <v>7.1496000000000004</v>
      </c>
      <c r="K36">
        <v>79.417000000000002</v>
      </c>
      <c r="L36">
        <v>46.445880000000002</v>
      </c>
      <c r="M36">
        <v>29.669899999999998</v>
      </c>
      <c r="N36">
        <v>0</v>
      </c>
      <c r="O36">
        <v>0</v>
      </c>
      <c r="P36">
        <v>9.6319999999999997</v>
      </c>
      <c r="Q36"/>
      <c r="R36">
        <v>1.6625700000000001</v>
      </c>
      <c r="S36">
        <v>28.366475000000001</v>
      </c>
      <c r="T36">
        <v>4.9265999999999996</v>
      </c>
      <c r="U36">
        <v>0</v>
      </c>
      <c r="V36"/>
      <c r="W36">
        <v>0</v>
      </c>
      <c r="X36"/>
      <c r="Y36"/>
      <c r="Z36">
        <v>110.88</v>
      </c>
      <c r="AA36">
        <v>0</v>
      </c>
      <c r="AB36"/>
      <c r="AC36"/>
      <c r="AD36">
        <v>4.5473999999999997</v>
      </c>
      <c r="AE36">
        <v>492.34500000000003</v>
      </c>
      <c r="AF36">
        <v>50.7</v>
      </c>
      <c r="AG36">
        <v>0</v>
      </c>
      <c r="AH36">
        <v>155.48609999999999</v>
      </c>
      <c r="AI36">
        <v>0</v>
      </c>
      <c r="AJ36">
        <v>13.736000000000001</v>
      </c>
      <c r="AK36">
        <v>33.764000000000003</v>
      </c>
      <c r="AL36">
        <v>32.625</v>
      </c>
      <c r="AM36">
        <v>33.478124999999999</v>
      </c>
      <c r="AN36">
        <v>6.1379999999999999</v>
      </c>
      <c r="AO36">
        <v>0</v>
      </c>
      <c r="AP36">
        <v>2.8466499999999999</v>
      </c>
      <c r="AQ36">
        <v>0</v>
      </c>
      <c r="AR36"/>
      <c r="AS36"/>
      <c r="AT36"/>
      <c r="AU36">
        <v>1.92</v>
      </c>
      <c r="AV36">
        <v>1.7417400000000001</v>
      </c>
      <c r="AW36">
        <v>0</v>
      </c>
      <c r="AX36">
        <v>0.11466</v>
      </c>
      <c r="AY36">
        <v>11.592504</v>
      </c>
      <c r="AZ36">
        <v>7.6440000000000001</v>
      </c>
      <c r="BA36">
        <v>0.9375</v>
      </c>
      <c r="BB36">
        <v>12.330500000000001</v>
      </c>
      <c r="BC36">
        <v>0</v>
      </c>
      <c r="BD36" s="57"/>
      <c r="BE36" s="63"/>
      <c r="BF36" s="63"/>
      <c r="BG36" s="63"/>
      <c r="BH36" s="63"/>
      <c r="BI36" s="64">
        <v>0</v>
      </c>
      <c r="BJ36" s="64">
        <v>0</v>
      </c>
      <c r="BK36" s="64">
        <v>0</v>
      </c>
      <c r="BL36" s="64">
        <v>0</v>
      </c>
      <c r="BM36" s="65">
        <f t="shared" si="0"/>
        <v>1228.6230150000001</v>
      </c>
      <c r="BN36" s="63"/>
      <c r="BO36" s="63"/>
      <c r="BP36" s="66">
        <v>0</v>
      </c>
      <c r="BQ36" s="67">
        <v>0</v>
      </c>
      <c r="BR36" s="66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1" t="s">
        <v>144</v>
      </c>
      <c r="B37" s="68" t="s">
        <v>144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48.525810999999997</v>
      </c>
      <c r="J37">
        <v>7.1496000000000004</v>
      </c>
      <c r="K37">
        <v>79.417000000000002</v>
      </c>
      <c r="L37">
        <v>46.445880000000002</v>
      </c>
      <c r="M37">
        <v>29.669899999999998</v>
      </c>
      <c r="N37">
        <v>0</v>
      </c>
      <c r="O37">
        <v>0</v>
      </c>
      <c r="P37">
        <v>9.6319999999999997</v>
      </c>
      <c r="Q37"/>
      <c r="R37">
        <v>1.6625700000000001</v>
      </c>
      <c r="S37">
        <v>27.503975000000001</v>
      </c>
      <c r="T37">
        <v>4.9265999999999996</v>
      </c>
      <c r="U37">
        <v>0</v>
      </c>
      <c r="V37"/>
      <c r="W37">
        <v>0</v>
      </c>
      <c r="X37"/>
      <c r="Y37"/>
      <c r="Z37">
        <v>110.88</v>
      </c>
      <c r="AA37">
        <v>0</v>
      </c>
      <c r="AB37"/>
      <c r="AC37"/>
      <c r="AD37">
        <v>4.5473999999999997</v>
      </c>
      <c r="AE37">
        <v>492.34500000000003</v>
      </c>
      <c r="AF37">
        <v>50.7</v>
      </c>
      <c r="AG37">
        <v>0</v>
      </c>
      <c r="AH37">
        <v>155.48609999999999</v>
      </c>
      <c r="AI37">
        <v>0</v>
      </c>
      <c r="AJ37">
        <v>13.736000000000001</v>
      </c>
      <c r="AK37">
        <v>33.764000000000003</v>
      </c>
      <c r="AL37">
        <v>32.625</v>
      </c>
      <c r="AM37">
        <v>33.478124999999999</v>
      </c>
      <c r="AN37">
        <v>6.1379999999999999</v>
      </c>
      <c r="AO37">
        <v>0</v>
      </c>
      <c r="AP37">
        <v>2.8466499999999999</v>
      </c>
      <c r="AQ37">
        <v>0</v>
      </c>
      <c r="AR37"/>
      <c r="AS37"/>
      <c r="AT37"/>
      <c r="AU37">
        <v>1.92</v>
      </c>
      <c r="AV37">
        <v>1.7417400000000001</v>
      </c>
      <c r="AW37">
        <v>0</v>
      </c>
      <c r="AX37">
        <v>0.11466</v>
      </c>
      <c r="AY37">
        <v>11.592504</v>
      </c>
      <c r="AZ37">
        <v>7.6440000000000001</v>
      </c>
      <c r="BA37">
        <v>0.9375</v>
      </c>
      <c r="BB37">
        <v>12.330500000000001</v>
      </c>
      <c r="BC37">
        <v>0</v>
      </c>
      <c r="BD37" s="57"/>
      <c r="BE37" s="63"/>
      <c r="BF37" s="63"/>
      <c r="BG37" s="63"/>
      <c r="BH37" s="63"/>
      <c r="BI37" s="64">
        <v>91.18</v>
      </c>
      <c r="BJ37" s="64">
        <v>127.65</v>
      </c>
      <c r="BK37" s="64">
        <v>182.35</v>
      </c>
      <c r="BL37" s="64">
        <v>182.35</v>
      </c>
      <c r="BM37" s="65">
        <f t="shared" si="0"/>
        <v>1227.7605149999999</v>
      </c>
      <c r="BN37" s="63"/>
      <c r="BO37" s="63"/>
      <c r="BP37" s="66">
        <v>91.18</v>
      </c>
      <c r="BQ37" s="67">
        <v>91.18</v>
      </c>
      <c r="BR37" s="66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1" t="s">
        <v>145</v>
      </c>
      <c r="B38" s="68" t="s">
        <v>145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48.525810999999997</v>
      </c>
      <c r="J38">
        <v>7.1496000000000004</v>
      </c>
      <c r="K38">
        <v>79.417000000000002</v>
      </c>
      <c r="L38">
        <v>46.445880000000002</v>
      </c>
      <c r="M38">
        <v>29.669899999999998</v>
      </c>
      <c r="N38">
        <v>0</v>
      </c>
      <c r="O38">
        <v>0</v>
      </c>
      <c r="P38">
        <v>9.6319999999999997</v>
      </c>
      <c r="Q38"/>
      <c r="R38">
        <v>1.6625700000000001</v>
      </c>
      <c r="S38">
        <v>27.503975000000001</v>
      </c>
      <c r="T38">
        <v>4.9265999999999996</v>
      </c>
      <c r="U38">
        <v>0</v>
      </c>
      <c r="V38"/>
      <c r="W38">
        <v>0</v>
      </c>
      <c r="X38"/>
      <c r="Y38"/>
      <c r="Z38">
        <v>110.88</v>
      </c>
      <c r="AA38">
        <v>0</v>
      </c>
      <c r="AB38"/>
      <c r="AC38"/>
      <c r="AD38">
        <v>4.5473999999999997</v>
      </c>
      <c r="AE38">
        <v>492.34500000000003</v>
      </c>
      <c r="AF38">
        <v>50.7</v>
      </c>
      <c r="AG38">
        <v>0</v>
      </c>
      <c r="AH38">
        <v>155.48609999999999</v>
      </c>
      <c r="AI38">
        <v>0</v>
      </c>
      <c r="AJ38">
        <v>13.736000000000001</v>
      </c>
      <c r="AK38">
        <v>33.764000000000003</v>
      </c>
      <c r="AL38">
        <v>32.625</v>
      </c>
      <c r="AM38">
        <v>33.478124999999999</v>
      </c>
      <c r="AN38">
        <v>6.1379999999999999</v>
      </c>
      <c r="AO38">
        <v>0</v>
      </c>
      <c r="AP38">
        <v>2.8466499999999999</v>
      </c>
      <c r="AQ38">
        <v>0</v>
      </c>
      <c r="AR38"/>
      <c r="AS38"/>
      <c r="AT38"/>
      <c r="AU38">
        <v>1.92</v>
      </c>
      <c r="AV38">
        <v>1.7417400000000001</v>
      </c>
      <c r="AW38">
        <v>0</v>
      </c>
      <c r="AX38">
        <v>0.11466</v>
      </c>
      <c r="AY38">
        <v>11.592504</v>
      </c>
      <c r="AZ38">
        <v>7.6440000000000001</v>
      </c>
      <c r="BA38">
        <v>0.9375</v>
      </c>
      <c r="BB38">
        <v>12.330500000000001</v>
      </c>
      <c r="BC38">
        <v>0</v>
      </c>
      <c r="BD38" s="57"/>
      <c r="BE38" s="63"/>
      <c r="BF38" s="63"/>
      <c r="BG38" s="63"/>
      <c r="BH38" s="63"/>
      <c r="BI38" s="64">
        <v>0</v>
      </c>
      <c r="BJ38" s="64">
        <v>0</v>
      </c>
      <c r="BK38" s="64">
        <v>0</v>
      </c>
      <c r="BL38" s="64">
        <v>0</v>
      </c>
      <c r="BM38" s="65">
        <f t="shared" si="0"/>
        <v>1227.7605149999999</v>
      </c>
      <c r="BN38" s="63"/>
      <c r="BO38" s="63"/>
      <c r="BP38" s="66">
        <v>0</v>
      </c>
      <c r="BQ38" s="67">
        <v>0</v>
      </c>
      <c r="BR38" s="66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1" t="s">
        <v>146</v>
      </c>
      <c r="B39" s="68" t="s">
        <v>146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48.525810999999997</v>
      </c>
      <c r="J39">
        <v>7.1496000000000004</v>
      </c>
      <c r="K39">
        <v>52.895000000000003</v>
      </c>
      <c r="L39">
        <v>46.445880000000002</v>
      </c>
      <c r="M39">
        <v>29.669899999999998</v>
      </c>
      <c r="N39">
        <v>0</v>
      </c>
      <c r="O39">
        <v>0</v>
      </c>
      <c r="P39">
        <v>9.6319999999999997</v>
      </c>
      <c r="Q39"/>
      <c r="R39">
        <v>1.6625700000000001</v>
      </c>
      <c r="S39">
        <v>27.503975000000001</v>
      </c>
      <c r="T39">
        <v>4.9265999999999996</v>
      </c>
      <c r="U39">
        <v>0</v>
      </c>
      <c r="V39"/>
      <c r="W39">
        <v>0</v>
      </c>
      <c r="X39"/>
      <c r="Y39"/>
      <c r="Z39">
        <v>110.88</v>
      </c>
      <c r="AA39">
        <v>0</v>
      </c>
      <c r="AB39"/>
      <c r="AC39"/>
      <c r="AD39">
        <v>4.5473999999999997</v>
      </c>
      <c r="AE39">
        <v>492.34500000000003</v>
      </c>
      <c r="AF39">
        <v>50.7</v>
      </c>
      <c r="AG39">
        <v>0</v>
      </c>
      <c r="AH39">
        <v>155.48609999999999</v>
      </c>
      <c r="AI39">
        <v>0</v>
      </c>
      <c r="AJ39">
        <v>13.736000000000001</v>
      </c>
      <c r="AK39">
        <v>33.764000000000003</v>
      </c>
      <c r="AL39">
        <v>32.625</v>
      </c>
      <c r="AM39">
        <v>33.478124999999999</v>
      </c>
      <c r="AN39">
        <v>6.1379999999999999</v>
      </c>
      <c r="AO39">
        <v>0</v>
      </c>
      <c r="AP39">
        <v>2.8466499999999999</v>
      </c>
      <c r="AQ39">
        <v>0</v>
      </c>
      <c r="AR39"/>
      <c r="AS39"/>
      <c r="AT39"/>
      <c r="AU39">
        <v>1.92</v>
      </c>
      <c r="AV39">
        <v>1.7417400000000001</v>
      </c>
      <c r="AW39">
        <v>0</v>
      </c>
      <c r="AX39">
        <v>0.11466</v>
      </c>
      <c r="AY39">
        <v>11.592504</v>
      </c>
      <c r="AZ39">
        <v>7.6440000000000001</v>
      </c>
      <c r="BA39">
        <v>0.9375</v>
      </c>
      <c r="BB39">
        <v>12.330500000000001</v>
      </c>
      <c r="BC39">
        <v>0</v>
      </c>
      <c r="BD39" s="57"/>
      <c r="BE39" s="63"/>
      <c r="BF39" s="63"/>
      <c r="BG39" s="63"/>
      <c r="BH39" s="63"/>
      <c r="BI39" s="64">
        <v>3.72</v>
      </c>
      <c r="BJ39" s="64">
        <v>3.72</v>
      </c>
      <c r="BK39" s="64">
        <v>3.72</v>
      </c>
      <c r="BL39" s="64">
        <v>3.72</v>
      </c>
      <c r="BM39" s="65">
        <f t="shared" si="0"/>
        <v>1201.238515</v>
      </c>
      <c r="BN39" s="63"/>
      <c r="BO39" s="63"/>
      <c r="BP39" s="66">
        <v>3.72</v>
      </c>
      <c r="BQ39" s="67">
        <v>3.72</v>
      </c>
      <c r="BR39" s="66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1" t="s">
        <v>147</v>
      </c>
      <c r="B40" s="68" t="s">
        <v>147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48.525810999999997</v>
      </c>
      <c r="J40">
        <v>7.1496000000000004</v>
      </c>
      <c r="K40">
        <v>52.895000000000003</v>
      </c>
      <c r="L40">
        <v>46.445880000000002</v>
      </c>
      <c r="M40">
        <v>29.669899999999998</v>
      </c>
      <c r="N40">
        <v>0</v>
      </c>
      <c r="O40">
        <v>0</v>
      </c>
      <c r="P40">
        <v>9.6319999999999997</v>
      </c>
      <c r="Q40"/>
      <c r="R40">
        <v>1.6625700000000001</v>
      </c>
      <c r="S40">
        <v>27.503975000000001</v>
      </c>
      <c r="T40">
        <v>4.9265999999999996</v>
      </c>
      <c r="U40">
        <v>0</v>
      </c>
      <c r="V40"/>
      <c r="W40">
        <v>0</v>
      </c>
      <c r="X40"/>
      <c r="Y40"/>
      <c r="Z40">
        <v>110.88</v>
      </c>
      <c r="AA40">
        <v>0</v>
      </c>
      <c r="AB40"/>
      <c r="AC40"/>
      <c r="AD40">
        <v>4.5473999999999997</v>
      </c>
      <c r="AE40">
        <v>492.34500000000003</v>
      </c>
      <c r="AF40">
        <v>7.8</v>
      </c>
      <c r="AG40">
        <v>0</v>
      </c>
      <c r="AH40">
        <v>155.48609999999999</v>
      </c>
      <c r="AI40">
        <v>0</v>
      </c>
      <c r="AJ40">
        <v>13.736000000000001</v>
      </c>
      <c r="AK40">
        <v>33.764000000000003</v>
      </c>
      <c r="AL40">
        <v>32.625</v>
      </c>
      <c r="AM40">
        <v>33.478124999999999</v>
      </c>
      <c r="AN40">
        <v>6.1379999999999999</v>
      </c>
      <c r="AO40">
        <v>0</v>
      </c>
      <c r="AP40">
        <v>2.8466499999999999</v>
      </c>
      <c r="AQ40">
        <v>0</v>
      </c>
      <c r="AR40"/>
      <c r="AS40"/>
      <c r="AT40"/>
      <c r="AU40">
        <v>1.92</v>
      </c>
      <c r="AV40">
        <v>1.7417400000000001</v>
      </c>
      <c r="AW40">
        <v>0</v>
      </c>
      <c r="AX40">
        <v>0.11466</v>
      </c>
      <c r="AY40">
        <v>11.592504</v>
      </c>
      <c r="AZ40">
        <v>7.6440000000000001</v>
      </c>
      <c r="BA40">
        <v>0.9375</v>
      </c>
      <c r="BB40">
        <v>12.330500000000001</v>
      </c>
      <c r="BC40">
        <v>0</v>
      </c>
      <c r="BD40" s="57"/>
      <c r="BE40" s="63"/>
      <c r="BF40" s="63"/>
      <c r="BG40" s="63"/>
      <c r="BH40" s="63"/>
      <c r="BI40" s="64">
        <v>30.17</v>
      </c>
      <c r="BJ40" s="64">
        <v>30.17</v>
      </c>
      <c r="BK40" s="64">
        <v>58.67</v>
      </c>
      <c r="BL40" s="64">
        <v>58.67</v>
      </c>
      <c r="BM40" s="65">
        <f t="shared" si="0"/>
        <v>1158.3385149999997</v>
      </c>
      <c r="BN40" s="63"/>
      <c r="BO40" s="63"/>
      <c r="BP40" s="66">
        <v>30.17</v>
      </c>
      <c r="BQ40" s="67">
        <v>29.76</v>
      </c>
      <c r="BR40" s="66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1" t="s">
        <v>148</v>
      </c>
      <c r="B41" s="68" t="s">
        <v>148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48.525810999999997</v>
      </c>
      <c r="J41">
        <v>7.1496000000000004</v>
      </c>
      <c r="K41">
        <v>23.393000000000001</v>
      </c>
      <c r="L41">
        <v>46.445880000000002</v>
      </c>
      <c r="M41">
        <v>29.669899999999998</v>
      </c>
      <c r="N41">
        <v>0</v>
      </c>
      <c r="O41">
        <v>0</v>
      </c>
      <c r="P41">
        <v>9.6319999999999997</v>
      </c>
      <c r="Q41"/>
      <c r="R41">
        <v>1.6625700000000001</v>
      </c>
      <c r="S41">
        <v>27.503975000000001</v>
      </c>
      <c r="T41">
        <v>4.9265999999999996</v>
      </c>
      <c r="U41">
        <v>0</v>
      </c>
      <c r="V41"/>
      <c r="W41">
        <v>0</v>
      </c>
      <c r="X41"/>
      <c r="Y41"/>
      <c r="Z41">
        <v>110.88</v>
      </c>
      <c r="AA41">
        <v>0</v>
      </c>
      <c r="AB41"/>
      <c r="AC41"/>
      <c r="AD41">
        <v>4.5473999999999997</v>
      </c>
      <c r="AE41">
        <v>492.34500000000003</v>
      </c>
      <c r="AF41">
        <v>2.6</v>
      </c>
      <c r="AG41">
        <v>0</v>
      </c>
      <c r="AH41">
        <v>103.5177</v>
      </c>
      <c r="AI41">
        <v>0</v>
      </c>
      <c r="AJ41">
        <v>13.736000000000001</v>
      </c>
      <c r="AK41">
        <v>33.764000000000003</v>
      </c>
      <c r="AL41">
        <v>32.625</v>
      </c>
      <c r="AM41">
        <v>33.478124999999999</v>
      </c>
      <c r="AN41">
        <v>6.1379999999999999</v>
      </c>
      <c r="AO41">
        <v>0</v>
      </c>
      <c r="AP41">
        <v>2.8466499999999999</v>
      </c>
      <c r="AQ41">
        <v>0</v>
      </c>
      <c r="AR41"/>
      <c r="AS41"/>
      <c r="AT41"/>
      <c r="AU41">
        <v>1.92</v>
      </c>
      <c r="AV41">
        <v>1.7417400000000001</v>
      </c>
      <c r="AW41">
        <v>0</v>
      </c>
      <c r="AX41">
        <v>0.11466</v>
      </c>
      <c r="AY41">
        <v>11.592504</v>
      </c>
      <c r="AZ41">
        <v>7.6440000000000001</v>
      </c>
      <c r="BA41">
        <v>0.9375</v>
      </c>
      <c r="BB41">
        <v>12.330500000000001</v>
      </c>
      <c r="BC41">
        <v>0</v>
      </c>
      <c r="BD41" s="57"/>
      <c r="BE41" s="63"/>
      <c r="BF41" s="63"/>
      <c r="BG41" s="63"/>
      <c r="BH41" s="63"/>
      <c r="BI41" s="64">
        <v>0</v>
      </c>
      <c r="BJ41" s="64">
        <v>0</v>
      </c>
      <c r="BK41" s="64">
        <v>0</v>
      </c>
      <c r="BL41" s="64">
        <v>0</v>
      </c>
      <c r="BM41" s="65">
        <f t="shared" si="0"/>
        <v>1071.6681149999999</v>
      </c>
      <c r="BN41" s="63"/>
      <c r="BO41" s="63"/>
      <c r="BP41" s="66">
        <v>0</v>
      </c>
      <c r="BQ41" s="67">
        <v>0</v>
      </c>
      <c r="BR41" s="66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1" t="s">
        <v>149</v>
      </c>
      <c r="B42" s="68" t="s">
        <v>149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48.525810999999997</v>
      </c>
      <c r="J42">
        <v>7.1496000000000004</v>
      </c>
      <c r="K42">
        <v>22.35</v>
      </c>
      <c r="L42">
        <v>46.445880000000002</v>
      </c>
      <c r="M42">
        <v>29.669899999999998</v>
      </c>
      <c r="N42">
        <v>0</v>
      </c>
      <c r="O42">
        <v>0</v>
      </c>
      <c r="P42">
        <v>9.6319999999999997</v>
      </c>
      <c r="Q42"/>
      <c r="R42">
        <v>1.6625700000000001</v>
      </c>
      <c r="S42">
        <v>27.503975000000001</v>
      </c>
      <c r="T42">
        <v>4.9265999999999996</v>
      </c>
      <c r="U42">
        <v>0</v>
      </c>
      <c r="V42"/>
      <c r="W42">
        <v>0</v>
      </c>
      <c r="X42"/>
      <c r="Y42"/>
      <c r="Z42">
        <v>110.88</v>
      </c>
      <c r="AA42">
        <v>0</v>
      </c>
      <c r="AB42"/>
      <c r="AC42"/>
      <c r="AD42">
        <v>4.5473999999999997</v>
      </c>
      <c r="AE42">
        <v>492.34500000000003</v>
      </c>
      <c r="AF42">
        <v>0</v>
      </c>
      <c r="AG42">
        <v>0</v>
      </c>
      <c r="AH42">
        <v>103.5177</v>
      </c>
      <c r="AI42">
        <v>0</v>
      </c>
      <c r="AJ42">
        <v>13.736000000000001</v>
      </c>
      <c r="AK42">
        <v>33.764000000000003</v>
      </c>
      <c r="AL42">
        <v>32.625</v>
      </c>
      <c r="AM42">
        <v>33.478124999999999</v>
      </c>
      <c r="AN42">
        <v>6.1379999999999999</v>
      </c>
      <c r="AO42">
        <v>0</v>
      </c>
      <c r="AP42">
        <v>2.8466499999999999</v>
      </c>
      <c r="AQ42">
        <v>0</v>
      </c>
      <c r="AR42"/>
      <c r="AS42"/>
      <c r="AT42"/>
      <c r="AU42">
        <v>1.92</v>
      </c>
      <c r="AV42">
        <v>1.7417400000000001</v>
      </c>
      <c r="AW42">
        <v>0</v>
      </c>
      <c r="AX42">
        <v>0.11466</v>
      </c>
      <c r="AY42">
        <v>11.592504</v>
      </c>
      <c r="AZ42">
        <v>7.6440000000000001</v>
      </c>
      <c r="BA42">
        <v>0.9375</v>
      </c>
      <c r="BB42">
        <v>12.330500000000001</v>
      </c>
      <c r="BC42">
        <v>0</v>
      </c>
      <c r="BD42" s="57"/>
      <c r="BE42" s="63"/>
      <c r="BF42" s="63"/>
      <c r="BG42" s="63"/>
      <c r="BH42" s="63"/>
      <c r="BI42" s="64">
        <v>13.6</v>
      </c>
      <c r="BJ42" s="64">
        <v>13.6</v>
      </c>
      <c r="BK42" s="64">
        <v>13.6</v>
      </c>
      <c r="BL42" s="64">
        <v>13.6</v>
      </c>
      <c r="BM42" s="65">
        <f t="shared" si="0"/>
        <v>1068.0251149999999</v>
      </c>
      <c r="BN42" s="63"/>
      <c r="BO42" s="63"/>
      <c r="BP42" s="66">
        <v>13.6</v>
      </c>
      <c r="BQ42" s="67">
        <v>13.6</v>
      </c>
      <c r="BR42" s="66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1" t="s">
        <v>150</v>
      </c>
      <c r="B43" s="68" t="s">
        <v>150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48.525810999999997</v>
      </c>
      <c r="J43">
        <v>7.1496000000000004</v>
      </c>
      <c r="K43">
        <v>22.35</v>
      </c>
      <c r="L43">
        <v>46.445880000000002</v>
      </c>
      <c r="M43">
        <v>29.669899999999998</v>
      </c>
      <c r="N43">
        <v>0</v>
      </c>
      <c r="O43">
        <v>0</v>
      </c>
      <c r="P43">
        <v>9.6319999999999997</v>
      </c>
      <c r="Q43"/>
      <c r="R43">
        <v>1.6625700000000001</v>
      </c>
      <c r="S43">
        <v>28.366475000000001</v>
      </c>
      <c r="T43">
        <v>4.9265999999999996</v>
      </c>
      <c r="U43">
        <v>0</v>
      </c>
      <c r="V43"/>
      <c r="W43">
        <v>0</v>
      </c>
      <c r="X43"/>
      <c r="Y43"/>
      <c r="Z43">
        <v>53.2</v>
      </c>
      <c r="AA43">
        <v>0</v>
      </c>
      <c r="AB43"/>
      <c r="AC43"/>
      <c r="AD43">
        <v>4.5473999999999997</v>
      </c>
      <c r="AE43">
        <v>492.34500000000003</v>
      </c>
      <c r="AF43">
        <v>0</v>
      </c>
      <c r="AG43">
        <v>0</v>
      </c>
      <c r="AH43">
        <v>103.5177</v>
      </c>
      <c r="AI43">
        <v>0</v>
      </c>
      <c r="AJ43">
        <v>13.736000000000001</v>
      </c>
      <c r="AK43">
        <v>33.764000000000003</v>
      </c>
      <c r="AL43">
        <v>32.625</v>
      </c>
      <c r="AM43">
        <v>33.478124999999999</v>
      </c>
      <c r="AN43">
        <v>6.1379999999999999</v>
      </c>
      <c r="AO43">
        <v>0</v>
      </c>
      <c r="AP43">
        <v>2.8466499999999999</v>
      </c>
      <c r="AQ43">
        <v>0</v>
      </c>
      <c r="AR43"/>
      <c r="AS43"/>
      <c r="AT43"/>
      <c r="AU43">
        <v>1.92</v>
      </c>
      <c r="AV43">
        <v>1.7417400000000001</v>
      </c>
      <c r="AW43">
        <v>0</v>
      </c>
      <c r="AX43">
        <v>0.11466</v>
      </c>
      <c r="AY43">
        <v>11.592504</v>
      </c>
      <c r="AZ43">
        <v>7.6440000000000001</v>
      </c>
      <c r="BA43">
        <v>0.9375</v>
      </c>
      <c r="BB43">
        <v>12.330500000000001</v>
      </c>
      <c r="BC43">
        <v>0</v>
      </c>
      <c r="BD43" s="57"/>
      <c r="BE43" s="63"/>
      <c r="BF43" s="63"/>
      <c r="BG43" s="63"/>
      <c r="BH43" s="63"/>
      <c r="BI43" s="64">
        <v>31.45</v>
      </c>
      <c r="BJ43" s="64">
        <v>31.45</v>
      </c>
      <c r="BK43" s="64">
        <v>31.45</v>
      </c>
      <c r="BL43" s="64">
        <v>31.45</v>
      </c>
      <c r="BM43" s="65">
        <f t="shared" si="0"/>
        <v>1011.2076149999999</v>
      </c>
      <c r="BN43" s="63"/>
      <c r="BO43" s="63"/>
      <c r="BP43" s="66">
        <v>31.45</v>
      </c>
      <c r="BQ43" s="67">
        <v>31.45</v>
      </c>
      <c r="BR43" s="66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1" t="s">
        <v>151</v>
      </c>
      <c r="B44" s="68" t="s">
        <v>151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48.525810999999997</v>
      </c>
      <c r="J44">
        <v>7.1496000000000004</v>
      </c>
      <c r="K44">
        <v>0</v>
      </c>
      <c r="L44">
        <v>46.445880000000002</v>
      </c>
      <c r="M44">
        <v>29.669899999999998</v>
      </c>
      <c r="N44">
        <v>0</v>
      </c>
      <c r="O44">
        <v>0</v>
      </c>
      <c r="P44">
        <v>9.6319999999999997</v>
      </c>
      <c r="Q44"/>
      <c r="R44">
        <v>1.6625700000000001</v>
      </c>
      <c r="S44">
        <v>27.503975000000001</v>
      </c>
      <c r="T44">
        <v>4.9265999999999996</v>
      </c>
      <c r="U44">
        <v>0</v>
      </c>
      <c r="V44"/>
      <c r="W44">
        <v>0</v>
      </c>
      <c r="X44"/>
      <c r="Y44"/>
      <c r="Z44">
        <v>53.2</v>
      </c>
      <c r="AA44">
        <v>0</v>
      </c>
      <c r="AB44"/>
      <c r="AC44"/>
      <c r="AD44">
        <v>4.5473999999999997</v>
      </c>
      <c r="AE44">
        <v>492.34500000000003</v>
      </c>
      <c r="AF44">
        <v>0</v>
      </c>
      <c r="AG44">
        <v>0</v>
      </c>
      <c r="AH44">
        <v>103.5177</v>
      </c>
      <c r="AI44">
        <v>0</v>
      </c>
      <c r="AJ44">
        <v>13.736000000000001</v>
      </c>
      <c r="AK44">
        <v>33.764000000000003</v>
      </c>
      <c r="AL44">
        <v>32.625</v>
      </c>
      <c r="AM44">
        <v>33.478124999999999</v>
      </c>
      <c r="AN44">
        <v>6.1379999999999999</v>
      </c>
      <c r="AO44">
        <v>0</v>
      </c>
      <c r="AP44">
        <v>2.8466499999999999</v>
      </c>
      <c r="AQ44">
        <v>0</v>
      </c>
      <c r="AR44"/>
      <c r="AS44"/>
      <c r="AT44"/>
      <c r="AU44">
        <v>1.92</v>
      </c>
      <c r="AV44">
        <v>1.7417400000000001</v>
      </c>
      <c r="AW44">
        <v>0</v>
      </c>
      <c r="AX44">
        <v>0.11466</v>
      </c>
      <c r="AY44">
        <v>11.592504</v>
      </c>
      <c r="AZ44">
        <v>7.6440000000000001</v>
      </c>
      <c r="BA44">
        <v>0.9375</v>
      </c>
      <c r="BB44">
        <v>12.330500000000001</v>
      </c>
      <c r="BC44">
        <v>0</v>
      </c>
      <c r="BD44" s="57"/>
      <c r="BE44" s="63"/>
      <c r="BF44" s="63"/>
      <c r="BG44" s="63"/>
      <c r="BH44" s="63"/>
      <c r="BI44" s="64">
        <v>33.200000000000003</v>
      </c>
      <c r="BJ44" s="64">
        <v>33.200000000000003</v>
      </c>
      <c r="BK44" s="64">
        <v>33.200000000000003</v>
      </c>
      <c r="BL44" s="64">
        <v>33.200000000000003</v>
      </c>
      <c r="BM44" s="65">
        <f t="shared" si="0"/>
        <v>987.99511499999994</v>
      </c>
      <c r="BN44" s="63"/>
      <c r="BO44" s="63"/>
      <c r="BP44" s="66">
        <v>33.200000000000003</v>
      </c>
      <c r="BQ44" s="67">
        <v>33.200000000000003</v>
      </c>
      <c r="BR44" s="66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1" t="s">
        <v>152</v>
      </c>
      <c r="B45" s="68" t="s">
        <v>152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48.525810999999997</v>
      </c>
      <c r="J45">
        <v>7.1496000000000004</v>
      </c>
      <c r="K45">
        <v>0</v>
      </c>
      <c r="L45">
        <v>46.445880000000002</v>
      </c>
      <c r="M45">
        <v>29.669899999999998</v>
      </c>
      <c r="N45">
        <v>0</v>
      </c>
      <c r="O45">
        <v>0</v>
      </c>
      <c r="P45">
        <v>9.6319999999999997</v>
      </c>
      <c r="Q45"/>
      <c r="R45">
        <v>1.6625700000000001</v>
      </c>
      <c r="S45">
        <v>27.503975000000001</v>
      </c>
      <c r="T45">
        <v>2.4632999999999998</v>
      </c>
      <c r="U45">
        <v>0</v>
      </c>
      <c r="V45"/>
      <c r="W45">
        <v>0</v>
      </c>
      <c r="X45"/>
      <c r="Y45"/>
      <c r="Z45">
        <v>53.2</v>
      </c>
      <c r="AA45">
        <v>0</v>
      </c>
      <c r="AB45"/>
      <c r="AC45"/>
      <c r="AD45">
        <v>4.5473999999999997</v>
      </c>
      <c r="AE45">
        <v>456.96910000000003</v>
      </c>
      <c r="AF45">
        <v>0</v>
      </c>
      <c r="AG45">
        <v>0</v>
      </c>
      <c r="AH45">
        <v>103.5177</v>
      </c>
      <c r="AI45">
        <v>0</v>
      </c>
      <c r="AJ45">
        <v>13.736000000000001</v>
      </c>
      <c r="AK45">
        <v>33.764000000000003</v>
      </c>
      <c r="AL45">
        <v>32.625</v>
      </c>
      <c r="AM45">
        <v>33.478124999999999</v>
      </c>
      <c r="AN45">
        <v>6.1379999999999999</v>
      </c>
      <c r="AO45">
        <v>0</v>
      </c>
      <c r="AP45">
        <v>2.8466499999999999</v>
      </c>
      <c r="AQ45">
        <v>0</v>
      </c>
      <c r="AR45"/>
      <c r="AS45"/>
      <c r="AT45"/>
      <c r="AU45">
        <v>1.92</v>
      </c>
      <c r="AV45">
        <v>1.7417400000000001</v>
      </c>
      <c r="AW45">
        <v>0</v>
      </c>
      <c r="AX45">
        <v>0.11466</v>
      </c>
      <c r="AY45">
        <v>11.592504</v>
      </c>
      <c r="AZ45">
        <v>7.6440000000000001</v>
      </c>
      <c r="BA45">
        <v>0.9375</v>
      </c>
      <c r="BB45">
        <v>13.1435</v>
      </c>
      <c r="BC45">
        <v>0</v>
      </c>
      <c r="BD45" s="57"/>
      <c r="BE45" s="63"/>
      <c r="BF45" s="63"/>
      <c r="BG45" s="63"/>
      <c r="BH45" s="63"/>
      <c r="BI45" s="64">
        <v>17.38</v>
      </c>
      <c r="BJ45" s="64">
        <v>17.38</v>
      </c>
      <c r="BK45" s="64">
        <v>17.38</v>
      </c>
      <c r="BL45" s="64">
        <v>17.38</v>
      </c>
      <c r="BM45" s="65">
        <f t="shared" si="0"/>
        <v>950.96891499999992</v>
      </c>
      <c r="BN45" s="63"/>
      <c r="BO45" s="63"/>
      <c r="BP45" s="66">
        <v>17.38</v>
      </c>
      <c r="BQ45" s="67">
        <v>17.38</v>
      </c>
      <c r="BR45" s="66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1" t="s">
        <v>153</v>
      </c>
      <c r="B46" s="68" t="s">
        <v>153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48.525810999999997</v>
      </c>
      <c r="J46">
        <v>7.1496000000000004</v>
      </c>
      <c r="K46">
        <v>0</v>
      </c>
      <c r="L46">
        <v>46.445880000000002</v>
      </c>
      <c r="M46">
        <v>29.669899999999998</v>
      </c>
      <c r="N46">
        <v>0</v>
      </c>
      <c r="O46">
        <v>0</v>
      </c>
      <c r="P46">
        <v>9.6319999999999997</v>
      </c>
      <c r="Q46"/>
      <c r="R46">
        <v>1.6625700000000001</v>
      </c>
      <c r="S46">
        <v>27.503975000000001</v>
      </c>
      <c r="T46">
        <v>2.4632999999999998</v>
      </c>
      <c r="U46">
        <v>0</v>
      </c>
      <c r="V46"/>
      <c r="W46">
        <v>0</v>
      </c>
      <c r="X46"/>
      <c r="Y46"/>
      <c r="Z46">
        <v>53.2</v>
      </c>
      <c r="AA46">
        <v>0</v>
      </c>
      <c r="AB46"/>
      <c r="AC46"/>
      <c r="AD46">
        <v>4.5473999999999997</v>
      </c>
      <c r="AE46">
        <v>328.23</v>
      </c>
      <c r="AF46">
        <v>0</v>
      </c>
      <c r="AG46">
        <v>0</v>
      </c>
      <c r="AH46">
        <v>103.5177</v>
      </c>
      <c r="AI46">
        <v>0</v>
      </c>
      <c r="AJ46">
        <v>13.736000000000001</v>
      </c>
      <c r="AK46">
        <v>33.764000000000003</v>
      </c>
      <c r="AL46">
        <v>32.625</v>
      </c>
      <c r="AM46">
        <v>33.478124999999999</v>
      </c>
      <c r="AN46">
        <v>6.1379999999999999</v>
      </c>
      <c r="AO46">
        <v>0</v>
      </c>
      <c r="AP46">
        <v>2.8466499999999999</v>
      </c>
      <c r="AQ46">
        <v>0</v>
      </c>
      <c r="AR46"/>
      <c r="AS46"/>
      <c r="AT46"/>
      <c r="AU46">
        <v>1.92</v>
      </c>
      <c r="AV46">
        <v>1.7417400000000001</v>
      </c>
      <c r="AW46">
        <v>0</v>
      </c>
      <c r="AX46">
        <v>0.11466</v>
      </c>
      <c r="AY46">
        <v>11.592504</v>
      </c>
      <c r="AZ46">
        <v>7.6440000000000001</v>
      </c>
      <c r="BA46">
        <v>0.9375</v>
      </c>
      <c r="BB46">
        <v>13.1435</v>
      </c>
      <c r="BC46">
        <v>0</v>
      </c>
      <c r="BD46" s="57"/>
      <c r="BE46" s="63"/>
      <c r="BF46" s="63"/>
      <c r="BG46" s="63"/>
      <c r="BH46" s="63"/>
      <c r="BI46" s="64">
        <v>2.1800000000000002</v>
      </c>
      <c r="BJ46" s="64">
        <v>2.1800000000000002</v>
      </c>
      <c r="BK46" s="64">
        <v>2.1800000000000002</v>
      </c>
      <c r="BL46" s="64">
        <v>2.1800000000000002</v>
      </c>
      <c r="BM46" s="65">
        <f t="shared" si="0"/>
        <v>822.22981499999992</v>
      </c>
      <c r="BN46" s="63"/>
      <c r="BO46" s="63"/>
      <c r="BP46" s="66">
        <v>2.1800000000000002</v>
      </c>
      <c r="BQ46" s="67">
        <v>2.1800000000000002</v>
      </c>
      <c r="BR46" s="66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1" t="s">
        <v>154</v>
      </c>
      <c r="B47" s="68" t="s">
        <v>154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48.525810999999997</v>
      </c>
      <c r="J47">
        <v>7.1496000000000004</v>
      </c>
      <c r="K47">
        <v>0</v>
      </c>
      <c r="L47">
        <v>46.445880000000002</v>
      </c>
      <c r="M47">
        <v>29.669899999999998</v>
      </c>
      <c r="N47">
        <v>0</v>
      </c>
      <c r="O47">
        <v>0</v>
      </c>
      <c r="P47">
        <v>9.6319999999999997</v>
      </c>
      <c r="Q47"/>
      <c r="R47">
        <v>1.6625700000000001</v>
      </c>
      <c r="S47">
        <v>27.503975000000001</v>
      </c>
      <c r="T47">
        <v>2.4632999999999998</v>
      </c>
      <c r="U47">
        <v>0</v>
      </c>
      <c r="V47"/>
      <c r="W47">
        <v>0</v>
      </c>
      <c r="X47"/>
      <c r="Y47"/>
      <c r="Z47">
        <v>53.2</v>
      </c>
      <c r="AA47">
        <v>0</v>
      </c>
      <c r="AB47"/>
      <c r="AC47"/>
      <c r="AD47">
        <v>4.5473999999999997</v>
      </c>
      <c r="AE47">
        <v>328.23</v>
      </c>
      <c r="AF47">
        <v>0</v>
      </c>
      <c r="AG47">
        <v>0</v>
      </c>
      <c r="AH47">
        <v>103.5177</v>
      </c>
      <c r="AI47">
        <v>0</v>
      </c>
      <c r="AJ47">
        <v>13.736000000000001</v>
      </c>
      <c r="AK47">
        <v>33.764000000000003</v>
      </c>
      <c r="AL47">
        <v>32.625</v>
      </c>
      <c r="AM47">
        <v>33.478124999999999</v>
      </c>
      <c r="AN47">
        <v>6.1379999999999999</v>
      </c>
      <c r="AO47">
        <v>0</v>
      </c>
      <c r="AP47">
        <v>2.8466499999999999</v>
      </c>
      <c r="AQ47">
        <v>0</v>
      </c>
      <c r="AR47"/>
      <c r="AS47"/>
      <c r="AT47"/>
      <c r="AU47">
        <v>1.92</v>
      </c>
      <c r="AV47">
        <v>1.7417400000000001</v>
      </c>
      <c r="AW47">
        <v>0</v>
      </c>
      <c r="AX47">
        <v>0.11466</v>
      </c>
      <c r="AY47">
        <v>11.592504</v>
      </c>
      <c r="AZ47">
        <v>7.6440000000000001</v>
      </c>
      <c r="BA47">
        <v>0.9375</v>
      </c>
      <c r="BB47">
        <v>13.1435</v>
      </c>
      <c r="BC47">
        <v>0</v>
      </c>
      <c r="BD47" s="57"/>
      <c r="BE47" s="63"/>
      <c r="BF47" s="63"/>
      <c r="BG47" s="63"/>
      <c r="BH47" s="63"/>
      <c r="BI47" s="64">
        <v>0</v>
      </c>
      <c r="BJ47" s="64">
        <v>0</v>
      </c>
      <c r="BK47" s="64">
        <v>0</v>
      </c>
      <c r="BL47" s="64">
        <v>0</v>
      </c>
      <c r="BM47" s="65">
        <f t="shared" si="0"/>
        <v>822.22981499999992</v>
      </c>
      <c r="BN47" s="63"/>
      <c r="BO47" s="63"/>
      <c r="BP47" s="66">
        <v>0</v>
      </c>
      <c r="BQ47" s="67">
        <v>0</v>
      </c>
      <c r="BR47" s="66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1" t="s">
        <v>155</v>
      </c>
      <c r="B48" s="68" t="s">
        <v>155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48.525810999999997</v>
      </c>
      <c r="J48">
        <v>7.1496000000000004</v>
      </c>
      <c r="K48">
        <v>0</v>
      </c>
      <c r="L48">
        <v>46.445880000000002</v>
      </c>
      <c r="M48">
        <v>29.669899999999998</v>
      </c>
      <c r="N48">
        <v>0</v>
      </c>
      <c r="O48">
        <v>0</v>
      </c>
      <c r="P48">
        <v>9.6319999999999997</v>
      </c>
      <c r="Q48"/>
      <c r="R48">
        <v>1.6625700000000001</v>
      </c>
      <c r="S48">
        <v>27.503975000000001</v>
      </c>
      <c r="T48">
        <v>2.4632999999999998</v>
      </c>
      <c r="U48">
        <v>0</v>
      </c>
      <c r="V48"/>
      <c r="W48">
        <v>0</v>
      </c>
      <c r="X48"/>
      <c r="Y48"/>
      <c r="Z48">
        <v>53.2</v>
      </c>
      <c r="AA48">
        <v>0</v>
      </c>
      <c r="AB48"/>
      <c r="AC48"/>
      <c r="AD48">
        <v>4.5473999999999997</v>
      </c>
      <c r="AE48">
        <v>328.23</v>
      </c>
      <c r="AF48">
        <v>0</v>
      </c>
      <c r="AG48">
        <v>0</v>
      </c>
      <c r="AH48">
        <v>103.5177</v>
      </c>
      <c r="AI48">
        <v>0</v>
      </c>
      <c r="AJ48">
        <v>13.736000000000001</v>
      </c>
      <c r="AK48">
        <v>33.764000000000003</v>
      </c>
      <c r="AL48">
        <v>32.625</v>
      </c>
      <c r="AM48">
        <v>33.478124999999999</v>
      </c>
      <c r="AN48">
        <v>6.1379999999999999</v>
      </c>
      <c r="AO48">
        <v>0</v>
      </c>
      <c r="AP48">
        <v>2.8466499999999999</v>
      </c>
      <c r="AQ48">
        <v>0</v>
      </c>
      <c r="AR48"/>
      <c r="AS48"/>
      <c r="AT48"/>
      <c r="AU48">
        <v>1.92</v>
      </c>
      <c r="AV48">
        <v>1.7417400000000001</v>
      </c>
      <c r="AW48">
        <v>0</v>
      </c>
      <c r="AX48">
        <v>0.11466</v>
      </c>
      <c r="AY48">
        <v>11.592504</v>
      </c>
      <c r="AZ48">
        <v>7.6440000000000001</v>
      </c>
      <c r="BA48">
        <v>0.9375</v>
      </c>
      <c r="BB48">
        <v>13.1435</v>
      </c>
      <c r="BC48">
        <v>0</v>
      </c>
      <c r="BD48" s="57"/>
      <c r="BE48" s="63"/>
      <c r="BF48" s="63"/>
      <c r="BG48" s="63"/>
      <c r="BH48" s="63"/>
      <c r="BI48" s="64">
        <v>2.92</v>
      </c>
      <c r="BJ48" s="64">
        <v>2.92</v>
      </c>
      <c r="BK48" s="64">
        <v>2.92</v>
      </c>
      <c r="BL48" s="64">
        <v>2.92</v>
      </c>
      <c r="BM48" s="65">
        <f t="shared" si="0"/>
        <v>822.22981499999992</v>
      </c>
      <c r="BN48" s="63"/>
      <c r="BO48" s="63"/>
      <c r="BP48" s="66">
        <v>2.92</v>
      </c>
      <c r="BQ48" s="67">
        <v>2.92</v>
      </c>
      <c r="BR48" s="66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1" t="s">
        <v>156</v>
      </c>
      <c r="B49" s="68" t="s">
        <v>156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48.525810999999997</v>
      </c>
      <c r="J49">
        <v>7.1496000000000004</v>
      </c>
      <c r="K49">
        <v>0</v>
      </c>
      <c r="L49">
        <v>46.445880000000002</v>
      </c>
      <c r="M49">
        <v>29.669899999999998</v>
      </c>
      <c r="N49">
        <v>0</v>
      </c>
      <c r="O49">
        <v>0</v>
      </c>
      <c r="P49">
        <v>9.6319999999999997</v>
      </c>
      <c r="Q49"/>
      <c r="R49">
        <v>1.6625700000000001</v>
      </c>
      <c r="S49">
        <v>27.503975000000001</v>
      </c>
      <c r="T49">
        <v>0</v>
      </c>
      <c r="U49">
        <v>0</v>
      </c>
      <c r="V49"/>
      <c r="W49">
        <v>0</v>
      </c>
      <c r="X49"/>
      <c r="Y49"/>
      <c r="Z49">
        <v>53.2</v>
      </c>
      <c r="AA49">
        <v>0</v>
      </c>
      <c r="AB49"/>
      <c r="AC49"/>
      <c r="AD49">
        <v>4.5473999999999997</v>
      </c>
      <c r="AE49">
        <v>255.29</v>
      </c>
      <c r="AF49">
        <v>0</v>
      </c>
      <c r="AG49">
        <v>0</v>
      </c>
      <c r="AH49">
        <v>80.467200000000005</v>
      </c>
      <c r="AI49">
        <v>0</v>
      </c>
      <c r="AJ49">
        <v>13.736000000000001</v>
      </c>
      <c r="AK49">
        <v>33.764000000000003</v>
      </c>
      <c r="AL49">
        <v>32.625</v>
      </c>
      <c r="AM49">
        <v>33.478124999999999</v>
      </c>
      <c r="AN49">
        <v>6.1379999999999999</v>
      </c>
      <c r="AO49">
        <v>0</v>
      </c>
      <c r="AP49">
        <v>2.8466499999999999</v>
      </c>
      <c r="AQ49">
        <v>0</v>
      </c>
      <c r="AR49"/>
      <c r="AS49"/>
      <c r="AT49"/>
      <c r="AU49">
        <v>3.2639999999999998</v>
      </c>
      <c r="AV49">
        <v>1.7417400000000001</v>
      </c>
      <c r="AW49">
        <v>0</v>
      </c>
      <c r="AX49">
        <v>0.11466</v>
      </c>
      <c r="AY49">
        <v>11.592504</v>
      </c>
      <c r="AZ49">
        <v>7.6440000000000001</v>
      </c>
      <c r="BA49">
        <v>0.9375</v>
      </c>
      <c r="BB49">
        <v>12.330500000000001</v>
      </c>
      <c r="BC49">
        <v>0</v>
      </c>
      <c r="BD49" s="57"/>
      <c r="BE49" s="63"/>
      <c r="BF49" s="63"/>
      <c r="BG49" s="63"/>
      <c r="BH49" s="63"/>
      <c r="BI49" s="64">
        <v>12</v>
      </c>
      <c r="BJ49" s="64">
        <v>10</v>
      </c>
      <c r="BK49" s="64">
        <v>10</v>
      </c>
      <c r="BL49" s="64">
        <v>10</v>
      </c>
      <c r="BM49" s="65">
        <f t="shared" si="0"/>
        <v>724.30701499999998</v>
      </c>
      <c r="BN49" s="63"/>
      <c r="BO49" s="63"/>
      <c r="BP49" s="66">
        <v>8</v>
      </c>
      <c r="BQ49" s="67">
        <v>8</v>
      </c>
      <c r="BR49" s="66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1" t="s">
        <v>157</v>
      </c>
      <c r="B50" s="68" t="s">
        <v>157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48.525810999999997</v>
      </c>
      <c r="J50">
        <v>7.1496000000000004</v>
      </c>
      <c r="K50">
        <v>0</v>
      </c>
      <c r="L50">
        <v>46.445880000000002</v>
      </c>
      <c r="M50">
        <v>29.669899999999998</v>
      </c>
      <c r="N50">
        <v>0</v>
      </c>
      <c r="O50">
        <v>0</v>
      </c>
      <c r="P50">
        <v>9.6319999999999997</v>
      </c>
      <c r="Q50"/>
      <c r="R50">
        <v>1.6625700000000001</v>
      </c>
      <c r="S50">
        <v>28.366475000000001</v>
      </c>
      <c r="T50">
        <v>0</v>
      </c>
      <c r="U50">
        <v>0</v>
      </c>
      <c r="V50"/>
      <c r="W50">
        <v>0</v>
      </c>
      <c r="X50"/>
      <c r="Y50"/>
      <c r="Z50">
        <v>53.2</v>
      </c>
      <c r="AA50">
        <v>0</v>
      </c>
      <c r="AB50"/>
      <c r="AC50"/>
      <c r="AD50">
        <v>4.5473999999999997</v>
      </c>
      <c r="AE50">
        <v>255.29</v>
      </c>
      <c r="AF50">
        <v>0</v>
      </c>
      <c r="AG50">
        <v>0</v>
      </c>
      <c r="AH50">
        <v>80.467200000000005</v>
      </c>
      <c r="AI50">
        <v>0</v>
      </c>
      <c r="AJ50">
        <v>13.736000000000001</v>
      </c>
      <c r="AK50">
        <v>33.764000000000003</v>
      </c>
      <c r="AL50">
        <v>32.625</v>
      </c>
      <c r="AM50">
        <v>33.478124999999999</v>
      </c>
      <c r="AN50">
        <v>6.1379999999999999</v>
      </c>
      <c r="AO50">
        <v>0</v>
      </c>
      <c r="AP50">
        <v>2.8466499999999999</v>
      </c>
      <c r="AQ50">
        <v>0</v>
      </c>
      <c r="AR50"/>
      <c r="AS50"/>
      <c r="AT50"/>
      <c r="AU50">
        <v>3.2639999999999998</v>
      </c>
      <c r="AV50">
        <v>1.7417400000000001</v>
      </c>
      <c r="AW50">
        <v>0</v>
      </c>
      <c r="AX50">
        <v>0.11466</v>
      </c>
      <c r="AY50">
        <v>11.592504</v>
      </c>
      <c r="AZ50">
        <v>7.6440000000000001</v>
      </c>
      <c r="BA50">
        <v>0.9375</v>
      </c>
      <c r="BB50">
        <v>12.330500000000001</v>
      </c>
      <c r="BC50">
        <v>0</v>
      </c>
      <c r="BD50" s="57"/>
      <c r="BE50" s="63"/>
      <c r="BF50" s="63"/>
      <c r="BG50" s="63"/>
      <c r="BH50" s="63"/>
      <c r="BI50" s="64">
        <v>0</v>
      </c>
      <c r="BJ50" s="64">
        <v>0</v>
      </c>
      <c r="BK50" s="64">
        <v>0</v>
      </c>
      <c r="BL50" s="64">
        <v>0</v>
      </c>
      <c r="BM50" s="65">
        <f t="shared" si="0"/>
        <v>725.16951500000005</v>
      </c>
      <c r="BN50" s="63"/>
      <c r="BO50" s="63"/>
      <c r="BP50" s="66">
        <v>0</v>
      </c>
      <c r="BQ50" s="67">
        <v>0</v>
      </c>
      <c r="BR50" s="66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1" t="s">
        <v>158</v>
      </c>
      <c r="B51" s="68" t="s">
        <v>158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48.525810999999997</v>
      </c>
      <c r="J51">
        <v>7.1496000000000004</v>
      </c>
      <c r="K51">
        <v>0</v>
      </c>
      <c r="L51">
        <v>46.445880000000002</v>
      </c>
      <c r="M51">
        <v>29.669899999999998</v>
      </c>
      <c r="N51">
        <v>0</v>
      </c>
      <c r="O51">
        <v>0</v>
      </c>
      <c r="P51">
        <v>9.6319999999999997</v>
      </c>
      <c r="Q51"/>
      <c r="R51">
        <v>1.6625700000000001</v>
      </c>
      <c r="S51">
        <v>27.503975000000001</v>
      </c>
      <c r="T51">
        <v>0</v>
      </c>
      <c r="U51">
        <v>0</v>
      </c>
      <c r="V51"/>
      <c r="W51">
        <v>0</v>
      </c>
      <c r="X51"/>
      <c r="Y51"/>
      <c r="Z51">
        <v>53.2</v>
      </c>
      <c r="AA51">
        <v>0</v>
      </c>
      <c r="AB51"/>
      <c r="AC51"/>
      <c r="AD51">
        <v>4.5473999999999997</v>
      </c>
      <c r="AE51">
        <v>255.29</v>
      </c>
      <c r="AF51">
        <v>0</v>
      </c>
      <c r="AG51">
        <v>0</v>
      </c>
      <c r="AH51">
        <v>80.467200000000005</v>
      </c>
      <c r="AI51">
        <v>0</v>
      </c>
      <c r="AJ51">
        <v>13.736000000000001</v>
      </c>
      <c r="AK51">
        <v>33.764000000000003</v>
      </c>
      <c r="AL51">
        <v>32.625</v>
      </c>
      <c r="AM51">
        <v>33.478124999999999</v>
      </c>
      <c r="AN51">
        <v>6.1379999999999999</v>
      </c>
      <c r="AO51">
        <v>0</v>
      </c>
      <c r="AP51">
        <v>2.8466499999999999</v>
      </c>
      <c r="AQ51">
        <v>0</v>
      </c>
      <c r="AR51"/>
      <c r="AS51"/>
      <c r="AT51"/>
      <c r="AU51">
        <v>3.2639999999999998</v>
      </c>
      <c r="AV51">
        <v>1.7417400000000001</v>
      </c>
      <c r="AW51">
        <v>0</v>
      </c>
      <c r="AX51">
        <v>0.11466</v>
      </c>
      <c r="AY51">
        <v>11.592504</v>
      </c>
      <c r="AZ51">
        <v>7.6440000000000001</v>
      </c>
      <c r="BA51">
        <v>0.9375</v>
      </c>
      <c r="BB51">
        <v>12.330500000000001</v>
      </c>
      <c r="BC51">
        <v>0</v>
      </c>
      <c r="BD51" s="57"/>
      <c r="BE51" s="63"/>
      <c r="BF51" s="63"/>
      <c r="BG51" s="63"/>
      <c r="BH51" s="63"/>
      <c r="BI51" s="64">
        <v>0</v>
      </c>
      <c r="BJ51" s="64">
        <v>0</v>
      </c>
      <c r="BK51" s="64">
        <v>0</v>
      </c>
      <c r="BL51" s="64">
        <v>0</v>
      </c>
      <c r="BM51" s="65">
        <f t="shared" si="0"/>
        <v>724.30701499999998</v>
      </c>
      <c r="BN51" s="63"/>
      <c r="BO51" s="63"/>
      <c r="BP51" s="66">
        <v>0</v>
      </c>
      <c r="BQ51" s="67">
        <v>0</v>
      </c>
      <c r="BR51" s="66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1" t="s">
        <v>159</v>
      </c>
      <c r="B52" s="68" t="s">
        <v>159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48.525810999999997</v>
      </c>
      <c r="J52">
        <v>7.1496000000000004</v>
      </c>
      <c r="K52">
        <v>0</v>
      </c>
      <c r="L52">
        <v>46.445880000000002</v>
      </c>
      <c r="M52">
        <v>29.669899999999998</v>
      </c>
      <c r="N52">
        <v>0</v>
      </c>
      <c r="O52">
        <v>0</v>
      </c>
      <c r="P52">
        <v>9.6319999999999997</v>
      </c>
      <c r="Q52"/>
      <c r="R52">
        <v>1.6625700000000001</v>
      </c>
      <c r="S52">
        <v>27.503975000000001</v>
      </c>
      <c r="T52">
        <v>0</v>
      </c>
      <c r="U52">
        <v>0</v>
      </c>
      <c r="V52"/>
      <c r="W52">
        <v>0</v>
      </c>
      <c r="X52"/>
      <c r="Y52"/>
      <c r="Z52">
        <v>53.2</v>
      </c>
      <c r="AA52">
        <v>0</v>
      </c>
      <c r="AB52"/>
      <c r="AC52"/>
      <c r="AD52">
        <v>4.5473999999999997</v>
      </c>
      <c r="AE52">
        <v>255.29</v>
      </c>
      <c r="AF52">
        <v>0</v>
      </c>
      <c r="AG52">
        <v>0</v>
      </c>
      <c r="AH52">
        <v>80.467200000000005</v>
      </c>
      <c r="AI52">
        <v>0</v>
      </c>
      <c r="AJ52">
        <v>13.736000000000001</v>
      </c>
      <c r="AK52">
        <v>33.764000000000003</v>
      </c>
      <c r="AL52">
        <v>32.625</v>
      </c>
      <c r="AM52">
        <v>33.478124999999999</v>
      </c>
      <c r="AN52">
        <v>6.1379999999999999</v>
      </c>
      <c r="AO52">
        <v>0</v>
      </c>
      <c r="AP52">
        <v>2.8466499999999999</v>
      </c>
      <c r="AQ52">
        <v>0</v>
      </c>
      <c r="AR52"/>
      <c r="AS52"/>
      <c r="AT52"/>
      <c r="AU52">
        <v>3.2639999999999998</v>
      </c>
      <c r="AV52">
        <v>1.7417400000000001</v>
      </c>
      <c r="AW52">
        <v>0</v>
      </c>
      <c r="AX52">
        <v>0.11466</v>
      </c>
      <c r="AY52">
        <v>11.592504</v>
      </c>
      <c r="AZ52">
        <v>7.6440000000000001</v>
      </c>
      <c r="BA52">
        <v>0.9375</v>
      </c>
      <c r="BB52">
        <v>12.330500000000001</v>
      </c>
      <c r="BC52">
        <v>0</v>
      </c>
      <c r="BD52" s="57"/>
      <c r="BE52" s="63"/>
      <c r="BF52" s="63"/>
      <c r="BG52" s="63"/>
      <c r="BH52" s="63"/>
      <c r="BI52" s="64">
        <v>3.26</v>
      </c>
      <c r="BJ52" s="64">
        <v>3.26</v>
      </c>
      <c r="BK52" s="64">
        <v>3.26</v>
      </c>
      <c r="BL52" s="64">
        <v>3.26</v>
      </c>
      <c r="BM52" s="65">
        <f t="shared" si="0"/>
        <v>724.30701499999998</v>
      </c>
      <c r="BN52" s="63"/>
      <c r="BO52" s="63"/>
      <c r="BP52" s="66">
        <v>2.11</v>
      </c>
      <c r="BQ52" s="67">
        <v>2.11</v>
      </c>
      <c r="BR52" s="66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1" t="s">
        <v>160</v>
      </c>
      <c r="B53" s="68" t="s">
        <v>160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48.525810999999997</v>
      </c>
      <c r="J53">
        <v>7.1496000000000004</v>
      </c>
      <c r="K53">
        <v>0</v>
      </c>
      <c r="L53">
        <v>46.445880000000002</v>
      </c>
      <c r="M53">
        <v>29.669899999999998</v>
      </c>
      <c r="N53">
        <v>0</v>
      </c>
      <c r="O53">
        <v>0</v>
      </c>
      <c r="P53">
        <v>9.6319999999999997</v>
      </c>
      <c r="Q53"/>
      <c r="R53">
        <v>1.6625700000000001</v>
      </c>
      <c r="S53">
        <v>27.503975000000001</v>
      </c>
      <c r="T53">
        <v>0</v>
      </c>
      <c r="U53">
        <v>0</v>
      </c>
      <c r="V53"/>
      <c r="W53">
        <v>0</v>
      </c>
      <c r="X53"/>
      <c r="Y53"/>
      <c r="Z53">
        <v>53.2</v>
      </c>
      <c r="AA53">
        <v>0</v>
      </c>
      <c r="AB53"/>
      <c r="AC53"/>
      <c r="AD53">
        <v>4.5473999999999997</v>
      </c>
      <c r="AE53">
        <v>180.1618</v>
      </c>
      <c r="AF53">
        <v>0</v>
      </c>
      <c r="AG53">
        <v>0</v>
      </c>
      <c r="AH53">
        <v>56.997599999999998</v>
      </c>
      <c r="AI53">
        <v>0</v>
      </c>
      <c r="AJ53">
        <v>13.736000000000001</v>
      </c>
      <c r="AK53">
        <v>33.764000000000003</v>
      </c>
      <c r="AL53">
        <v>32.625</v>
      </c>
      <c r="AM53">
        <v>33.478124999999999</v>
      </c>
      <c r="AN53">
        <v>6.1379999999999999</v>
      </c>
      <c r="AO53">
        <v>0</v>
      </c>
      <c r="AP53">
        <v>2.8466499999999999</v>
      </c>
      <c r="AQ53">
        <v>0</v>
      </c>
      <c r="AR53"/>
      <c r="AS53"/>
      <c r="AT53"/>
      <c r="AU53">
        <v>1.92</v>
      </c>
      <c r="AV53">
        <v>1.7417400000000001</v>
      </c>
      <c r="AW53">
        <v>0</v>
      </c>
      <c r="AX53">
        <v>0.11466</v>
      </c>
      <c r="AY53">
        <v>11.592504</v>
      </c>
      <c r="AZ53">
        <v>7.6440000000000001</v>
      </c>
      <c r="BA53">
        <v>0.9375</v>
      </c>
      <c r="BB53">
        <v>12.330500000000001</v>
      </c>
      <c r="BC53">
        <v>0</v>
      </c>
      <c r="BD53" s="57"/>
      <c r="BE53" s="63"/>
      <c r="BF53" s="63"/>
      <c r="BG53" s="63"/>
      <c r="BH53" s="63"/>
      <c r="BI53" s="64">
        <v>0</v>
      </c>
      <c r="BJ53" s="64">
        <v>0</v>
      </c>
      <c r="BK53" s="64">
        <v>0</v>
      </c>
      <c r="BL53" s="64">
        <v>0</v>
      </c>
      <c r="BM53" s="65">
        <f t="shared" si="0"/>
        <v>624.36521499999992</v>
      </c>
      <c r="BN53" s="63"/>
      <c r="BO53" s="63"/>
      <c r="BP53" s="66">
        <v>0</v>
      </c>
      <c r="BQ53" s="67">
        <v>0</v>
      </c>
      <c r="BR53" s="66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1" t="s">
        <v>161</v>
      </c>
      <c r="B54" s="68" t="s">
        <v>161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48.525810999999997</v>
      </c>
      <c r="J54">
        <v>7.1496000000000004</v>
      </c>
      <c r="K54">
        <v>0</v>
      </c>
      <c r="L54">
        <v>46.445880000000002</v>
      </c>
      <c r="M54">
        <v>29.669899999999998</v>
      </c>
      <c r="N54">
        <v>0</v>
      </c>
      <c r="O54">
        <v>0</v>
      </c>
      <c r="P54">
        <v>9.6319999999999997</v>
      </c>
      <c r="Q54"/>
      <c r="R54">
        <v>1.6625700000000001</v>
      </c>
      <c r="S54">
        <v>27.503975000000001</v>
      </c>
      <c r="T54">
        <v>0</v>
      </c>
      <c r="U54">
        <v>0</v>
      </c>
      <c r="V54"/>
      <c r="W54">
        <v>0</v>
      </c>
      <c r="X54"/>
      <c r="Y54"/>
      <c r="Z54">
        <v>53.2</v>
      </c>
      <c r="AA54">
        <v>0</v>
      </c>
      <c r="AB54"/>
      <c r="AC54"/>
      <c r="AD54">
        <v>4.5473999999999997</v>
      </c>
      <c r="AE54">
        <v>180.1618</v>
      </c>
      <c r="AF54">
        <v>0</v>
      </c>
      <c r="AG54">
        <v>0</v>
      </c>
      <c r="AH54">
        <v>56.997599999999998</v>
      </c>
      <c r="AI54">
        <v>0</v>
      </c>
      <c r="AJ54">
        <v>13.736000000000001</v>
      </c>
      <c r="AK54">
        <v>33.764000000000003</v>
      </c>
      <c r="AL54">
        <v>32.625</v>
      </c>
      <c r="AM54">
        <v>33.478124999999999</v>
      </c>
      <c r="AN54">
        <v>6.1379999999999999</v>
      </c>
      <c r="AO54">
        <v>0</v>
      </c>
      <c r="AP54">
        <v>2.8466499999999999</v>
      </c>
      <c r="AQ54">
        <v>0</v>
      </c>
      <c r="AR54"/>
      <c r="AS54"/>
      <c r="AT54"/>
      <c r="AU54">
        <v>1.92</v>
      </c>
      <c r="AV54">
        <v>1.7417400000000001</v>
      </c>
      <c r="AW54">
        <v>0</v>
      </c>
      <c r="AX54">
        <v>0.11466</v>
      </c>
      <c r="AY54">
        <v>11.592504</v>
      </c>
      <c r="AZ54">
        <v>7.6440000000000001</v>
      </c>
      <c r="BA54">
        <v>0.9375</v>
      </c>
      <c r="BB54">
        <v>12.330500000000001</v>
      </c>
      <c r="BC54">
        <v>0</v>
      </c>
      <c r="BD54" s="57"/>
      <c r="BE54" s="63"/>
      <c r="BF54" s="63"/>
      <c r="BG54" s="63"/>
      <c r="BH54" s="63"/>
      <c r="BI54" s="64">
        <v>3.5</v>
      </c>
      <c r="BJ54" s="64">
        <v>3.5</v>
      </c>
      <c r="BK54" s="64">
        <v>3.5</v>
      </c>
      <c r="BL54" s="64">
        <v>3.5</v>
      </c>
      <c r="BM54" s="65">
        <f t="shared" si="0"/>
        <v>624.36521499999992</v>
      </c>
      <c r="BN54" s="63"/>
      <c r="BO54" s="63"/>
      <c r="BP54" s="66">
        <v>3.5</v>
      </c>
      <c r="BQ54" s="67">
        <v>3.5</v>
      </c>
      <c r="BR54" s="66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1" t="s">
        <v>162</v>
      </c>
      <c r="B55" s="68" t="s">
        <v>162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48.525810999999997</v>
      </c>
      <c r="J55">
        <v>7.1496000000000004</v>
      </c>
      <c r="K55">
        <v>0</v>
      </c>
      <c r="L55">
        <v>46.445880000000002</v>
      </c>
      <c r="M55">
        <v>29.669899999999998</v>
      </c>
      <c r="N55">
        <v>0</v>
      </c>
      <c r="O55">
        <v>0</v>
      </c>
      <c r="P55">
        <v>9.6319999999999997</v>
      </c>
      <c r="Q55"/>
      <c r="R55">
        <v>1.6625700000000001</v>
      </c>
      <c r="S55">
        <v>27.503975000000001</v>
      </c>
      <c r="T55">
        <v>0</v>
      </c>
      <c r="U55">
        <v>0</v>
      </c>
      <c r="V55"/>
      <c r="W55">
        <v>0</v>
      </c>
      <c r="X55"/>
      <c r="Y55"/>
      <c r="Z55">
        <v>53.2</v>
      </c>
      <c r="AA55">
        <v>0</v>
      </c>
      <c r="AB55"/>
      <c r="AC55"/>
      <c r="AD55">
        <v>4.5473999999999997</v>
      </c>
      <c r="AE55">
        <v>180.1618</v>
      </c>
      <c r="AF55">
        <v>0</v>
      </c>
      <c r="AG55">
        <v>0</v>
      </c>
      <c r="AH55">
        <v>56.997599999999998</v>
      </c>
      <c r="AI55">
        <v>0</v>
      </c>
      <c r="AJ55">
        <v>13.736000000000001</v>
      </c>
      <c r="AK55">
        <v>33.764000000000003</v>
      </c>
      <c r="AL55">
        <v>32.625</v>
      </c>
      <c r="AM55">
        <v>33.478124999999999</v>
      </c>
      <c r="AN55">
        <v>6.1379999999999999</v>
      </c>
      <c r="AO55">
        <v>0</v>
      </c>
      <c r="AP55">
        <v>2.8466499999999999</v>
      </c>
      <c r="AQ55">
        <v>0</v>
      </c>
      <c r="AR55"/>
      <c r="AS55"/>
      <c r="AT55"/>
      <c r="AU55">
        <v>1.92</v>
      </c>
      <c r="AV55">
        <v>1.7417400000000001</v>
      </c>
      <c r="AW55">
        <v>0</v>
      </c>
      <c r="AX55">
        <v>0.11466</v>
      </c>
      <c r="AY55">
        <v>11.592504</v>
      </c>
      <c r="AZ55">
        <v>7.6440000000000001</v>
      </c>
      <c r="BA55">
        <v>0.9375</v>
      </c>
      <c r="BB55">
        <v>12.330500000000001</v>
      </c>
      <c r="BC55">
        <v>0</v>
      </c>
      <c r="BD55" s="57"/>
      <c r="BE55" s="63"/>
      <c r="BF55" s="63"/>
      <c r="BG55" s="63"/>
      <c r="BH55" s="63"/>
      <c r="BI55" s="64">
        <v>12.4</v>
      </c>
      <c r="BJ55" s="64">
        <v>12.4</v>
      </c>
      <c r="BK55" s="64">
        <v>12.4</v>
      </c>
      <c r="BL55" s="64">
        <v>12.4</v>
      </c>
      <c r="BM55" s="65">
        <f t="shared" si="0"/>
        <v>624.36521499999992</v>
      </c>
      <c r="BN55" s="63"/>
      <c r="BO55" s="63"/>
      <c r="BP55" s="66">
        <v>12.4</v>
      </c>
      <c r="BQ55" s="67">
        <v>12.4</v>
      </c>
      <c r="BR55" s="66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69" t="s">
        <v>163</v>
      </c>
      <c r="B56" s="68" t="s">
        <v>163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48.525810999999997</v>
      </c>
      <c r="J56">
        <v>7.1496000000000004</v>
      </c>
      <c r="K56">
        <v>0</v>
      </c>
      <c r="L56">
        <v>46.445880000000002</v>
      </c>
      <c r="M56">
        <v>29.669899999999998</v>
      </c>
      <c r="N56">
        <v>0</v>
      </c>
      <c r="O56">
        <v>0</v>
      </c>
      <c r="P56">
        <v>9.6319999999999997</v>
      </c>
      <c r="Q56"/>
      <c r="R56">
        <v>1.6625700000000001</v>
      </c>
      <c r="S56">
        <v>27.503975000000001</v>
      </c>
      <c r="T56">
        <v>0</v>
      </c>
      <c r="U56">
        <v>0</v>
      </c>
      <c r="V56"/>
      <c r="W56">
        <v>0</v>
      </c>
      <c r="X56"/>
      <c r="Y56"/>
      <c r="Z56">
        <v>53.2</v>
      </c>
      <c r="AA56">
        <v>0</v>
      </c>
      <c r="AB56"/>
      <c r="AC56"/>
      <c r="AD56">
        <v>4.5473999999999997</v>
      </c>
      <c r="AE56">
        <v>180.1618</v>
      </c>
      <c r="AF56">
        <v>0</v>
      </c>
      <c r="AG56">
        <v>0</v>
      </c>
      <c r="AH56">
        <v>56.997599999999998</v>
      </c>
      <c r="AI56">
        <v>0</v>
      </c>
      <c r="AJ56">
        <v>13.736000000000001</v>
      </c>
      <c r="AK56">
        <v>33.764000000000003</v>
      </c>
      <c r="AL56">
        <v>32.625</v>
      </c>
      <c r="AM56">
        <v>33.478124999999999</v>
      </c>
      <c r="AN56">
        <v>6.1379999999999999</v>
      </c>
      <c r="AO56">
        <v>0</v>
      </c>
      <c r="AP56">
        <v>2.8466499999999999</v>
      </c>
      <c r="AQ56">
        <v>0</v>
      </c>
      <c r="AR56"/>
      <c r="AS56"/>
      <c r="AT56"/>
      <c r="AU56">
        <v>1.92</v>
      </c>
      <c r="AV56">
        <v>1.7417400000000001</v>
      </c>
      <c r="AW56">
        <v>0</v>
      </c>
      <c r="AX56">
        <v>0.11466</v>
      </c>
      <c r="AY56">
        <v>11.592504</v>
      </c>
      <c r="AZ56">
        <v>7.6440000000000001</v>
      </c>
      <c r="BA56">
        <v>0.9375</v>
      </c>
      <c r="BB56">
        <v>12.330500000000001</v>
      </c>
      <c r="BC56">
        <v>0</v>
      </c>
      <c r="BD56" s="57"/>
      <c r="BE56" s="63"/>
      <c r="BF56" s="63"/>
      <c r="BG56" s="63"/>
      <c r="BH56" s="63"/>
      <c r="BI56" s="64">
        <v>8.1</v>
      </c>
      <c r="BJ56" s="64">
        <v>8.1</v>
      </c>
      <c r="BK56" s="64">
        <v>8.1</v>
      </c>
      <c r="BL56" s="64">
        <v>8.1</v>
      </c>
      <c r="BM56" s="65">
        <f t="shared" si="0"/>
        <v>624.36521499999992</v>
      </c>
      <c r="BN56" s="63"/>
      <c r="BO56" s="63"/>
      <c r="BP56" s="66">
        <v>8.1</v>
      </c>
      <c r="BQ56" s="67">
        <v>8.1</v>
      </c>
      <c r="BR56" s="66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0" t="s">
        <v>164</v>
      </c>
      <c r="B57" s="68" t="s">
        <v>164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48.525810999999997</v>
      </c>
      <c r="J57">
        <v>7.1496000000000004</v>
      </c>
      <c r="K57">
        <v>0</v>
      </c>
      <c r="L57">
        <v>46.445880000000002</v>
      </c>
      <c r="M57">
        <v>29.669899999999998</v>
      </c>
      <c r="N57">
        <v>0</v>
      </c>
      <c r="O57">
        <v>0</v>
      </c>
      <c r="P57">
        <v>9.6319999999999997</v>
      </c>
      <c r="Q57"/>
      <c r="R57">
        <v>1.6625700000000001</v>
      </c>
      <c r="S57">
        <v>28.366475000000001</v>
      </c>
      <c r="T57">
        <v>0</v>
      </c>
      <c r="U57">
        <v>0</v>
      </c>
      <c r="V57"/>
      <c r="W57">
        <v>0</v>
      </c>
      <c r="X57"/>
      <c r="Y57"/>
      <c r="Z57">
        <v>110.32</v>
      </c>
      <c r="AA57">
        <v>0</v>
      </c>
      <c r="AB57"/>
      <c r="AC57"/>
      <c r="AD57">
        <v>4.5473999999999997</v>
      </c>
      <c r="AE57">
        <v>180.1618</v>
      </c>
      <c r="AF57">
        <v>0</v>
      </c>
      <c r="AG57">
        <v>0</v>
      </c>
      <c r="AH57">
        <v>56.997599999999998</v>
      </c>
      <c r="AI57">
        <v>0</v>
      </c>
      <c r="AJ57">
        <v>13.736000000000001</v>
      </c>
      <c r="AK57">
        <v>33.764000000000003</v>
      </c>
      <c r="AL57">
        <v>32.625</v>
      </c>
      <c r="AM57">
        <v>33.478124999999999</v>
      </c>
      <c r="AN57">
        <v>6.1379999999999999</v>
      </c>
      <c r="AO57">
        <v>0</v>
      </c>
      <c r="AP57">
        <v>2.8466499999999999</v>
      </c>
      <c r="AQ57">
        <v>0</v>
      </c>
      <c r="AR57"/>
      <c r="AS57"/>
      <c r="AT57"/>
      <c r="AU57">
        <v>1.92</v>
      </c>
      <c r="AV57">
        <v>1.7417400000000001</v>
      </c>
      <c r="AW57">
        <v>0</v>
      </c>
      <c r="AX57">
        <v>0.11466</v>
      </c>
      <c r="AY57">
        <v>11.592504</v>
      </c>
      <c r="AZ57">
        <v>7.6440000000000001</v>
      </c>
      <c r="BA57">
        <v>0.9375</v>
      </c>
      <c r="BB57">
        <v>12.330500000000001</v>
      </c>
      <c r="BC57">
        <v>0</v>
      </c>
      <c r="BD57" s="57"/>
      <c r="BE57" s="63"/>
      <c r="BF57" s="63"/>
      <c r="BG57" s="63"/>
      <c r="BH57" s="63"/>
      <c r="BI57" s="64">
        <v>12.88</v>
      </c>
      <c r="BJ57" s="64">
        <v>12.88</v>
      </c>
      <c r="BK57" s="64">
        <v>12.88</v>
      </c>
      <c r="BL57" s="64">
        <v>12.88</v>
      </c>
      <c r="BM57" s="65">
        <f t="shared" si="0"/>
        <v>682.34771499999999</v>
      </c>
      <c r="BN57" s="63"/>
      <c r="BO57" s="63"/>
      <c r="BP57" s="66">
        <v>12.88</v>
      </c>
      <c r="BQ57" s="67">
        <v>12.88</v>
      </c>
      <c r="BR57" s="66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1" t="s">
        <v>165</v>
      </c>
      <c r="B58" s="68" t="s">
        <v>165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48.525810999999997</v>
      </c>
      <c r="J58">
        <v>7.1496000000000004</v>
      </c>
      <c r="K58">
        <v>0</v>
      </c>
      <c r="L58">
        <v>46.445880000000002</v>
      </c>
      <c r="M58">
        <v>29.669899999999998</v>
      </c>
      <c r="N58">
        <v>0</v>
      </c>
      <c r="O58">
        <v>0</v>
      </c>
      <c r="P58">
        <v>9.6319999999999997</v>
      </c>
      <c r="Q58"/>
      <c r="R58">
        <v>1.6625700000000001</v>
      </c>
      <c r="S58">
        <v>27.503975000000001</v>
      </c>
      <c r="T58">
        <v>0</v>
      </c>
      <c r="U58">
        <v>0</v>
      </c>
      <c r="V58"/>
      <c r="W58">
        <v>0</v>
      </c>
      <c r="X58"/>
      <c r="Y58"/>
      <c r="Z58">
        <v>110.88</v>
      </c>
      <c r="AA58">
        <v>0</v>
      </c>
      <c r="AB58"/>
      <c r="AC58"/>
      <c r="AD58">
        <v>4.5473999999999997</v>
      </c>
      <c r="AE58">
        <v>180.1618</v>
      </c>
      <c r="AF58">
        <v>0</v>
      </c>
      <c r="AG58">
        <v>0</v>
      </c>
      <c r="AH58">
        <v>56.997599999999998</v>
      </c>
      <c r="AI58">
        <v>0</v>
      </c>
      <c r="AJ58">
        <v>13.736000000000001</v>
      </c>
      <c r="AK58">
        <v>33.764000000000003</v>
      </c>
      <c r="AL58">
        <v>32.625</v>
      </c>
      <c r="AM58">
        <v>33.478124999999999</v>
      </c>
      <c r="AN58">
        <v>6.1379999999999999</v>
      </c>
      <c r="AO58">
        <v>0</v>
      </c>
      <c r="AP58">
        <v>2.8466499999999999</v>
      </c>
      <c r="AQ58">
        <v>0</v>
      </c>
      <c r="AR58"/>
      <c r="AS58"/>
      <c r="AT58"/>
      <c r="AU58">
        <v>1.92</v>
      </c>
      <c r="AV58">
        <v>1.7417400000000001</v>
      </c>
      <c r="AW58">
        <v>0</v>
      </c>
      <c r="AX58">
        <v>0.11466</v>
      </c>
      <c r="AY58">
        <v>11.592504</v>
      </c>
      <c r="AZ58">
        <v>7.6440000000000001</v>
      </c>
      <c r="BA58">
        <v>0.9375</v>
      </c>
      <c r="BB58">
        <v>12.330500000000001</v>
      </c>
      <c r="BC58">
        <v>0</v>
      </c>
      <c r="BD58" s="57"/>
      <c r="BE58" s="63"/>
      <c r="BF58" s="63"/>
      <c r="BG58" s="63"/>
      <c r="BH58" s="63"/>
      <c r="BI58" s="64">
        <v>0</v>
      </c>
      <c r="BJ58" s="64">
        <v>0</v>
      </c>
      <c r="BK58" s="64">
        <v>0</v>
      </c>
      <c r="BL58" s="64">
        <v>0</v>
      </c>
      <c r="BM58" s="65">
        <f t="shared" si="0"/>
        <v>682.04521499999998</v>
      </c>
      <c r="BN58" s="63"/>
      <c r="BO58" s="63"/>
      <c r="BP58" s="66">
        <v>0</v>
      </c>
      <c r="BQ58" s="67">
        <v>0</v>
      </c>
      <c r="BR58" s="66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1" t="s">
        <v>166</v>
      </c>
      <c r="B59" s="68" t="s">
        <v>166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48.525810999999997</v>
      </c>
      <c r="J59">
        <v>7.1496000000000004</v>
      </c>
      <c r="K59">
        <v>0</v>
      </c>
      <c r="L59">
        <v>46.445880000000002</v>
      </c>
      <c r="M59">
        <v>29.669899999999998</v>
      </c>
      <c r="N59">
        <v>0</v>
      </c>
      <c r="O59">
        <v>0</v>
      </c>
      <c r="P59">
        <v>9.6319999999999997</v>
      </c>
      <c r="Q59"/>
      <c r="R59">
        <v>1.6625700000000001</v>
      </c>
      <c r="S59">
        <v>27.503975000000001</v>
      </c>
      <c r="T59">
        <v>2.4632999999999998</v>
      </c>
      <c r="U59">
        <v>0</v>
      </c>
      <c r="V59"/>
      <c r="W59">
        <v>0</v>
      </c>
      <c r="X59"/>
      <c r="Y59"/>
      <c r="Z59">
        <v>110.88</v>
      </c>
      <c r="AA59">
        <v>0</v>
      </c>
      <c r="AB59"/>
      <c r="AC59"/>
      <c r="AD59">
        <v>4.5473999999999997</v>
      </c>
      <c r="AE59">
        <v>180.1618</v>
      </c>
      <c r="AF59">
        <v>0</v>
      </c>
      <c r="AG59">
        <v>0</v>
      </c>
      <c r="AH59">
        <v>56.997599999999998</v>
      </c>
      <c r="AI59">
        <v>0</v>
      </c>
      <c r="AJ59">
        <v>13.736000000000001</v>
      </c>
      <c r="AK59">
        <v>33.764000000000003</v>
      </c>
      <c r="AL59">
        <v>32.625</v>
      </c>
      <c r="AM59">
        <v>33.478124999999999</v>
      </c>
      <c r="AN59">
        <v>6.1379999999999999</v>
      </c>
      <c r="AO59">
        <v>0</v>
      </c>
      <c r="AP59">
        <v>2.8466499999999999</v>
      </c>
      <c r="AQ59">
        <v>0</v>
      </c>
      <c r="AR59"/>
      <c r="AS59"/>
      <c r="AT59"/>
      <c r="AU59">
        <v>1.92</v>
      </c>
      <c r="AV59">
        <v>1.7417400000000001</v>
      </c>
      <c r="AW59">
        <v>0</v>
      </c>
      <c r="AX59">
        <v>0.11466</v>
      </c>
      <c r="AY59">
        <v>11.592504</v>
      </c>
      <c r="AZ59">
        <v>7.6440000000000001</v>
      </c>
      <c r="BA59">
        <v>0.9375</v>
      </c>
      <c r="BB59">
        <v>12.330500000000001</v>
      </c>
      <c r="BC59">
        <v>0</v>
      </c>
      <c r="BD59" s="57"/>
      <c r="BE59" s="63"/>
      <c r="BF59" s="63"/>
      <c r="BG59" s="63"/>
      <c r="BH59" s="63"/>
      <c r="BI59" s="64">
        <f t="shared" ref="BI59:BI104" si="1">N59+O59+P59+Q59+R59+C59+D59+E59+AI59+AJ59+I59+S59+T59+AA59+AB59+AG59+AH59+AN59+AO59+AR59+AU59+AW59+BB59+J59+M59+AE59+BC59+AF59+Z59</f>
        <v>508.77105599999993</v>
      </c>
      <c r="BJ59" s="64">
        <f t="shared" ref="BJ59:BJ104" si="2">V59+AX59+AY59+AZ59+F59+G59+H59+AD59+U59+AS59+K59+L59</f>
        <v>70.34444400000001</v>
      </c>
      <c r="BK59" s="64" t="e">
        <f>AK59+AL59+AM59+AP59+#REF!+X59+Y59</f>
        <v>#REF!</v>
      </c>
      <c r="BL59" s="64">
        <f t="shared" ref="BL59:BL104" si="3">W59+AC59</f>
        <v>0</v>
      </c>
      <c r="BM59" s="65">
        <f t="shared" si="0"/>
        <v>684.50851499999999</v>
      </c>
      <c r="BN59" s="63"/>
      <c r="BO59" s="63"/>
      <c r="BP59" s="66">
        <f t="shared" ref="BP59:BP73" si="4">SUM(C59:BC59)</f>
        <v>684.50851499999999</v>
      </c>
      <c r="BQ59" s="67" t="e">
        <f t="shared" ref="BQ59:BQ104" si="5">((BI59)*$BR$7+(BJ59)*$BS$7+(BK59)*$BT$7+(BL59)*$BU$7)+((BP59-(BI59)*$BR$7+(BJ59)*$BS$7+(BK59)*$BT$7+(BL59)*$BU$7)*$BR$7)</f>
        <v>#REF!</v>
      </c>
      <c r="BR59" s="66" t="e">
        <f t="shared" ref="BR59:BR104" si="6">BP59-BQ59</f>
        <v>#REF!</v>
      </c>
    </row>
    <row r="60" spans="1:76" ht="18" customHeight="1" x14ac:dyDescent="0.25">
      <c r="A60" s="61" t="s">
        <v>167</v>
      </c>
      <c r="B60" s="68" t="s">
        <v>167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48.525810999999997</v>
      </c>
      <c r="J60">
        <v>7.1496000000000004</v>
      </c>
      <c r="K60">
        <v>0</v>
      </c>
      <c r="L60">
        <v>46.445880000000002</v>
      </c>
      <c r="M60">
        <v>29.669899999999998</v>
      </c>
      <c r="N60">
        <v>0</v>
      </c>
      <c r="O60">
        <v>0</v>
      </c>
      <c r="P60">
        <v>9.6319999999999997</v>
      </c>
      <c r="Q60"/>
      <c r="R60">
        <v>1.6625700000000001</v>
      </c>
      <c r="S60">
        <v>27.503975000000001</v>
      </c>
      <c r="T60">
        <v>2.4632999999999998</v>
      </c>
      <c r="U60">
        <v>0</v>
      </c>
      <c r="V60"/>
      <c r="W60">
        <v>0</v>
      </c>
      <c r="X60"/>
      <c r="Y60"/>
      <c r="Z60">
        <v>110.88</v>
      </c>
      <c r="AA60">
        <v>0</v>
      </c>
      <c r="AB60"/>
      <c r="AC60"/>
      <c r="AD60">
        <v>4.5473999999999997</v>
      </c>
      <c r="AE60">
        <v>180.1618</v>
      </c>
      <c r="AF60">
        <v>0</v>
      </c>
      <c r="AG60">
        <v>0</v>
      </c>
      <c r="AH60">
        <v>56.997599999999998</v>
      </c>
      <c r="AI60">
        <v>0</v>
      </c>
      <c r="AJ60">
        <v>13.736000000000001</v>
      </c>
      <c r="AK60">
        <v>33.764000000000003</v>
      </c>
      <c r="AL60">
        <v>32.625</v>
      </c>
      <c r="AM60">
        <v>33.478124999999999</v>
      </c>
      <c r="AN60">
        <v>6.1379999999999999</v>
      </c>
      <c r="AO60">
        <v>0</v>
      </c>
      <c r="AP60">
        <v>2.8466499999999999</v>
      </c>
      <c r="AQ60">
        <v>0</v>
      </c>
      <c r="AR60"/>
      <c r="AS60"/>
      <c r="AT60"/>
      <c r="AU60">
        <v>1.92</v>
      </c>
      <c r="AV60">
        <v>1.7417400000000001</v>
      </c>
      <c r="AW60">
        <v>0</v>
      </c>
      <c r="AX60">
        <v>0.11466</v>
      </c>
      <c r="AY60">
        <v>11.592504</v>
      </c>
      <c r="AZ60">
        <v>7.6440000000000001</v>
      </c>
      <c r="BA60">
        <v>0.9375</v>
      </c>
      <c r="BB60">
        <v>12.330500000000001</v>
      </c>
      <c r="BC60">
        <v>0</v>
      </c>
      <c r="BD60" s="57"/>
      <c r="BE60" s="63"/>
      <c r="BF60" s="63"/>
      <c r="BG60" s="63"/>
      <c r="BH60" s="63"/>
      <c r="BI60" s="64">
        <f t="shared" si="1"/>
        <v>508.77105599999993</v>
      </c>
      <c r="BJ60" s="64">
        <f t="shared" si="2"/>
        <v>70.34444400000001</v>
      </c>
      <c r="BK60" s="64" t="e">
        <f>AK60+AL60+AM60+AP60+#REF!+X60+Y60</f>
        <v>#REF!</v>
      </c>
      <c r="BL60" s="64">
        <f t="shared" si="3"/>
        <v>0</v>
      </c>
      <c r="BM60" s="65">
        <f t="shared" si="0"/>
        <v>684.50851499999999</v>
      </c>
      <c r="BN60" s="63"/>
      <c r="BO60" s="63"/>
      <c r="BP60" s="66">
        <f t="shared" si="4"/>
        <v>684.50851499999999</v>
      </c>
      <c r="BQ60" s="67" t="e">
        <f t="shared" si="5"/>
        <v>#REF!</v>
      </c>
      <c r="BR60" s="66" t="e">
        <f t="shared" si="6"/>
        <v>#REF!</v>
      </c>
    </row>
    <row r="61" spans="1:76" ht="18" customHeight="1" x14ac:dyDescent="0.25">
      <c r="A61" s="61" t="s">
        <v>168</v>
      </c>
      <c r="B61" s="68" t="s">
        <v>168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39.991855999999999</v>
      </c>
      <c r="J61">
        <v>7.1496000000000004</v>
      </c>
      <c r="K61">
        <v>0</v>
      </c>
      <c r="L61">
        <v>46.445880000000002</v>
      </c>
      <c r="M61">
        <v>29.669899999999998</v>
      </c>
      <c r="N61">
        <v>0</v>
      </c>
      <c r="O61">
        <v>0</v>
      </c>
      <c r="P61">
        <v>9.6319999999999997</v>
      </c>
      <c r="Q61"/>
      <c r="R61">
        <v>1.6625700000000001</v>
      </c>
      <c r="S61">
        <v>27.503975000000001</v>
      </c>
      <c r="T61">
        <v>2.4632999999999998</v>
      </c>
      <c r="U61">
        <v>0</v>
      </c>
      <c r="V61"/>
      <c r="W61">
        <v>0</v>
      </c>
      <c r="X61"/>
      <c r="Y61"/>
      <c r="Z61">
        <v>110.88</v>
      </c>
      <c r="AA61">
        <v>0</v>
      </c>
      <c r="AB61"/>
      <c r="AC61"/>
      <c r="AD61">
        <v>4.5473999999999997</v>
      </c>
      <c r="AE61">
        <v>180.1618</v>
      </c>
      <c r="AF61">
        <v>0</v>
      </c>
      <c r="AG61">
        <v>0</v>
      </c>
      <c r="AH61">
        <v>56.997599999999998</v>
      </c>
      <c r="AI61">
        <v>0</v>
      </c>
      <c r="AJ61">
        <v>13.736000000000001</v>
      </c>
      <c r="AK61">
        <v>33.764000000000003</v>
      </c>
      <c r="AL61">
        <v>32.625</v>
      </c>
      <c r="AM61">
        <v>33.478124999999999</v>
      </c>
      <c r="AN61">
        <v>6.1379999999999999</v>
      </c>
      <c r="AO61">
        <v>0</v>
      </c>
      <c r="AP61">
        <v>2.8466499999999999</v>
      </c>
      <c r="AQ61">
        <v>0</v>
      </c>
      <c r="AR61"/>
      <c r="AS61"/>
      <c r="AT61"/>
      <c r="AU61">
        <v>1.92</v>
      </c>
      <c r="AV61">
        <v>1.7417400000000001</v>
      </c>
      <c r="AW61">
        <v>0</v>
      </c>
      <c r="AX61">
        <v>0.11466</v>
      </c>
      <c r="AY61">
        <v>11.592504</v>
      </c>
      <c r="AZ61">
        <v>7.6440000000000001</v>
      </c>
      <c r="BA61">
        <v>0.9375</v>
      </c>
      <c r="BB61">
        <v>12.330500000000001</v>
      </c>
      <c r="BC61">
        <v>0</v>
      </c>
      <c r="BD61" s="57"/>
      <c r="BE61" s="63"/>
      <c r="BF61" s="63"/>
      <c r="BG61" s="63"/>
      <c r="BH61" s="63"/>
      <c r="BI61" s="64">
        <f t="shared" si="1"/>
        <v>500.23710099999994</v>
      </c>
      <c r="BJ61" s="64">
        <f t="shared" si="2"/>
        <v>70.34444400000001</v>
      </c>
      <c r="BK61" s="64" t="e">
        <f>AK61+AL61+AM61+AP61+#REF!+X61+Y61</f>
        <v>#REF!</v>
      </c>
      <c r="BL61" s="64">
        <f t="shared" si="3"/>
        <v>0</v>
      </c>
      <c r="BM61" s="65">
        <f t="shared" si="0"/>
        <v>675.97455999999988</v>
      </c>
      <c r="BN61" s="63"/>
      <c r="BO61" s="63"/>
      <c r="BP61" s="66">
        <f t="shared" si="4"/>
        <v>675.97455999999988</v>
      </c>
      <c r="BQ61" s="67" t="e">
        <f t="shared" si="5"/>
        <v>#REF!</v>
      </c>
      <c r="BR61" s="66" t="e">
        <f t="shared" si="6"/>
        <v>#REF!</v>
      </c>
    </row>
    <row r="62" spans="1:76" ht="18" customHeight="1" x14ac:dyDescent="0.25">
      <c r="A62" s="61" t="s">
        <v>169</v>
      </c>
      <c r="B62" s="68" t="s">
        <v>169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39.991855999999999</v>
      </c>
      <c r="J62">
        <v>7.1496000000000004</v>
      </c>
      <c r="K62">
        <v>26.498159999999999</v>
      </c>
      <c r="L62">
        <v>46.445880000000002</v>
      </c>
      <c r="M62">
        <v>29.669899999999998</v>
      </c>
      <c r="N62">
        <v>0</v>
      </c>
      <c r="O62">
        <v>0</v>
      </c>
      <c r="P62">
        <v>9.6319999999999997</v>
      </c>
      <c r="Q62"/>
      <c r="R62">
        <v>1.6625700000000001</v>
      </c>
      <c r="S62">
        <v>27.503975000000001</v>
      </c>
      <c r="T62">
        <v>4.9265999999999996</v>
      </c>
      <c r="U62">
        <v>0</v>
      </c>
      <c r="V62"/>
      <c r="W62">
        <v>0</v>
      </c>
      <c r="X62"/>
      <c r="Y62"/>
      <c r="Z62">
        <v>110.88</v>
      </c>
      <c r="AA62">
        <v>0</v>
      </c>
      <c r="AB62"/>
      <c r="AC62"/>
      <c r="AD62">
        <v>4.5473999999999997</v>
      </c>
      <c r="AE62">
        <v>270.24270000000001</v>
      </c>
      <c r="AF62">
        <v>0</v>
      </c>
      <c r="AG62">
        <v>0</v>
      </c>
      <c r="AH62">
        <v>85.496399999999994</v>
      </c>
      <c r="AI62">
        <v>0</v>
      </c>
      <c r="AJ62">
        <v>13.736000000000001</v>
      </c>
      <c r="AK62">
        <v>33.764000000000003</v>
      </c>
      <c r="AL62">
        <v>32.625</v>
      </c>
      <c r="AM62">
        <v>33.478124999999999</v>
      </c>
      <c r="AN62">
        <v>6.1379999999999999</v>
      </c>
      <c r="AO62">
        <v>0</v>
      </c>
      <c r="AP62">
        <v>2.8466499999999999</v>
      </c>
      <c r="AQ62">
        <v>0</v>
      </c>
      <c r="AR62"/>
      <c r="AS62"/>
      <c r="AT62"/>
      <c r="AU62">
        <v>1.92</v>
      </c>
      <c r="AV62">
        <v>1.7417400000000001</v>
      </c>
      <c r="AW62">
        <v>0</v>
      </c>
      <c r="AX62">
        <v>0.11466</v>
      </c>
      <c r="AY62">
        <v>11.592504</v>
      </c>
      <c r="AZ62">
        <v>7.6440000000000001</v>
      </c>
      <c r="BA62">
        <v>0.9375</v>
      </c>
      <c r="BB62">
        <v>12.330500000000001</v>
      </c>
      <c r="BC62">
        <v>0</v>
      </c>
      <c r="BD62" s="57"/>
      <c r="BE62" s="63"/>
      <c r="BF62" s="63"/>
      <c r="BG62" s="63"/>
      <c r="BH62" s="63"/>
      <c r="BI62" s="64">
        <f t="shared" si="1"/>
        <v>621.28010099999995</v>
      </c>
      <c r="BJ62" s="64">
        <f t="shared" si="2"/>
        <v>96.842603999999994</v>
      </c>
      <c r="BK62" s="64" t="e">
        <f>AK62+AL62+AM62+AP62+#REF!+X62+Y62</f>
        <v>#REF!</v>
      </c>
      <c r="BL62" s="64">
        <f t="shared" si="3"/>
        <v>0</v>
      </c>
      <c r="BM62" s="65">
        <f t="shared" si="0"/>
        <v>823.51571999999987</v>
      </c>
      <c r="BN62" s="63"/>
      <c r="BO62" s="63"/>
      <c r="BP62" s="66">
        <f t="shared" si="4"/>
        <v>823.51571999999987</v>
      </c>
      <c r="BQ62" s="67" t="e">
        <f t="shared" si="5"/>
        <v>#REF!</v>
      </c>
      <c r="BR62" s="66" t="e">
        <f t="shared" si="6"/>
        <v>#REF!</v>
      </c>
    </row>
    <row r="63" spans="1:76" ht="18" customHeight="1" x14ac:dyDescent="0.25">
      <c r="A63" s="61" t="s">
        <v>170</v>
      </c>
      <c r="B63" s="68" t="s">
        <v>170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39.991855999999999</v>
      </c>
      <c r="J63">
        <v>7.1496000000000004</v>
      </c>
      <c r="K63">
        <v>26.498159999999999</v>
      </c>
      <c r="L63">
        <v>46.445880000000002</v>
      </c>
      <c r="M63">
        <v>29.669899999999998</v>
      </c>
      <c r="N63">
        <v>0</v>
      </c>
      <c r="O63">
        <v>0</v>
      </c>
      <c r="P63">
        <v>9.6319999999999997</v>
      </c>
      <c r="Q63"/>
      <c r="R63">
        <v>1.6625700000000001</v>
      </c>
      <c r="S63">
        <v>27.503975000000001</v>
      </c>
      <c r="T63">
        <v>4.9265999999999996</v>
      </c>
      <c r="U63">
        <v>0</v>
      </c>
      <c r="V63"/>
      <c r="W63">
        <v>0</v>
      </c>
      <c r="X63"/>
      <c r="Y63"/>
      <c r="Z63">
        <v>110.88</v>
      </c>
      <c r="AA63">
        <v>0</v>
      </c>
      <c r="AB63"/>
      <c r="AC63"/>
      <c r="AD63">
        <v>4.5473999999999997</v>
      </c>
      <c r="AE63">
        <v>270.24270000000001</v>
      </c>
      <c r="AF63">
        <v>0</v>
      </c>
      <c r="AG63">
        <v>0</v>
      </c>
      <c r="AH63">
        <v>85.496399999999994</v>
      </c>
      <c r="AI63">
        <v>0</v>
      </c>
      <c r="AJ63">
        <v>13.736000000000001</v>
      </c>
      <c r="AK63">
        <v>33.764000000000003</v>
      </c>
      <c r="AL63">
        <v>32.625</v>
      </c>
      <c r="AM63">
        <v>33.478124999999999</v>
      </c>
      <c r="AN63">
        <v>6.1379999999999999</v>
      </c>
      <c r="AO63">
        <v>0</v>
      </c>
      <c r="AP63">
        <v>2.8466499999999999</v>
      </c>
      <c r="AQ63">
        <v>0</v>
      </c>
      <c r="AR63"/>
      <c r="AS63"/>
      <c r="AT63"/>
      <c r="AU63">
        <v>1.92</v>
      </c>
      <c r="AV63">
        <v>1.7417400000000001</v>
      </c>
      <c r="AW63">
        <v>0</v>
      </c>
      <c r="AX63">
        <v>0.11466</v>
      </c>
      <c r="AY63">
        <v>11.592504</v>
      </c>
      <c r="AZ63">
        <v>7.6440000000000001</v>
      </c>
      <c r="BA63">
        <v>0.9375</v>
      </c>
      <c r="BB63">
        <v>12.330500000000001</v>
      </c>
      <c r="BC63">
        <v>0</v>
      </c>
      <c r="BD63" s="57"/>
      <c r="BE63" s="63"/>
      <c r="BF63" s="63"/>
      <c r="BG63" s="63"/>
      <c r="BH63" s="63"/>
      <c r="BI63" s="64">
        <f t="shared" si="1"/>
        <v>621.28010099999995</v>
      </c>
      <c r="BJ63" s="64">
        <f t="shared" si="2"/>
        <v>96.842603999999994</v>
      </c>
      <c r="BK63" s="64" t="e">
        <f>AK63+AL63+AM63+AP63+#REF!+X63+Y63</f>
        <v>#REF!</v>
      </c>
      <c r="BL63" s="64">
        <f t="shared" si="3"/>
        <v>0</v>
      </c>
      <c r="BM63" s="65">
        <f t="shared" si="0"/>
        <v>823.51571999999987</v>
      </c>
      <c r="BN63" s="63"/>
      <c r="BO63" s="63"/>
      <c r="BP63" s="66">
        <f t="shared" si="4"/>
        <v>823.51571999999987</v>
      </c>
      <c r="BQ63" s="67" t="e">
        <f t="shared" si="5"/>
        <v>#REF!</v>
      </c>
      <c r="BR63" s="66" t="e">
        <f t="shared" si="6"/>
        <v>#REF!</v>
      </c>
    </row>
    <row r="64" spans="1:76" ht="18" customHeight="1" x14ac:dyDescent="0.25">
      <c r="A64" s="61" t="s">
        <v>171</v>
      </c>
      <c r="B64" s="68" t="s">
        <v>171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39.991855999999999</v>
      </c>
      <c r="J64">
        <v>7.1496000000000004</v>
      </c>
      <c r="K64">
        <v>52.996319999999997</v>
      </c>
      <c r="L64">
        <v>46.445880000000002</v>
      </c>
      <c r="M64">
        <v>29.669899999999998</v>
      </c>
      <c r="N64">
        <v>0</v>
      </c>
      <c r="O64">
        <v>0</v>
      </c>
      <c r="P64">
        <v>9.6319999999999997</v>
      </c>
      <c r="Q64"/>
      <c r="R64">
        <v>1.6625700000000001</v>
      </c>
      <c r="S64">
        <v>28.366475000000001</v>
      </c>
      <c r="T64">
        <v>4.9265999999999996</v>
      </c>
      <c r="U64">
        <v>0</v>
      </c>
      <c r="V64"/>
      <c r="W64">
        <v>0</v>
      </c>
      <c r="X64"/>
      <c r="Y64"/>
      <c r="Z64">
        <v>110.88</v>
      </c>
      <c r="AA64">
        <v>0</v>
      </c>
      <c r="AB64"/>
      <c r="AC64"/>
      <c r="AD64">
        <v>4.5473999999999997</v>
      </c>
      <c r="AE64">
        <v>270.24270000000001</v>
      </c>
      <c r="AF64">
        <v>0</v>
      </c>
      <c r="AG64">
        <v>0</v>
      </c>
      <c r="AH64">
        <v>85.496399999999994</v>
      </c>
      <c r="AI64">
        <v>0</v>
      </c>
      <c r="AJ64">
        <v>13.736000000000001</v>
      </c>
      <c r="AK64">
        <v>33.764000000000003</v>
      </c>
      <c r="AL64">
        <v>32.625</v>
      </c>
      <c r="AM64">
        <v>33.478124999999999</v>
      </c>
      <c r="AN64">
        <v>6.1379999999999999</v>
      </c>
      <c r="AO64">
        <v>0</v>
      </c>
      <c r="AP64">
        <v>2.8466499999999999</v>
      </c>
      <c r="AQ64">
        <v>0</v>
      </c>
      <c r="AR64"/>
      <c r="AS64"/>
      <c r="AT64"/>
      <c r="AU64">
        <v>1.92</v>
      </c>
      <c r="AV64">
        <v>1.7417400000000001</v>
      </c>
      <c r="AW64">
        <v>0</v>
      </c>
      <c r="AX64">
        <v>0.11466</v>
      </c>
      <c r="AY64">
        <v>11.592504</v>
      </c>
      <c r="AZ64">
        <v>7.6440000000000001</v>
      </c>
      <c r="BA64">
        <v>0.9375</v>
      </c>
      <c r="BB64">
        <v>12.330500000000001</v>
      </c>
      <c r="BC64">
        <v>0</v>
      </c>
      <c r="BD64" s="57"/>
      <c r="BE64" s="63"/>
      <c r="BF64" s="63"/>
      <c r="BG64" s="63"/>
      <c r="BH64" s="63"/>
      <c r="BI64" s="64">
        <f t="shared" si="1"/>
        <v>622.14260100000001</v>
      </c>
      <c r="BJ64" s="64">
        <f t="shared" si="2"/>
        <v>123.34076399999999</v>
      </c>
      <c r="BK64" s="64" t="e">
        <f>AK64+AL64+AM64+AP64+#REF!+X64+Y64</f>
        <v>#REF!</v>
      </c>
      <c r="BL64" s="64">
        <f t="shared" si="3"/>
        <v>0</v>
      </c>
      <c r="BM64" s="65">
        <f t="shared" si="0"/>
        <v>850.87637999999993</v>
      </c>
      <c r="BN64" s="63"/>
      <c r="BO64" s="63"/>
      <c r="BP64" s="66">
        <f t="shared" si="4"/>
        <v>850.87637999999993</v>
      </c>
      <c r="BQ64" s="67" t="e">
        <f t="shared" si="5"/>
        <v>#REF!</v>
      </c>
      <c r="BR64" s="66" t="e">
        <f t="shared" si="6"/>
        <v>#REF!</v>
      </c>
    </row>
    <row r="65" spans="1:70" ht="18" customHeight="1" x14ac:dyDescent="0.25">
      <c r="A65" s="61" t="s">
        <v>172</v>
      </c>
      <c r="B65" s="68" t="s">
        <v>172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39.991855999999999</v>
      </c>
      <c r="J65">
        <v>7.1496000000000004</v>
      </c>
      <c r="K65">
        <v>52.996319999999997</v>
      </c>
      <c r="L65">
        <v>46.445880000000002</v>
      </c>
      <c r="M65">
        <v>29.669899999999998</v>
      </c>
      <c r="N65">
        <v>0</v>
      </c>
      <c r="O65">
        <v>0</v>
      </c>
      <c r="P65">
        <v>9.6319999999999997</v>
      </c>
      <c r="Q65"/>
      <c r="R65">
        <v>1.6625700000000001</v>
      </c>
      <c r="S65">
        <v>27.503975000000001</v>
      </c>
      <c r="T65">
        <v>4.9265999999999996</v>
      </c>
      <c r="U65">
        <v>0</v>
      </c>
      <c r="V65"/>
      <c r="W65">
        <v>0</v>
      </c>
      <c r="X65"/>
      <c r="Y65"/>
      <c r="Z65">
        <v>110.88</v>
      </c>
      <c r="AA65">
        <v>0</v>
      </c>
      <c r="AB65"/>
      <c r="AC65"/>
      <c r="AD65">
        <v>4.5473999999999997</v>
      </c>
      <c r="AE65">
        <v>360.3236</v>
      </c>
      <c r="AF65">
        <v>0</v>
      </c>
      <c r="AG65">
        <v>0</v>
      </c>
      <c r="AH65">
        <v>113.5761</v>
      </c>
      <c r="AI65">
        <v>0</v>
      </c>
      <c r="AJ65">
        <v>13.736000000000001</v>
      </c>
      <c r="AK65">
        <v>33.764000000000003</v>
      </c>
      <c r="AL65">
        <v>32.625</v>
      </c>
      <c r="AM65">
        <v>33.478124999999999</v>
      </c>
      <c r="AN65">
        <v>6.1379999999999999</v>
      </c>
      <c r="AO65">
        <v>0</v>
      </c>
      <c r="AP65">
        <v>2.8466499999999999</v>
      </c>
      <c r="AQ65">
        <v>0</v>
      </c>
      <c r="AR65"/>
      <c r="AS65"/>
      <c r="AT65"/>
      <c r="AU65">
        <v>1.92</v>
      </c>
      <c r="AV65">
        <v>1.7417400000000001</v>
      </c>
      <c r="AW65">
        <v>0</v>
      </c>
      <c r="AX65">
        <v>0.11466</v>
      </c>
      <c r="AY65">
        <v>11.592504</v>
      </c>
      <c r="AZ65">
        <v>7.6440000000000001</v>
      </c>
      <c r="BA65">
        <v>0.9375</v>
      </c>
      <c r="BB65">
        <v>12.330500000000001</v>
      </c>
      <c r="BC65">
        <v>0</v>
      </c>
      <c r="BD65" s="57"/>
      <c r="BE65" s="63"/>
      <c r="BF65" s="63"/>
      <c r="BG65" s="63"/>
      <c r="BH65" s="63"/>
      <c r="BI65" s="64">
        <f t="shared" si="1"/>
        <v>739.44070099999988</v>
      </c>
      <c r="BJ65" s="64">
        <f t="shared" si="2"/>
        <v>123.34076399999999</v>
      </c>
      <c r="BK65" s="64" t="e">
        <f>AK65+AL65+AM65+AP65+#REF!+X65+Y65</f>
        <v>#REF!</v>
      </c>
      <c r="BL65" s="64">
        <f t="shared" si="3"/>
        <v>0</v>
      </c>
      <c r="BM65" s="65">
        <f t="shared" si="0"/>
        <v>968.1744799999999</v>
      </c>
      <c r="BN65" s="63"/>
      <c r="BO65" s="63"/>
      <c r="BP65" s="66">
        <f t="shared" si="4"/>
        <v>968.1744799999999</v>
      </c>
      <c r="BQ65" s="67" t="e">
        <f t="shared" si="5"/>
        <v>#REF!</v>
      </c>
      <c r="BR65" s="66" t="e">
        <f t="shared" si="6"/>
        <v>#REF!</v>
      </c>
    </row>
    <row r="66" spans="1:70" ht="18" customHeight="1" x14ac:dyDescent="0.25">
      <c r="A66" s="61" t="s">
        <v>173</v>
      </c>
      <c r="B66" s="68" t="s">
        <v>173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39.991855999999999</v>
      </c>
      <c r="J66">
        <v>7.1496000000000004</v>
      </c>
      <c r="K66">
        <v>52.996319999999997</v>
      </c>
      <c r="L66">
        <v>46.445880000000002</v>
      </c>
      <c r="M66">
        <v>29.669899999999998</v>
      </c>
      <c r="N66">
        <v>0</v>
      </c>
      <c r="O66">
        <v>0</v>
      </c>
      <c r="P66">
        <v>9.6319999999999997</v>
      </c>
      <c r="Q66"/>
      <c r="R66">
        <v>1.6625700000000001</v>
      </c>
      <c r="S66">
        <v>27.503975000000001</v>
      </c>
      <c r="T66">
        <v>4.9265999999999996</v>
      </c>
      <c r="U66">
        <v>0</v>
      </c>
      <c r="V66"/>
      <c r="W66">
        <v>0</v>
      </c>
      <c r="X66"/>
      <c r="Y66"/>
      <c r="Z66">
        <v>110.88</v>
      </c>
      <c r="AA66">
        <v>0</v>
      </c>
      <c r="AB66"/>
      <c r="AC66"/>
      <c r="AD66">
        <v>4.5473999999999997</v>
      </c>
      <c r="AE66">
        <v>360.3236</v>
      </c>
      <c r="AF66">
        <v>0</v>
      </c>
      <c r="AG66">
        <v>0</v>
      </c>
      <c r="AH66">
        <v>113.5761</v>
      </c>
      <c r="AI66">
        <v>0</v>
      </c>
      <c r="AJ66">
        <v>13.736000000000001</v>
      </c>
      <c r="AK66">
        <v>33.764000000000003</v>
      </c>
      <c r="AL66">
        <v>32.625</v>
      </c>
      <c r="AM66">
        <v>33.478124999999999</v>
      </c>
      <c r="AN66">
        <v>6.1379999999999999</v>
      </c>
      <c r="AO66">
        <v>0</v>
      </c>
      <c r="AP66">
        <v>2.8466499999999999</v>
      </c>
      <c r="AQ66">
        <v>0</v>
      </c>
      <c r="AR66"/>
      <c r="AS66"/>
      <c r="AT66"/>
      <c r="AU66">
        <v>1.92</v>
      </c>
      <c r="AV66">
        <v>1.7417400000000001</v>
      </c>
      <c r="AW66">
        <v>0</v>
      </c>
      <c r="AX66">
        <v>0.11466</v>
      </c>
      <c r="AY66">
        <v>11.592504</v>
      </c>
      <c r="AZ66">
        <v>7.6440000000000001</v>
      </c>
      <c r="BA66">
        <v>0.9375</v>
      </c>
      <c r="BB66">
        <v>12.330500000000001</v>
      </c>
      <c r="BC66">
        <v>0</v>
      </c>
      <c r="BD66" s="57"/>
      <c r="BE66" s="63"/>
      <c r="BF66" s="63"/>
      <c r="BG66" s="63"/>
      <c r="BH66" s="63"/>
      <c r="BI66" s="64">
        <f t="shared" si="1"/>
        <v>739.44070099999988</v>
      </c>
      <c r="BJ66" s="64">
        <f t="shared" si="2"/>
        <v>123.34076399999999</v>
      </c>
      <c r="BK66" s="64" t="e">
        <f>AK66+AL66+AM66+AP66+#REF!+X66+Y66</f>
        <v>#REF!</v>
      </c>
      <c r="BL66" s="64">
        <f t="shared" si="3"/>
        <v>0</v>
      </c>
      <c r="BM66" s="65">
        <f t="shared" si="0"/>
        <v>968.1744799999999</v>
      </c>
      <c r="BN66" s="63"/>
      <c r="BO66" s="63"/>
      <c r="BP66" s="66">
        <f t="shared" si="4"/>
        <v>968.1744799999999</v>
      </c>
      <c r="BQ66" s="67" t="e">
        <f t="shared" si="5"/>
        <v>#REF!</v>
      </c>
      <c r="BR66" s="66" t="e">
        <f t="shared" si="6"/>
        <v>#REF!</v>
      </c>
    </row>
    <row r="67" spans="1:70" ht="18" customHeight="1" x14ac:dyDescent="0.25">
      <c r="A67" s="61" t="s">
        <v>174</v>
      </c>
      <c r="B67" s="68" t="s">
        <v>174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39.991855999999999</v>
      </c>
      <c r="J67">
        <v>7.1496000000000004</v>
      </c>
      <c r="K67">
        <v>52.996319999999997</v>
      </c>
      <c r="L67">
        <v>46.445880000000002</v>
      </c>
      <c r="M67">
        <v>29.669899999999998</v>
      </c>
      <c r="N67">
        <v>0</v>
      </c>
      <c r="O67">
        <v>0</v>
      </c>
      <c r="P67">
        <v>9.6319999999999997</v>
      </c>
      <c r="Q67"/>
      <c r="R67">
        <v>1.6625700000000001</v>
      </c>
      <c r="S67">
        <v>27.503975000000001</v>
      </c>
      <c r="T67">
        <v>7.3898999999999999</v>
      </c>
      <c r="U67">
        <v>0</v>
      </c>
      <c r="V67"/>
      <c r="W67">
        <v>0</v>
      </c>
      <c r="X67"/>
      <c r="Y67"/>
      <c r="Z67">
        <v>110.88</v>
      </c>
      <c r="AA67">
        <v>0</v>
      </c>
      <c r="AB67"/>
      <c r="AC67"/>
      <c r="AD67">
        <v>4.5473999999999997</v>
      </c>
      <c r="AE67">
        <v>360.3236</v>
      </c>
      <c r="AF67">
        <v>0</v>
      </c>
      <c r="AG67">
        <v>0</v>
      </c>
      <c r="AH67">
        <v>113.5761</v>
      </c>
      <c r="AI67">
        <v>0</v>
      </c>
      <c r="AJ67">
        <v>13.736000000000001</v>
      </c>
      <c r="AK67">
        <v>33.764000000000003</v>
      </c>
      <c r="AL67">
        <v>32.625</v>
      </c>
      <c r="AM67">
        <v>33.478124999999999</v>
      </c>
      <c r="AN67">
        <v>6.1379999999999999</v>
      </c>
      <c r="AO67">
        <v>0</v>
      </c>
      <c r="AP67">
        <v>2.8466499999999999</v>
      </c>
      <c r="AQ67">
        <v>0</v>
      </c>
      <c r="AR67"/>
      <c r="AS67"/>
      <c r="AT67"/>
      <c r="AU67">
        <v>1.92</v>
      </c>
      <c r="AV67">
        <v>1.7417400000000001</v>
      </c>
      <c r="AW67">
        <v>0</v>
      </c>
      <c r="AX67">
        <v>0.11466</v>
      </c>
      <c r="AY67">
        <v>11.592504</v>
      </c>
      <c r="AZ67">
        <v>7.6440000000000001</v>
      </c>
      <c r="BA67">
        <v>0.9375</v>
      </c>
      <c r="BB67">
        <v>12.330500000000001</v>
      </c>
      <c r="BC67">
        <v>0</v>
      </c>
      <c r="BD67" s="57"/>
      <c r="BE67" s="63"/>
      <c r="BF67" s="63"/>
      <c r="BG67" s="63"/>
      <c r="BH67" s="63"/>
      <c r="BI67" s="64">
        <f t="shared" si="1"/>
        <v>741.90400099999999</v>
      </c>
      <c r="BJ67" s="64">
        <f t="shared" si="2"/>
        <v>123.34076399999999</v>
      </c>
      <c r="BK67" s="64" t="e">
        <f>AK67+AL67+AM67+AP67+#REF!+X67+Y67</f>
        <v>#REF!</v>
      </c>
      <c r="BL67" s="64">
        <f t="shared" si="3"/>
        <v>0</v>
      </c>
      <c r="BM67" s="65">
        <f t="shared" si="0"/>
        <v>970.63777999999991</v>
      </c>
      <c r="BN67" s="63"/>
      <c r="BO67" s="63"/>
      <c r="BP67" s="66">
        <f t="shared" si="4"/>
        <v>970.63777999999991</v>
      </c>
      <c r="BQ67" s="67" t="e">
        <f t="shared" si="5"/>
        <v>#REF!</v>
      </c>
      <c r="BR67" s="66" t="e">
        <f t="shared" si="6"/>
        <v>#REF!</v>
      </c>
    </row>
    <row r="68" spans="1:70" ht="18" customHeight="1" x14ac:dyDescent="0.25">
      <c r="A68" s="61" t="s">
        <v>175</v>
      </c>
      <c r="B68" s="68" t="s">
        <v>175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39.991855999999999</v>
      </c>
      <c r="J68">
        <v>7.1496000000000004</v>
      </c>
      <c r="K68">
        <v>52.996319999999997</v>
      </c>
      <c r="L68">
        <v>46.445880000000002</v>
      </c>
      <c r="M68">
        <v>29.669899999999998</v>
      </c>
      <c r="N68">
        <v>0</v>
      </c>
      <c r="O68">
        <v>0</v>
      </c>
      <c r="P68">
        <v>9.6319999999999997</v>
      </c>
      <c r="Q68"/>
      <c r="R68">
        <v>1.6625700000000001</v>
      </c>
      <c r="S68">
        <v>27.503975000000001</v>
      </c>
      <c r="T68">
        <v>7.3898999999999999</v>
      </c>
      <c r="U68">
        <v>0</v>
      </c>
      <c r="V68"/>
      <c r="W68">
        <v>0</v>
      </c>
      <c r="X68"/>
      <c r="Y68"/>
      <c r="Z68">
        <v>110.88</v>
      </c>
      <c r="AA68">
        <v>0</v>
      </c>
      <c r="AB68"/>
      <c r="AC68"/>
      <c r="AD68">
        <v>4.5473999999999997</v>
      </c>
      <c r="AE68">
        <v>360.3236</v>
      </c>
      <c r="AF68">
        <v>0</v>
      </c>
      <c r="AG68">
        <v>0</v>
      </c>
      <c r="AH68">
        <v>113.5761</v>
      </c>
      <c r="AI68">
        <v>0</v>
      </c>
      <c r="AJ68">
        <v>13.736000000000001</v>
      </c>
      <c r="AK68">
        <v>33.764000000000003</v>
      </c>
      <c r="AL68">
        <v>32.625</v>
      </c>
      <c r="AM68">
        <v>33.478124999999999</v>
      </c>
      <c r="AN68">
        <v>6.1379999999999999</v>
      </c>
      <c r="AO68">
        <v>0</v>
      </c>
      <c r="AP68">
        <v>2.8466499999999999</v>
      </c>
      <c r="AQ68">
        <v>0</v>
      </c>
      <c r="AR68"/>
      <c r="AS68"/>
      <c r="AT68"/>
      <c r="AU68">
        <v>1.92</v>
      </c>
      <c r="AV68">
        <v>1.7417400000000001</v>
      </c>
      <c r="AW68">
        <v>0</v>
      </c>
      <c r="AX68">
        <v>0.11466</v>
      </c>
      <c r="AY68">
        <v>11.592504</v>
      </c>
      <c r="AZ68">
        <v>7.6440000000000001</v>
      </c>
      <c r="BA68">
        <v>0.9375</v>
      </c>
      <c r="BB68">
        <v>12.330500000000001</v>
      </c>
      <c r="BC68">
        <v>0</v>
      </c>
      <c r="BD68" s="57"/>
      <c r="BE68" s="63"/>
      <c r="BF68" s="63"/>
      <c r="BG68" s="63"/>
      <c r="BH68" s="63"/>
      <c r="BI68" s="64">
        <f t="shared" si="1"/>
        <v>741.90400099999999</v>
      </c>
      <c r="BJ68" s="64">
        <f t="shared" si="2"/>
        <v>123.34076399999999</v>
      </c>
      <c r="BK68" s="64" t="e">
        <f>AK68+AL68+AM68+AP68+#REF!+X68+Y68</f>
        <v>#REF!</v>
      </c>
      <c r="BL68" s="64">
        <f t="shared" si="3"/>
        <v>0</v>
      </c>
      <c r="BM68" s="65">
        <f t="shared" si="0"/>
        <v>970.63777999999991</v>
      </c>
      <c r="BN68" s="63"/>
      <c r="BO68" s="63"/>
      <c r="BP68" s="66">
        <f t="shared" si="4"/>
        <v>970.63777999999991</v>
      </c>
      <c r="BQ68" s="67" t="e">
        <f t="shared" si="5"/>
        <v>#REF!</v>
      </c>
      <c r="BR68" s="66" t="e">
        <f t="shared" si="6"/>
        <v>#REF!</v>
      </c>
    </row>
    <row r="69" spans="1:70" ht="18" customHeight="1" x14ac:dyDescent="0.25">
      <c r="A69" s="61" t="s">
        <v>176</v>
      </c>
      <c r="B69" s="68" t="s">
        <v>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39.991855999999999</v>
      </c>
      <c r="J69">
        <v>11.28</v>
      </c>
      <c r="K69">
        <v>52.996319999999997</v>
      </c>
      <c r="L69">
        <v>46.445880000000002</v>
      </c>
      <c r="M69">
        <v>29.669899999999998</v>
      </c>
      <c r="N69">
        <v>0</v>
      </c>
      <c r="O69">
        <v>0</v>
      </c>
      <c r="P69">
        <v>9.6319999999999997</v>
      </c>
      <c r="Q69"/>
      <c r="R69">
        <v>1.6625700000000001</v>
      </c>
      <c r="S69">
        <v>27.503975000000001</v>
      </c>
      <c r="T69">
        <v>7.3898999999999999</v>
      </c>
      <c r="U69">
        <v>0</v>
      </c>
      <c r="V69"/>
      <c r="W69">
        <v>0</v>
      </c>
      <c r="X69"/>
      <c r="Y69"/>
      <c r="Z69">
        <v>110.88</v>
      </c>
      <c r="AA69">
        <v>0</v>
      </c>
      <c r="AB69"/>
      <c r="AC69"/>
      <c r="AD69">
        <v>4.5473999999999997</v>
      </c>
      <c r="AE69">
        <v>450.40449999999998</v>
      </c>
      <c r="AF69">
        <v>0</v>
      </c>
      <c r="AG69">
        <v>0</v>
      </c>
      <c r="AH69">
        <v>142.07490000000001</v>
      </c>
      <c r="AI69">
        <v>0</v>
      </c>
      <c r="AJ69">
        <v>13.736000000000001</v>
      </c>
      <c r="AK69">
        <v>33.764000000000003</v>
      </c>
      <c r="AL69">
        <v>32.625</v>
      </c>
      <c r="AM69">
        <v>33.478124999999999</v>
      </c>
      <c r="AN69">
        <v>6.1379999999999999</v>
      </c>
      <c r="AO69">
        <v>0</v>
      </c>
      <c r="AP69">
        <v>2.8466499999999999</v>
      </c>
      <c r="AQ69">
        <v>0</v>
      </c>
      <c r="AR69"/>
      <c r="AS69"/>
      <c r="AT69"/>
      <c r="AU69">
        <v>1.92</v>
      </c>
      <c r="AV69">
        <v>1.7417400000000001</v>
      </c>
      <c r="AW69">
        <v>0</v>
      </c>
      <c r="AX69">
        <v>0.11466</v>
      </c>
      <c r="AY69">
        <v>11.592504</v>
      </c>
      <c r="AZ69">
        <v>7.6440000000000001</v>
      </c>
      <c r="BA69">
        <v>0.9375</v>
      </c>
      <c r="BB69">
        <v>12.330500000000001</v>
      </c>
      <c r="BC69">
        <v>0</v>
      </c>
      <c r="BD69" s="57"/>
      <c r="BE69" s="63"/>
      <c r="BF69" s="63"/>
      <c r="BG69" s="63"/>
      <c r="BH69" s="63"/>
      <c r="BI69" s="64">
        <f t="shared" si="1"/>
        <v>864.61410099999989</v>
      </c>
      <c r="BJ69" s="64">
        <f t="shared" si="2"/>
        <v>123.34076399999999</v>
      </c>
      <c r="BK69" s="64" t="e">
        <f>AK69+AL69+AM69+AP69+#REF!+X69+Y69</f>
        <v>#REF!</v>
      </c>
      <c r="BL69" s="64">
        <f t="shared" si="3"/>
        <v>0</v>
      </c>
      <c r="BM69" s="65">
        <f t="shared" si="0"/>
        <v>1093.34788</v>
      </c>
      <c r="BN69" s="63"/>
      <c r="BO69" s="63"/>
      <c r="BP69" s="66">
        <f t="shared" si="4"/>
        <v>1093.34788</v>
      </c>
      <c r="BQ69" s="67" t="e">
        <f t="shared" si="5"/>
        <v>#REF!</v>
      </c>
      <c r="BR69" s="66" t="e">
        <f t="shared" si="6"/>
        <v>#REF!</v>
      </c>
    </row>
    <row r="70" spans="1:70" ht="18" customHeight="1" x14ac:dyDescent="0.25">
      <c r="A70" s="61" t="s">
        <v>177</v>
      </c>
      <c r="B70" s="68" t="s">
        <v>177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39.991855999999999</v>
      </c>
      <c r="J70">
        <v>14.299200000000001</v>
      </c>
      <c r="K70">
        <v>52.996319999999997</v>
      </c>
      <c r="L70">
        <v>46.445880000000002</v>
      </c>
      <c r="M70">
        <v>29.669899999999998</v>
      </c>
      <c r="N70">
        <v>0</v>
      </c>
      <c r="O70">
        <v>0</v>
      </c>
      <c r="P70">
        <v>9.6319999999999997</v>
      </c>
      <c r="Q70"/>
      <c r="R70">
        <v>1.6625700000000001</v>
      </c>
      <c r="S70">
        <v>27.503975000000001</v>
      </c>
      <c r="T70">
        <v>7.3898999999999999</v>
      </c>
      <c r="U70">
        <v>0</v>
      </c>
      <c r="V70"/>
      <c r="W70">
        <v>0</v>
      </c>
      <c r="X70"/>
      <c r="Y70"/>
      <c r="Z70">
        <v>110.88</v>
      </c>
      <c r="AA70">
        <v>0</v>
      </c>
      <c r="AB70"/>
      <c r="AC70"/>
      <c r="AD70">
        <v>4.5473999999999997</v>
      </c>
      <c r="AE70">
        <v>450.40449999999998</v>
      </c>
      <c r="AF70">
        <v>0</v>
      </c>
      <c r="AG70">
        <v>0</v>
      </c>
      <c r="AH70">
        <v>142.07490000000001</v>
      </c>
      <c r="AI70">
        <v>0</v>
      </c>
      <c r="AJ70">
        <v>13.736000000000001</v>
      </c>
      <c r="AK70">
        <v>33.764000000000003</v>
      </c>
      <c r="AL70">
        <v>32.625</v>
      </c>
      <c r="AM70">
        <v>33.478124999999999</v>
      </c>
      <c r="AN70">
        <v>6.1379999999999999</v>
      </c>
      <c r="AO70">
        <v>0</v>
      </c>
      <c r="AP70">
        <v>2.8466499999999999</v>
      </c>
      <c r="AQ70">
        <v>0</v>
      </c>
      <c r="AR70"/>
      <c r="AS70"/>
      <c r="AT70"/>
      <c r="AU70">
        <v>1.92</v>
      </c>
      <c r="AV70">
        <v>1.7417400000000001</v>
      </c>
      <c r="AW70">
        <v>0</v>
      </c>
      <c r="AX70">
        <v>0.11466</v>
      </c>
      <c r="AY70">
        <v>11.592504</v>
      </c>
      <c r="AZ70">
        <v>7.6440000000000001</v>
      </c>
      <c r="BA70">
        <v>0.9375</v>
      </c>
      <c r="BB70">
        <v>12.330500000000001</v>
      </c>
      <c r="BC70">
        <v>0</v>
      </c>
      <c r="BD70" s="57"/>
      <c r="BE70" s="63"/>
      <c r="BF70" s="63"/>
      <c r="BG70" s="63"/>
      <c r="BH70" s="63"/>
      <c r="BI70" s="64">
        <f t="shared" si="1"/>
        <v>867.63330099999996</v>
      </c>
      <c r="BJ70" s="64">
        <f t="shared" si="2"/>
        <v>123.34076399999999</v>
      </c>
      <c r="BK70" s="64" t="e">
        <f>AK70+AL70+AM70+AP70+#REF!+X70+Y70</f>
        <v>#REF!</v>
      </c>
      <c r="BL70" s="64">
        <f t="shared" si="3"/>
        <v>0</v>
      </c>
      <c r="BM70" s="65">
        <f t="shared" si="0"/>
        <v>1096.36708</v>
      </c>
      <c r="BN70" s="63"/>
      <c r="BO70" s="63"/>
      <c r="BP70" s="66">
        <f t="shared" si="4"/>
        <v>1096.36708</v>
      </c>
      <c r="BQ70" s="67" t="e">
        <f t="shared" si="5"/>
        <v>#REF!</v>
      </c>
      <c r="BR70" s="66" t="e">
        <f t="shared" si="6"/>
        <v>#REF!</v>
      </c>
    </row>
    <row r="71" spans="1:70" ht="18" customHeight="1" x14ac:dyDescent="0.25">
      <c r="A71" s="61" t="s">
        <v>178</v>
      </c>
      <c r="B71" s="68" t="s">
        <v>178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39.991855999999999</v>
      </c>
      <c r="J71">
        <v>14.299200000000001</v>
      </c>
      <c r="K71">
        <v>52.996319999999997</v>
      </c>
      <c r="L71">
        <v>46.445880000000002</v>
      </c>
      <c r="M71">
        <v>29.669899999999998</v>
      </c>
      <c r="N71">
        <v>0</v>
      </c>
      <c r="O71">
        <v>0</v>
      </c>
      <c r="P71">
        <v>9.6319999999999997</v>
      </c>
      <c r="Q71"/>
      <c r="R71">
        <v>1.6625700000000001</v>
      </c>
      <c r="S71">
        <v>28.366475000000001</v>
      </c>
      <c r="T71">
        <v>7.3898999999999999</v>
      </c>
      <c r="U71">
        <v>0</v>
      </c>
      <c r="V71"/>
      <c r="W71">
        <v>0</v>
      </c>
      <c r="X71"/>
      <c r="Y71"/>
      <c r="Z71">
        <v>110.88</v>
      </c>
      <c r="AA71">
        <v>0</v>
      </c>
      <c r="AB71"/>
      <c r="AC71"/>
      <c r="AD71">
        <v>4.5473999999999997</v>
      </c>
      <c r="AE71">
        <v>450.40449999999998</v>
      </c>
      <c r="AF71">
        <v>0</v>
      </c>
      <c r="AG71">
        <v>0</v>
      </c>
      <c r="AH71">
        <v>142.07490000000001</v>
      </c>
      <c r="AI71">
        <v>0</v>
      </c>
      <c r="AJ71">
        <v>13.736000000000001</v>
      </c>
      <c r="AK71">
        <v>33.764000000000003</v>
      </c>
      <c r="AL71">
        <v>32.625</v>
      </c>
      <c r="AM71">
        <v>33.478124999999999</v>
      </c>
      <c r="AN71">
        <v>6.1379999999999999</v>
      </c>
      <c r="AO71">
        <v>0</v>
      </c>
      <c r="AP71">
        <v>2.8466499999999999</v>
      </c>
      <c r="AQ71">
        <v>0</v>
      </c>
      <c r="AR71"/>
      <c r="AS71"/>
      <c r="AT71"/>
      <c r="AU71">
        <v>1.92</v>
      </c>
      <c r="AV71">
        <v>1.7417400000000001</v>
      </c>
      <c r="AW71">
        <v>0</v>
      </c>
      <c r="AX71">
        <v>0.11466</v>
      </c>
      <c r="AY71">
        <v>11.592504</v>
      </c>
      <c r="AZ71">
        <v>7.6440000000000001</v>
      </c>
      <c r="BA71">
        <v>0.9375</v>
      </c>
      <c r="BB71">
        <v>12.330500000000001</v>
      </c>
      <c r="BC71">
        <v>0</v>
      </c>
      <c r="BD71" s="57"/>
      <c r="BE71" s="63"/>
      <c r="BF71" s="63"/>
      <c r="BG71" s="63"/>
      <c r="BH71" s="63"/>
      <c r="BI71" s="64">
        <f t="shared" si="1"/>
        <v>868.49580099999991</v>
      </c>
      <c r="BJ71" s="64">
        <f t="shared" si="2"/>
        <v>123.34076399999999</v>
      </c>
      <c r="BK71" s="64" t="e">
        <f>AK71+AL71+AM71+AP71+#REF!+X71+Y71</f>
        <v>#REF!</v>
      </c>
      <c r="BL71" s="64">
        <f t="shared" si="3"/>
        <v>0</v>
      </c>
      <c r="BM71" s="65">
        <f t="shared" si="0"/>
        <v>1097.2295799999999</v>
      </c>
      <c r="BN71" s="63"/>
      <c r="BO71" s="63"/>
      <c r="BP71" s="66">
        <f t="shared" si="4"/>
        <v>1097.2295799999999</v>
      </c>
      <c r="BQ71" s="67" t="e">
        <f t="shared" si="5"/>
        <v>#REF!</v>
      </c>
      <c r="BR71" s="66" t="e">
        <f t="shared" si="6"/>
        <v>#REF!</v>
      </c>
    </row>
    <row r="72" spans="1:70" ht="18" customHeight="1" x14ac:dyDescent="0.25">
      <c r="A72" s="61" t="s">
        <v>179</v>
      </c>
      <c r="B72" s="68" t="s">
        <v>179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39.991855999999999</v>
      </c>
      <c r="J72">
        <v>14.299200000000001</v>
      </c>
      <c r="K72">
        <v>52.996319999999997</v>
      </c>
      <c r="L72">
        <v>46.445880000000002</v>
      </c>
      <c r="M72">
        <v>29.669899999999998</v>
      </c>
      <c r="N72">
        <v>0</v>
      </c>
      <c r="O72">
        <v>0</v>
      </c>
      <c r="P72">
        <v>9.6319999999999997</v>
      </c>
      <c r="Q72"/>
      <c r="R72">
        <v>1.6625700000000001</v>
      </c>
      <c r="S72">
        <v>27.503975000000001</v>
      </c>
      <c r="T72">
        <v>7.3898999999999999</v>
      </c>
      <c r="U72">
        <v>0</v>
      </c>
      <c r="V72"/>
      <c r="W72">
        <v>0</v>
      </c>
      <c r="X72"/>
      <c r="Y72"/>
      <c r="Z72">
        <v>166.32</v>
      </c>
      <c r="AA72">
        <v>0</v>
      </c>
      <c r="AB72"/>
      <c r="AC72"/>
      <c r="AD72">
        <v>4.5473999999999997</v>
      </c>
      <c r="AE72">
        <v>450.40449999999998</v>
      </c>
      <c r="AF72">
        <v>0</v>
      </c>
      <c r="AG72">
        <v>0</v>
      </c>
      <c r="AH72">
        <v>142.07490000000001</v>
      </c>
      <c r="AI72">
        <v>0</v>
      </c>
      <c r="AJ72">
        <v>13.736000000000001</v>
      </c>
      <c r="AK72">
        <v>33.764000000000003</v>
      </c>
      <c r="AL72">
        <v>32.625</v>
      </c>
      <c r="AM72">
        <v>33.478124999999999</v>
      </c>
      <c r="AN72">
        <v>6.1379999999999999</v>
      </c>
      <c r="AO72">
        <v>0</v>
      </c>
      <c r="AP72">
        <v>2.8466499999999999</v>
      </c>
      <c r="AQ72">
        <v>0</v>
      </c>
      <c r="AR72"/>
      <c r="AS72"/>
      <c r="AT72"/>
      <c r="AU72">
        <v>1.92</v>
      </c>
      <c r="AV72">
        <v>1.7417400000000001</v>
      </c>
      <c r="AW72">
        <v>0</v>
      </c>
      <c r="AX72">
        <v>0.11466</v>
      </c>
      <c r="AY72">
        <v>11.592504</v>
      </c>
      <c r="AZ72">
        <v>7.6440000000000001</v>
      </c>
      <c r="BA72">
        <v>0.9375</v>
      </c>
      <c r="BB72">
        <v>12.330500000000001</v>
      </c>
      <c r="BC72">
        <v>0</v>
      </c>
      <c r="BD72" s="57"/>
      <c r="BE72" s="63"/>
      <c r="BF72" s="63"/>
      <c r="BG72" s="63"/>
      <c r="BH72" s="63"/>
      <c r="BI72" s="64">
        <f t="shared" si="1"/>
        <v>923.0733009999999</v>
      </c>
      <c r="BJ72" s="64">
        <f t="shared" si="2"/>
        <v>123.34076399999999</v>
      </c>
      <c r="BK72" s="64" t="e">
        <f>AK72+AL72+AM72+AP72+#REF!+X72+Y72</f>
        <v>#REF!</v>
      </c>
      <c r="BL72" s="64">
        <f t="shared" si="3"/>
        <v>0</v>
      </c>
      <c r="BM72" s="65">
        <f t="shared" si="0"/>
        <v>1151.8070799999998</v>
      </c>
      <c r="BN72" s="63"/>
      <c r="BO72" s="63"/>
      <c r="BP72" s="66">
        <f t="shared" si="4"/>
        <v>1151.8070799999998</v>
      </c>
      <c r="BQ72" s="67" t="e">
        <f t="shared" si="5"/>
        <v>#REF!</v>
      </c>
      <c r="BR72" s="66" t="e">
        <f t="shared" si="6"/>
        <v>#REF!</v>
      </c>
    </row>
    <row r="73" spans="1:70" ht="18" customHeight="1" x14ac:dyDescent="0.25">
      <c r="A73" s="61" t="s">
        <v>180</v>
      </c>
      <c r="B73" s="68" t="s">
        <v>180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39.991855999999999</v>
      </c>
      <c r="J73">
        <v>14.299200000000001</v>
      </c>
      <c r="K73">
        <v>79.494479999999996</v>
      </c>
      <c r="L73">
        <v>46.445880000000002</v>
      </c>
      <c r="M73">
        <v>29.669899999999998</v>
      </c>
      <c r="N73">
        <v>0</v>
      </c>
      <c r="O73">
        <v>0</v>
      </c>
      <c r="P73">
        <v>9.6319999999999997</v>
      </c>
      <c r="Q73"/>
      <c r="R73">
        <v>1.6625700000000001</v>
      </c>
      <c r="S73">
        <v>27.503975000000001</v>
      </c>
      <c r="T73">
        <v>7.3898999999999999</v>
      </c>
      <c r="U73">
        <v>0</v>
      </c>
      <c r="V73"/>
      <c r="W73">
        <v>0</v>
      </c>
      <c r="X73"/>
      <c r="Y73"/>
      <c r="Z73">
        <v>166.32</v>
      </c>
      <c r="AA73">
        <v>0</v>
      </c>
      <c r="AB73"/>
      <c r="AC73"/>
      <c r="AD73">
        <v>4.5473999999999997</v>
      </c>
      <c r="AE73">
        <v>450.40449999999998</v>
      </c>
      <c r="AF73">
        <v>0</v>
      </c>
      <c r="AG73">
        <v>0</v>
      </c>
      <c r="AH73">
        <v>142.07490000000001</v>
      </c>
      <c r="AI73">
        <v>0</v>
      </c>
      <c r="AJ73">
        <v>13.736000000000001</v>
      </c>
      <c r="AK73">
        <v>33.764000000000003</v>
      </c>
      <c r="AL73">
        <v>32.625</v>
      </c>
      <c r="AM73">
        <v>33.478124999999999</v>
      </c>
      <c r="AN73">
        <v>6.1379999999999999</v>
      </c>
      <c r="AO73">
        <v>0</v>
      </c>
      <c r="AP73">
        <v>2.8466499999999999</v>
      </c>
      <c r="AQ73">
        <v>0</v>
      </c>
      <c r="AR73"/>
      <c r="AS73"/>
      <c r="AT73"/>
      <c r="AU73">
        <v>1.92</v>
      </c>
      <c r="AV73">
        <v>1.7417400000000001</v>
      </c>
      <c r="AW73">
        <v>0</v>
      </c>
      <c r="AX73">
        <v>0.11466</v>
      </c>
      <c r="AY73">
        <v>11.592504</v>
      </c>
      <c r="AZ73">
        <v>7.6440000000000001</v>
      </c>
      <c r="BA73">
        <v>0.9375</v>
      </c>
      <c r="BB73">
        <v>12.330500000000001</v>
      </c>
      <c r="BC73">
        <v>0</v>
      </c>
      <c r="BD73" s="57"/>
      <c r="BE73" s="63"/>
      <c r="BF73" s="63"/>
      <c r="BG73" s="63"/>
      <c r="BH73" s="63"/>
      <c r="BI73" s="64">
        <f t="shared" si="1"/>
        <v>923.0733009999999</v>
      </c>
      <c r="BJ73" s="64">
        <f t="shared" si="2"/>
        <v>149.83892400000002</v>
      </c>
      <c r="BK73" s="64" t="e">
        <f>AK73+AL73+AM73+AP73+#REF!+X73+Y73</f>
        <v>#REF!</v>
      </c>
      <c r="BL73" s="64">
        <f t="shared" si="3"/>
        <v>0</v>
      </c>
      <c r="BM73" s="65">
        <f t="shared" si="0"/>
        <v>1178.3052399999999</v>
      </c>
      <c r="BN73" s="63"/>
      <c r="BO73" s="63"/>
      <c r="BP73" s="66">
        <f t="shared" si="4"/>
        <v>1178.3052399999999</v>
      </c>
      <c r="BQ73" s="67" t="e">
        <f t="shared" si="5"/>
        <v>#REF!</v>
      </c>
      <c r="BR73" s="66" t="e">
        <f t="shared" si="6"/>
        <v>#REF!</v>
      </c>
    </row>
    <row r="74" spans="1:70" ht="18" customHeight="1" x14ac:dyDescent="0.25">
      <c r="A74" s="61" t="s">
        <v>181</v>
      </c>
      <c r="B74" s="68" t="s">
        <v>181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39.991855999999999</v>
      </c>
      <c r="J74">
        <v>14.299200000000001</v>
      </c>
      <c r="K74">
        <v>79.494479999999996</v>
      </c>
      <c r="L74">
        <v>46.445880000000002</v>
      </c>
      <c r="M74">
        <v>29.669899999999998</v>
      </c>
      <c r="N74">
        <v>0</v>
      </c>
      <c r="O74">
        <v>0</v>
      </c>
      <c r="P74">
        <v>9.6319999999999997</v>
      </c>
      <c r="Q74"/>
      <c r="R74">
        <v>1.6625700000000001</v>
      </c>
      <c r="S74">
        <v>27.503975000000001</v>
      </c>
      <c r="T74">
        <v>7.3898999999999999</v>
      </c>
      <c r="U74">
        <v>0</v>
      </c>
      <c r="V74"/>
      <c r="W74">
        <v>0</v>
      </c>
      <c r="X74"/>
      <c r="Y74"/>
      <c r="Z74">
        <v>166.32</v>
      </c>
      <c r="AA74">
        <v>0</v>
      </c>
      <c r="AB74"/>
      <c r="AC74"/>
      <c r="AD74">
        <v>4.5473999999999997</v>
      </c>
      <c r="AE74">
        <v>450.40449999999998</v>
      </c>
      <c r="AF74">
        <v>0</v>
      </c>
      <c r="AG74">
        <v>0</v>
      </c>
      <c r="AH74">
        <v>142.07490000000001</v>
      </c>
      <c r="AI74">
        <v>0</v>
      </c>
      <c r="AJ74">
        <v>13.736000000000001</v>
      </c>
      <c r="AK74">
        <v>33.764000000000003</v>
      </c>
      <c r="AL74">
        <v>32.625</v>
      </c>
      <c r="AM74">
        <v>33.478124999999999</v>
      </c>
      <c r="AN74">
        <v>6.1379999999999999</v>
      </c>
      <c r="AO74">
        <v>0</v>
      </c>
      <c r="AP74">
        <v>2.8466499999999999</v>
      </c>
      <c r="AQ74">
        <v>0</v>
      </c>
      <c r="AR74"/>
      <c r="AS74"/>
      <c r="AT74"/>
      <c r="AU74">
        <v>1.92</v>
      </c>
      <c r="AV74">
        <v>1.7417400000000001</v>
      </c>
      <c r="AW74">
        <v>0</v>
      </c>
      <c r="AX74">
        <v>0.11466</v>
      </c>
      <c r="AY74">
        <v>11.592504</v>
      </c>
      <c r="AZ74">
        <v>7.6440000000000001</v>
      </c>
      <c r="BA74">
        <v>0.9375</v>
      </c>
      <c r="BB74">
        <v>12.330500000000001</v>
      </c>
      <c r="BC74">
        <v>0</v>
      </c>
      <c r="BD74" s="57"/>
      <c r="BE74" s="63"/>
      <c r="BF74" s="63"/>
      <c r="BG74" s="63"/>
      <c r="BH74" s="63"/>
      <c r="BI74" s="64">
        <f t="shared" si="1"/>
        <v>923.0733009999999</v>
      </c>
      <c r="BJ74" s="64">
        <f t="shared" si="2"/>
        <v>149.83892400000002</v>
      </c>
      <c r="BK74" s="64" t="e">
        <f>AK74+AL74+AM74+AP74+#REF!+X74+Y74</f>
        <v>#REF!</v>
      </c>
      <c r="BL74" s="64">
        <f t="shared" si="3"/>
        <v>0</v>
      </c>
      <c r="BM74" s="65">
        <f t="shared" ref="BM74:BM104" si="7">SUM(C74:BC74)</f>
        <v>1178.3052399999999</v>
      </c>
      <c r="BN74" s="63"/>
      <c r="BO74" s="63"/>
      <c r="BP74" s="66">
        <f t="shared" ref="BP74:BP104" si="8">SUM(C74:BC74)</f>
        <v>1178.3052399999999</v>
      </c>
      <c r="BQ74" s="67" t="e">
        <f t="shared" si="5"/>
        <v>#REF!</v>
      </c>
      <c r="BR74" s="66" t="e">
        <f t="shared" si="6"/>
        <v>#REF!</v>
      </c>
    </row>
    <row r="75" spans="1:70" ht="18" customHeight="1" x14ac:dyDescent="0.25">
      <c r="A75" s="61" t="s">
        <v>182</v>
      </c>
      <c r="B75" s="68" t="s">
        <v>182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39.991855999999999</v>
      </c>
      <c r="J75">
        <v>14.299200000000001</v>
      </c>
      <c r="K75">
        <v>79.494479999999996</v>
      </c>
      <c r="L75">
        <v>46.445880000000002</v>
      </c>
      <c r="M75">
        <v>29.669899999999998</v>
      </c>
      <c r="N75">
        <v>0</v>
      </c>
      <c r="O75">
        <v>0</v>
      </c>
      <c r="P75">
        <v>9.6319999999999997</v>
      </c>
      <c r="Q75"/>
      <c r="R75">
        <v>1.6625700000000001</v>
      </c>
      <c r="S75">
        <v>27.503975000000001</v>
      </c>
      <c r="T75">
        <v>7.3898999999999999</v>
      </c>
      <c r="U75">
        <v>0</v>
      </c>
      <c r="V75"/>
      <c r="W75">
        <v>0</v>
      </c>
      <c r="X75"/>
      <c r="Y75"/>
      <c r="Z75">
        <v>166.32</v>
      </c>
      <c r="AA75">
        <v>0</v>
      </c>
      <c r="AB75"/>
      <c r="AC75"/>
      <c r="AD75">
        <v>4.5473999999999997</v>
      </c>
      <c r="AE75">
        <v>540.48540000000003</v>
      </c>
      <c r="AF75">
        <v>0</v>
      </c>
      <c r="AG75">
        <v>0</v>
      </c>
      <c r="AH75">
        <v>170.99279999999999</v>
      </c>
      <c r="AI75">
        <v>0</v>
      </c>
      <c r="AJ75">
        <v>13.736000000000001</v>
      </c>
      <c r="AK75">
        <v>33.764000000000003</v>
      </c>
      <c r="AL75">
        <v>32.625</v>
      </c>
      <c r="AM75">
        <v>33.478124999999999</v>
      </c>
      <c r="AN75">
        <v>6.1379999999999999</v>
      </c>
      <c r="AO75">
        <v>0</v>
      </c>
      <c r="AP75">
        <v>2.8466499999999999</v>
      </c>
      <c r="AQ75">
        <v>0</v>
      </c>
      <c r="AR75"/>
      <c r="AS75"/>
      <c r="AT75"/>
      <c r="AU75">
        <v>1.92</v>
      </c>
      <c r="AV75">
        <v>1.7417400000000001</v>
      </c>
      <c r="AW75">
        <v>0</v>
      </c>
      <c r="AX75">
        <v>0.11466</v>
      </c>
      <c r="AY75">
        <v>11.592504</v>
      </c>
      <c r="AZ75">
        <v>7.6440000000000001</v>
      </c>
      <c r="BA75">
        <v>0.9375</v>
      </c>
      <c r="BB75">
        <v>12.330500000000001</v>
      </c>
      <c r="BC75">
        <v>0</v>
      </c>
      <c r="BD75" s="57"/>
      <c r="BE75" s="63"/>
      <c r="BF75" s="63"/>
      <c r="BG75" s="63"/>
      <c r="BH75" s="63"/>
      <c r="BI75" s="64">
        <f t="shared" si="1"/>
        <v>1042.072101</v>
      </c>
      <c r="BJ75" s="64">
        <f t="shared" si="2"/>
        <v>149.83892400000002</v>
      </c>
      <c r="BK75" s="64" t="e">
        <f>AK75+AL75+AM75+AP75+#REF!+X75+Y75</f>
        <v>#REF!</v>
      </c>
      <c r="BL75" s="64">
        <f t="shared" si="3"/>
        <v>0</v>
      </c>
      <c r="BM75" s="65">
        <f t="shared" si="7"/>
        <v>1297.3040399999998</v>
      </c>
      <c r="BN75" s="63"/>
      <c r="BO75" s="63"/>
      <c r="BP75" s="66">
        <f t="shared" si="8"/>
        <v>1297.3040399999998</v>
      </c>
      <c r="BQ75" s="67" t="e">
        <f t="shared" si="5"/>
        <v>#REF!</v>
      </c>
      <c r="BR75" s="66" t="e">
        <f t="shared" si="6"/>
        <v>#REF!</v>
      </c>
    </row>
    <row r="76" spans="1:70" ht="18" customHeight="1" x14ac:dyDescent="0.25">
      <c r="A76" s="61" t="s">
        <v>183</v>
      </c>
      <c r="B76" s="68" t="s">
        <v>183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39.991855999999999</v>
      </c>
      <c r="J76">
        <v>14.299200000000001</v>
      </c>
      <c r="K76">
        <v>79.494479999999996</v>
      </c>
      <c r="L76">
        <v>46.445880000000002</v>
      </c>
      <c r="M76">
        <v>29.669899999999998</v>
      </c>
      <c r="N76">
        <v>0</v>
      </c>
      <c r="O76">
        <v>0</v>
      </c>
      <c r="P76">
        <v>9.6319999999999997</v>
      </c>
      <c r="Q76"/>
      <c r="R76">
        <v>1.6625700000000001</v>
      </c>
      <c r="S76">
        <v>27.503975000000001</v>
      </c>
      <c r="T76">
        <v>7.3898999999999999</v>
      </c>
      <c r="U76">
        <v>0</v>
      </c>
      <c r="V76"/>
      <c r="W76">
        <v>0</v>
      </c>
      <c r="X76"/>
      <c r="Y76"/>
      <c r="Z76">
        <v>166.32</v>
      </c>
      <c r="AA76">
        <v>0</v>
      </c>
      <c r="AB76"/>
      <c r="AC76"/>
      <c r="AD76">
        <v>4.5473999999999997</v>
      </c>
      <c r="AE76">
        <v>540.48540000000003</v>
      </c>
      <c r="AF76">
        <v>0</v>
      </c>
      <c r="AG76">
        <v>0</v>
      </c>
      <c r="AH76">
        <v>170.99279999999999</v>
      </c>
      <c r="AI76">
        <v>0</v>
      </c>
      <c r="AJ76">
        <v>13.736000000000001</v>
      </c>
      <c r="AK76">
        <v>33.764000000000003</v>
      </c>
      <c r="AL76">
        <v>32.625</v>
      </c>
      <c r="AM76">
        <v>33.478124999999999</v>
      </c>
      <c r="AN76">
        <v>6.1379999999999999</v>
      </c>
      <c r="AO76">
        <v>0</v>
      </c>
      <c r="AP76">
        <v>2.8466499999999999</v>
      </c>
      <c r="AQ76">
        <v>0</v>
      </c>
      <c r="AR76"/>
      <c r="AS76"/>
      <c r="AT76"/>
      <c r="AU76">
        <v>1.92</v>
      </c>
      <c r="AV76">
        <v>1.7417400000000001</v>
      </c>
      <c r="AW76">
        <v>0</v>
      </c>
      <c r="AX76">
        <v>0.11466</v>
      </c>
      <c r="AY76">
        <v>11.592504</v>
      </c>
      <c r="AZ76">
        <v>7.6440000000000001</v>
      </c>
      <c r="BA76">
        <v>0.9375</v>
      </c>
      <c r="BB76">
        <v>12.330500000000001</v>
      </c>
      <c r="BC76">
        <v>0</v>
      </c>
      <c r="BD76" s="57"/>
      <c r="BE76" s="63"/>
      <c r="BF76" s="63"/>
      <c r="BG76" s="63"/>
      <c r="BH76" s="63"/>
      <c r="BI76" s="64">
        <f t="shared" si="1"/>
        <v>1042.072101</v>
      </c>
      <c r="BJ76" s="64">
        <f t="shared" si="2"/>
        <v>149.83892400000002</v>
      </c>
      <c r="BK76" s="64" t="e">
        <f>AK76+AL76+AM76+AP76+#REF!+X76+Y76</f>
        <v>#REF!</v>
      </c>
      <c r="BL76" s="64">
        <f t="shared" si="3"/>
        <v>0</v>
      </c>
      <c r="BM76" s="65">
        <f t="shared" si="7"/>
        <v>1297.3040399999998</v>
      </c>
      <c r="BN76" s="63"/>
      <c r="BO76" s="63"/>
      <c r="BP76" s="66">
        <f t="shared" si="8"/>
        <v>1297.3040399999998</v>
      </c>
      <c r="BQ76" s="67" t="e">
        <f t="shared" si="5"/>
        <v>#REF!</v>
      </c>
      <c r="BR76" s="66" t="e">
        <f t="shared" si="6"/>
        <v>#REF!</v>
      </c>
    </row>
    <row r="77" spans="1:70" ht="18" customHeight="1" x14ac:dyDescent="0.25">
      <c r="A77" s="61" t="s">
        <v>184</v>
      </c>
      <c r="B77" s="68" t="s">
        <v>184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39.991855999999999</v>
      </c>
      <c r="J77">
        <v>14.299200000000001</v>
      </c>
      <c r="K77">
        <v>79.494479999999996</v>
      </c>
      <c r="L77">
        <v>46.445880000000002</v>
      </c>
      <c r="M77">
        <v>29.669899999999998</v>
      </c>
      <c r="N77">
        <v>0</v>
      </c>
      <c r="O77">
        <v>0</v>
      </c>
      <c r="P77">
        <v>9.6319999999999997</v>
      </c>
      <c r="Q77"/>
      <c r="R77">
        <v>1.6625700000000001</v>
      </c>
      <c r="S77">
        <v>27.503975000000001</v>
      </c>
      <c r="T77">
        <v>7.3898999999999999</v>
      </c>
      <c r="U77">
        <v>0</v>
      </c>
      <c r="V77"/>
      <c r="W77">
        <v>0</v>
      </c>
      <c r="X77"/>
      <c r="Y77"/>
      <c r="Z77">
        <v>166.32</v>
      </c>
      <c r="AA77">
        <v>0</v>
      </c>
      <c r="AB77"/>
      <c r="AC77"/>
      <c r="AD77">
        <v>4.5473999999999997</v>
      </c>
      <c r="AE77">
        <v>540.48540000000003</v>
      </c>
      <c r="AF77">
        <v>0</v>
      </c>
      <c r="AG77">
        <v>0</v>
      </c>
      <c r="AH77">
        <v>170.99279999999999</v>
      </c>
      <c r="AI77">
        <v>0</v>
      </c>
      <c r="AJ77">
        <v>13.736000000000001</v>
      </c>
      <c r="AK77">
        <v>33.764000000000003</v>
      </c>
      <c r="AL77">
        <v>32.625</v>
      </c>
      <c r="AM77">
        <v>33.478124999999999</v>
      </c>
      <c r="AN77">
        <v>6.1379999999999999</v>
      </c>
      <c r="AO77">
        <v>0</v>
      </c>
      <c r="AP77">
        <v>2.8466499999999999</v>
      </c>
      <c r="AQ77">
        <v>0</v>
      </c>
      <c r="AR77"/>
      <c r="AS77"/>
      <c r="AT77"/>
      <c r="AU77">
        <v>1.92</v>
      </c>
      <c r="AV77">
        <v>1.7417400000000001</v>
      </c>
      <c r="AW77">
        <v>0</v>
      </c>
      <c r="AX77">
        <v>0.11466</v>
      </c>
      <c r="AY77">
        <v>11.592504</v>
      </c>
      <c r="AZ77">
        <v>7.6440000000000001</v>
      </c>
      <c r="BA77">
        <v>0.9375</v>
      </c>
      <c r="BB77">
        <v>12.330500000000001</v>
      </c>
      <c r="BC77">
        <v>0</v>
      </c>
      <c r="BD77" s="57"/>
      <c r="BE77" s="63"/>
      <c r="BF77" s="63"/>
      <c r="BG77" s="63"/>
      <c r="BH77" s="63"/>
      <c r="BI77" s="64">
        <f t="shared" si="1"/>
        <v>1042.072101</v>
      </c>
      <c r="BJ77" s="64">
        <f t="shared" si="2"/>
        <v>149.83892400000002</v>
      </c>
      <c r="BK77" s="64" t="e">
        <f>AK77+AL77+AM77+AP77+#REF!+X77+Y77</f>
        <v>#REF!</v>
      </c>
      <c r="BL77" s="64">
        <f t="shared" si="3"/>
        <v>0</v>
      </c>
      <c r="BM77" s="65">
        <f t="shared" si="7"/>
        <v>1297.3040399999998</v>
      </c>
      <c r="BN77" s="63"/>
      <c r="BO77" s="63"/>
      <c r="BP77" s="66">
        <f t="shared" si="8"/>
        <v>1297.3040399999998</v>
      </c>
      <c r="BQ77" s="67" t="e">
        <f t="shared" si="5"/>
        <v>#REF!</v>
      </c>
      <c r="BR77" s="66" t="e">
        <f t="shared" si="6"/>
        <v>#REF!</v>
      </c>
    </row>
    <row r="78" spans="1:70" ht="18" customHeight="1" x14ac:dyDescent="0.25">
      <c r="A78" s="61" t="s">
        <v>185</v>
      </c>
      <c r="B78" s="68" t="s">
        <v>185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39.991855999999999</v>
      </c>
      <c r="J78">
        <v>14.299200000000001</v>
      </c>
      <c r="K78">
        <v>79.494479999999996</v>
      </c>
      <c r="L78">
        <v>46.445880000000002</v>
      </c>
      <c r="M78">
        <v>29.669899999999998</v>
      </c>
      <c r="N78">
        <v>0</v>
      </c>
      <c r="O78">
        <v>0</v>
      </c>
      <c r="P78">
        <v>9.6319999999999997</v>
      </c>
      <c r="Q78"/>
      <c r="R78">
        <v>1.6625700000000001</v>
      </c>
      <c r="S78">
        <v>28.366475000000001</v>
      </c>
      <c r="T78">
        <v>7.3898999999999999</v>
      </c>
      <c r="U78">
        <v>0</v>
      </c>
      <c r="V78"/>
      <c r="W78">
        <v>0</v>
      </c>
      <c r="X78"/>
      <c r="Y78"/>
      <c r="Z78">
        <v>221.76</v>
      </c>
      <c r="AA78">
        <v>0</v>
      </c>
      <c r="AB78"/>
      <c r="AC78"/>
      <c r="AD78">
        <v>4.5473999999999997</v>
      </c>
      <c r="AE78">
        <v>540.48540000000003</v>
      </c>
      <c r="AF78">
        <v>0</v>
      </c>
      <c r="AG78">
        <v>0</v>
      </c>
      <c r="AH78">
        <v>170.99279999999999</v>
      </c>
      <c r="AI78">
        <v>0</v>
      </c>
      <c r="AJ78">
        <v>13.736000000000001</v>
      </c>
      <c r="AK78">
        <v>33.764000000000003</v>
      </c>
      <c r="AL78">
        <v>32.625</v>
      </c>
      <c r="AM78">
        <v>33.478124999999999</v>
      </c>
      <c r="AN78">
        <v>6.1379999999999999</v>
      </c>
      <c r="AO78">
        <v>0</v>
      </c>
      <c r="AP78">
        <v>2.8466499999999999</v>
      </c>
      <c r="AQ78">
        <v>0</v>
      </c>
      <c r="AR78"/>
      <c r="AS78"/>
      <c r="AT78"/>
      <c r="AU78">
        <v>1.92</v>
      </c>
      <c r="AV78">
        <v>1.7417400000000001</v>
      </c>
      <c r="AW78">
        <v>0</v>
      </c>
      <c r="AX78">
        <v>0.11466</v>
      </c>
      <c r="AY78">
        <v>11.592504</v>
      </c>
      <c r="AZ78">
        <v>7.6440000000000001</v>
      </c>
      <c r="BA78">
        <v>0.9375</v>
      </c>
      <c r="BB78">
        <v>12.330500000000001</v>
      </c>
      <c r="BC78">
        <v>0</v>
      </c>
      <c r="BD78" s="57"/>
      <c r="BE78" s="63"/>
      <c r="BF78" s="63"/>
      <c r="BG78" s="63"/>
      <c r="BH78" s="63"/>
      <c r="BI78" s="64">
        <f t="shared" si="1"/>
        <v>1098.374601</v>
      </c>
      <c r="BJ78" s="64">
        <f t="shared" si="2"/>
        <v>149.83892400000002</v>
      </c>
      <c r="BK78" s="64" t="e">
        <f>AK78+AL78+AM78+AP78+#REF!+X78+Y78</f>
        <v>#REF!</v>
      </c>
      <c r="BL78" s="64">
        <f t="shared" si="3"/>
        <v>0</v>
      </c>
      <c r="BM78" s="65">
        <f t="shared" si="7"/>
        <v>1353.60654</v>
      </c>
      <c r="BN78" s="63"/>
      <c r="BO78" s="63"/>
      <c r="BP78" s="66">
        <f t="shared" si="8"/>
        <v>1353.60654</v>
      </c>
      <c r="BQ78" s="67" t="e">
        <f t="shared" si="5"/>
        <v>#REF!</v>
      </c>
      <c r="BR78" s="66" t="e">
        <f t="shared" si="6"/>
        <v>#REF!</v>
      </c>
    </row>
    <row r="79" spans="1:70" ht="18" customHeight="1" x14ac:dyDescent="0.25">
      <c r="A79" s="61" t="s">
        <v>186</v>
      </c>
      <c r="B79" s="68" t="s">
        <v>186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39.991855999999999</v>
      </c>
      <c r="J79">
        <v>14.299200000000001</v>
      </c>
      <c r="K79">
        <v>79.494479999999996</v>
      </c>
      <c r="L79">
        <v>46.445880000000002</v>
      </c>
      <c r="M79">
        <v>29.669899999999998</v>
      </c>
      <c r="N79">
        <v>0</v>
      </c>
      <c r="O79">
        <v>0</v>
      </c>
      <c r="P79">
        <v>9.6319999999999997</v>
      </c>
      <c r="Q79"/>
      <c r="R79">
        <v>1.6625700000000001</v>
      </c>
      <c r="S79">
        <v>27.503975000000001</v>
      </c>
      <c r="T79">
        <v>7.3898999999999999</v>
      </c>
      <c r="U79">
        <v>0</v>
      </c>
      <c r="V79"/>
      <c r="W79">
        <v>0</v>
      </c>
      <c r="X79"/>
      <c r="Y79"/>
      <c r="Z79">
        <v>221.76</v>
      </c>
      <c r="AA79">
        <v>0</v>
      </c>
      <c r="AB79"/>
      <c r="AC79"/>
      <c r="AD79">
        <v>4.5473999999999997</v>
      </c>
      <c r="AE79">
        <v>540.48540000000003</v>
      </c>
      <c r="AF79">
        <v>0</v>
      </c>
      <c r="AG79">
        <v>0</v>
      </c>
      <c r="AH79">
        <v>170.99279999999999</v>
      </c>
      <c r="AI79">
        <v>0</v>
      </c>
      <c r="AJ79">
        <v>13.736000000000001</v>
      </c>
      <c r="AK79">
        <v>33.764000000000003</v>
      </c>
      <c r="AL79">
        <v>32.625</v>
      </c>
      <c r="AM79">
        <v>33.478124999999999</v>
      </c>
      <c r="AN79">
        <v>6.1379999999999999</v>
      </c>
      <c r="AO79">
        <v>0</v>
      </c>
      <c r="AP79">
        <v>2.8466499999999999</v>
      </c>
      <c r="AQ79">
        <v>0</v>
      </c>
      <c r="AR79"/>
      <c r="AS79"/>
      <c r="AT79"/>
      <c r="AU79">
        <v>1.92</v>
      </c>
      <c r="AV79">
        <v>1.7417400000000001</v>
      </c>
      <c r="AW79">
        <v>0</v>
      </c>
      <c r="AX79">
        <v>0.11466</v>
      </c>
      <c r="AY79">
        <v>11.592504</v>
      </c>
      <c r="AZ79">
        <v>7.6440000000000001</v>
      </c>
      <c r="BA79">
        <v>0.9375</v>
      </c>
      <c r="BB79">
        <v>12.330500000000001</v>
      </c>
      <c r="BC79">
        <v>0</v>
      </c>
      <c r="BD79" s="57"/>
      <c r="BE79" s="63"/>
      <c r="BF79" s="63"/>
      <c r="BG79" s="63"/>
      <c r="BH79" s="63"/>
      <c r="BI79" s="64">
        <f t="shared" si="1"/>
        <v>1097.512101</v>
      </c>
      <c r="BJ79" s="64">
        <f t="shared" si="2"/>
        <v>149.83892400000002</v>
      </c>
      <c r="BK79" s="64" t="e">
        <f>AK79+AL79+AM79+AP79+#REF!+X79+Y79</f>
        <v>#REF!</v>
      </c>
      <c r="BL79" s="64">
        <f t="shared" si="3"/>
        <v>0</v>
      </c>
      <c r="BM79" s="65">
        <f t="shared" si="7"/>
        <v>1352.7440399999998</v>
      </c>
      <c r="BN79" s="63"/>
      <c r="BO79" s="63"/>
      <c r="BP79" s="66">
        <f t="shared" si="8"/>
        <v>1352.7440399999998</v>
      </c>
      <c r="BQ79" s="67" t="e">
        <f t="shared" si="5"/>
        <v>#REF!</v>
      </c>
      <c r="BR79" s="66" t="e">
        <f t="shared" si="6"/>
        <v>#REF!</v>
      </c>
    </row>
    <row r="80" spans="1:70" ht="18" customHeight="1" x14ac:dyDescent="0.25">
      <c r="A80" s="61" t="s">
        <v>187</v>
      </c>
      <c r="B80" s="68" t="s">
        <v>187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48.525810999999997</v>
      </c>
      <c r="J80">
        <v>14.299200000000001</v>
      </c>
      <c r="K80">
        <v>79.494479999999996</v>
      </c>
      <c r="L80">
        <v>46.445880000000002</v>
      </c>
      <c r="M80">
        <v>29.669899999999998</v>
      </c>
      <c r="N80">
        <v>0</v>
      </c>
      <c r="O80">
        <v>0</v>
      </c>
      <c r="P80">
        <v>9.6319999999999997</v>
      </c>
      <c r="Q80"/>
      <c r="R80">
        <v>1.6625700000000001</v>
      </c>
      <c r="S80">
        <v>27.503975000000001</v>
      </c>
      <c r="T80">
        <v>9.8531999999999993</v>
      </c>
      <c r="U80">
        <v>0</v>
      </c>
      <c r="V80"/>
      <c r="W80">
        <v>0</v>
      </c>
      <c r="X80"/>
      <c r="Y80"/>
      <c r="Z80">
        <v>221.76</v>
      </c>
      <c r="AA80">
        <v>0</v>
      </c>
      <c r="AB80"/>
      <c r="AC80"/>
      <c r="AD80">
        <v>4.5473999999999997</v>
      </c>
      <c r="AE80">
        <v>540.48540000000003</v>
      </c>
      <c r="AF80">
        <v>0</v>
      </c>
      <c r="AG80">
        <v>0</v>
      </c>
      <c r="AH80">
        <v>170.99279999999999</v>
      </c>
      <c r="AI80">
        <v>0</v>
      </c>
      <c r="AJ80">
        <v>13.736000000000001</v>
      </c>
      <c r="AK80">
        <v>33.764000000000003</v>
      </c>
      <c r="AL80">
        <v>32.625</v>
      </c>
      <c r="AM80">
        <v>33.478124999999999</v>
      </c>
      <c r="AN80">
        <v>6.1379999999999999</v>
      </c>
      <c r="AO80">
        <v>0</v>
      </c>
      <c r="AP80">
        <v>2.8466499999999999</v>
      </c>
      <c r="AQ80">
        <v>0</v>
      </c>
      <c r="AR80"/>
      <c r="AS80"/>
      <c r="AT80"/>
      <c r="AU80">
        <v>1.92</v>
      </c>
      <c r="AV80">
        <v>1.7417400000000001</v>
      </c>
      <c r="AW80">
        <v>0</v>
      </c>
      <c r="AX80">
        <v>0.11466</v>
      </c>
      <c r="AY80">
        <v>11.592504</v>
      </c>
      <c r="AZ80">
        <v>7.6440000000000001</v>
      </c>
      <c r="BA80">
        <v>0.9375</v>
      </c>
      <c r="BB80">
        <v>12.330500000000001</v>
      </c>
      <c r="BC80">
        <v>0</v>
      </c>
      <c r="BD80" s="57"/>
      <c r="BE80" s="63"/>
      <c r="BF80" s="63"/>
      <c r="BG80" s="63"/>
      <c r="BH80" s="63"/>
      <c r="BI80" s="64">
        <f t="shared" si="1"/>
        <v>1108.509356</v>
      </c>
      <c r="BJ80" s="64">
        <f t="shared" si="2"/>
        <v>149.83892400000002</v>
      </c>
      <c r="BK80" s="64" t="e">
        <f>AK80+AL80+AM80+AP80+#REF!+X80+Y80</f>
        <v>#REF!</v>
      </c>
      <c r="BL80" s="64">
        <f t="shared" si="3"/>
        <v>0</v>
      </c>
      <c r="BM80" s="65">
        <f t="shared" si="7"/>
        <v>1363.741295</v>
      </c>
      <c r="BN80" s="63"/>
      <c r="BO80" s="63"/>
      <c r="BP80" s="66">
        <f t="shared" si="8"/>
        <v>1363.741295</v>
      </c>
      <c r="BQ80" s="67" t="e">
        <f t="shared" si="5"/>
        <v>#REF!</v>
      </c>
      <c r="BR80" s="66" t="e">
        <f t="shared" si="6"/>
        <v>#REF!</v>
      </c>
    </row>
    <row r="81" spans="1:70" ht="18" customHeight="1" x14ac:dyDescent="0.25">
      <c r="A81" s="61" t="s">
        <v>188</v>
      </c>
      <c r="B81" s="68" t="s">
        <v>188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48.525810999999997</v>
      </c>
      <c r="J81">
        <v>14.299200000000001</v>
      </c>
      <c r="K81">
        <v>79.494479999999996</v>
      </c>
      <c r="L81">
        <v>46.445880000000002</v>
      </c>
      <c r="M81">
        <v>29.669899999999998</v>
      </c>
      <c r="N81">
        <v>0</v>
      </c>
      <c r="O81">
        <v>0</v>
      </c>
      <c r="P81">
        <v>9.6319999999999997</v>
      </c>
      <c r="Q81"/>
      <c r="R81">
        <v>1.6625700000000001</v>
      </c>
      <c r="S81">
        <v>27.503975000000001</v>
      </c>
      <c r="T81">
        <v>9.8531999999999993</v>
      </c>
      <c r="U81">
        <v>0</v>
      </c>
      <c r="V81"/>
      <c r="W81">
        <v>0</v>
      </c>
      <c r="X81"/>
      <c r="Y81"/>
      <c r="Z81">
        <v>221.76</v>
      </c>
      <c r="AA81">
        <v>0</v>
      </c>
      <c r="AB81"/>
      <c r="AC81"/>
      <c r="AD81">
        <v>4.5473999999999997</v>
      </c>
      <c r="AE81">
        <v>540.48540000000003</v>
      </c>
      <c r="AF81">
        <v>0</v>
      </c>
      <c r="AG81">
        <v>0</v>
      </c>
      <c r="AH81">
        <v>170.99279999999999</v>
      </c>
      <c r="AI81">
        <v>0</v>
      </c>
      <c r="AJ81">
        <v>13.736000000000001</v>
      </c>
      <c r="AK81">
        <v>33.764000000000003</v>
      </c>
      <c r="AL81">
        <v>32.625</v>
      </c>
      <c r="AM81">
        <v>33.478124999999999</v>
      </c>
      <c r="AN81">
        <v>6.1379999999999999</v>
      </c>
      <c r="AO81">
        <v>0</v>
      </c>
      <c r="AP81">
        <v>2.8466499999999999</v>
      </c>
      <c r="AQ81">
        <v>0</v>
      </c>
      <c r="AR81"/>
      <c r="AS81"/>
      <c r="AT81"/>
      <c r="AU81">
        <v>3.2639999999999998</v>
      </c>
      <c r="AV81">
        <v>1.7417400000000001</v>
      </c>
      <c r="AW81">
        <v>0</v>
      </c>
      <c r="AX81">
        <v>0.11466</v>
      </c>
      <c r="AY81">
        <v>11.592504</v>
      </c>
      <c r="AZ81">
        <v>7.6440000000000001</v>
      </c>
      <c r="BA81">
        <v>0.9375</v>
      </c>
      <c r="BB81">
        <v>12.330500000000001</v>
      </c>
      <c r="BC81">
        <v>0</v>
      </c>
      <c r="BD81" s="57"/>
      <c r="BE81" s="63"/>
      <c r="BF81" s="63"/>
      <c r="BG81" s="63"/>
      <c r="BH81" s="63"/>
      <c r="BI81" s="64">
        <f t="shared" si="1"/>
        <v>1109.8533559999998</v>
      </c>
      <c r="BJ81" s="64">
        <f t="shared" si="2"/>
        <v>149.83892400000002</v>
      </c>
      <c r="BK81" s="64" t="e">
        <f>AK81+AL81+AM81+AP81+#REF!+X81+Y81</f>
        <v>#REF!</v>
      </c>
      <c r="BL81" s="64">
        <f t="shared" si="3"/>
        <v>0</v>
      </c>
      <c r="BM81" s="65">
        <f t="shared" si="7"/>
        <v>1365.0852949999999</v>
      </c>
      <c r="BN81" s="63"/>
      <c r="BO81" s="63"/>
      <c r="BP81" s="66">
        <f t="shared" si="8"/>
        <v>1365.0852949999999</v>
      </c>
      <c r="BQ81" s="67" t="e">
        <f t="shared" si="5"/>
        <v>#REF!</v>
      </c>
      <c r="BR81" s="66" t="e">
        <f t="shared" si="6"/>
        <v>#REF!</v>
      </c>
    </row>
    <row r="82" spans="1:70" ht="18" customHeight="1" x14ac:dyDescent="0.25">
      <c r="A82" s="61" t="s">
        <v>189</v>
      </c>
      <c r="B82" s="68" t="s">
        <v>189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54.377665999999998</v>
      </c>
      <c r="J82">
        <v>14.299200000000001</v>
      </c>
      <c r="K82">
        <v>79.494479999999996</v>
      </c>
      <c r="L82">
        <v>46.445880000000002</v>
      </c>
      <c r="M82">
        <v>29.669899999999998</v>
      </c>
      <c r="N82">
        <v>0</v>
      </c>
      <c r="O82">
        <v>0</v>
      </c>
      <c r="P82">
        <v>9.6319999999999997</v>
      </c>
      <c r="Q82"/>
      <c r="R82">
        <v>1.6625700000000001</v>
      </c>
      <c r="S82">
        <v>27.503975000000001</v>
      </c>
      <c r="T82">
        <v>9.8531999999999993</v>
      </c>
      <c r="U82">
        <v>0</v>
      </c>
      <c r="V82"/>
      <c r="W82">
        <v>0</v>
      </c>
      <c r="X82"/>
      <c r="Y82"/>
      <c r="Z82">
        <v>221.76</v>
      </c>
      <c r="AA82">
        <v>0</v>
      </c>
      <c r="AB82"/>
      <c r="AC82"/>
      <c r="AD82">
        <v>4.5473999999999997</v>
      </c>
      <c r="AE82">
        <v>540.48540000000003</v>
      </c>
      <c r="AF82">
        <v>0</v>
      </c>
      <c r="AG82">
        <v>0</v>
      </c>
      <c r="AH82">
        <v>170.99279999999999</v>
      </c>
      <c r="AI82">
        <v>0</v>
      </c>
      <c r="AJ82">
        <v>13.736000000000001</v>
      </c>
      <c r="AK82">
        <v>33.764000000000003</v>
      </c>
      <c r="AL82">
        <v>32.625</v>
      </c>
      <c r="AM82">
        <v>33.478124999999999</v>
      </c>
      <c r="AN82">
        <v>6.1379999999999999</v>
      </c>
      <c r="AO82">
        <v>0</v>
      </c>
      <c r="AP82">
        <v>2.8466499999999999</v>
      </c>
      <c r="AQ82">
        <v>0</v>
      </c>
      <c r="AR82"/>
      <c r="AS82"/>
      <c r="AT82"/>
      <c r="AU82">
        <v>3.2639999999999998</v>
      </c>
      <c r="AV82">
        <v>1.7417400000000001</v>
      </c>
      <c r="AW82">
        <v>0</v>
      </c>
      <c r="AX82">
        <v>0.11466</v>
      </c>
      <c r="AY82">
        <v>11.592504</v>
      </c>
      <c r="AZ82">
        <v>7.6440000000000001</v>
      </c>
      <c r="BA82">
        <v>0.9375</v>
      </c>
      <c r="BB82">
        <v>12.330500000000001</v>
      </c>
      <c r="BC82">
        <v>0</v>
      </c>
      <c r="BD82" s="57"/>
      <c r="BE82" s="63"/>
      <c r="BF82" s="63"/>
      <c r="BG82" s="63"/>
      <c r="BH82" s="63"/>
      <c r="BI82" s="64">
        <f t="shared" si="1"/>
        <v>1115.705211</v>
      </c>
      <c r="BJ82" s="64">
        <f t="shared" si="2"/>
        <v>149.83892400000002</v>
      </c>
      <c r="BK82" s="64" t="e">
        <f>AK82+AL82+AM82+AP82+#REF!+X82+Y82</f>
        <v>#REF!</v>
      </c>
      <c r="BL82" s="64">
        <f t="shared" si="3"/>
        <v>0</v>
      </c>
      <c r="BM82" s="65">
        <f t="shared" si="7"/>
        <v>1370.9371499999997</v>
      </c>
      <c r="BN82" s="63"/>
      <c r="BO82" s="63"/>
      <c r="BP82" s="66">
        <f t="shared" si="8"/>
        <v>1370.9371499999997</v>
      </c>
      <c r="BQ82" s="67" t="e">
        <f t="shared" si="5"/>
        <v>#REF!</v>
      </c>
      <c r="BR82" s="66" t="e">
        <f t="shared" si="6"/>
        <v>#REF!</v>
      </c>
    </row>
    <row r="83" spans="1:70" ht="18" customHeight="1" x14ac:dyDescent="0.25">
      <c r="A83" s="61" t="s">
        <v>190</v>
      </c>
      <c r="B83" s="68" t="s">
        <v>190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54.377665999999998</v>
      </c>
      <c r="J83">
        <v>14.299200000000001</v>
      </c>
      <c r="K83">
        <v>79.494479999999996</v>
      </c>
      <c r="L83">
        <v>46.445880000000002</v>
      </c>
      <c r="M83">
        <v>29.669899999999998</v>
      </c>
      <c r="N83">
        <v>0</v>
      </c>
      <c r="O83">
        <v>0</v>
      </c>
      <c r="P83">
        <v>9.6319999999999997</v>
      </c>
      <c r="Q83"/>
      <c r="R83">
        <v>1.6625700000000001</v>
      </c>
      <c r="S83">
        <v>27.503975000000001</v>
      </c>
      <c r="T83">
        <v>9.8531999999999993</v>
      </c>
      <c r="U83">
        <v>0</v>
      </c>
      <c r="V83"/>
      <c r="W83">
        <v>0</v>
      </c>
      <c r="X83"/>
      <c r="Y83"/>
      <c r="Z83">
        <v>221.76</v>
      </c>
      <c r="AA83">
        <v>0</v>
      </c>
      <c r="AB83"/>
      <c r="AC83"/>
      <c r="AD83">
        <v>4.5473999999999997</v>
      </c>
      <c r="AE83">
        <v>540.48540000000003</v>
      </c>
      <c r="AF83">
        <v>0</v>
      </c>
      <c r="AG83">
        <v>0</v>
      </c>
      <c r="AH83">
        <v>170.99279999999999</v>
      </c>
      <c r="AI83">
        <v>0</v>
      </c>
      <c r="AJ83">
        <v>13.736000000000001</v>
      </c>
      <c r="AK83">
        <v>33.764000000000003</v>
      </c>
      <c r="AL83">
        <v>32.625</v>
      </c>
      <c r="AM83">
        <v>33.478124999999999</v>
      </c>
      <c r="AN83">
        <v>6.1379999999999999</v>
      </c>
      <c r="AO83">
        <v>0</v>
      </c>
      <c r="AP83">
        <v>2.8466499999999999</v>
      </c>
      <c r="AQ83">
        <v>0</v>
      </c>
      <c r="AR83"/>
      <c r="AS83"/>
      <c r="AT83"/>
      <c r="AU83">
        <v>3.2639999999999998</v>
      </c>
      <c r="AV83">
        <v>1.7417400000000001</v>
      </c>
      <c r="AW83">
        <v>0</v>
      </c>
      <c r="AX83">
        <v>0.11466</v>
      </c>
      <c r="AY83">
        <v>11.592504</v>
      </c>
      <c r="AZ83">
        <v>7.6440000000000001</v>
      </c>
      <c r="BA83">
        <v>0.9375</v>
      </c>
      <c r="BB83">
        <v>12.330500000000001</v>
      </c>
      <c r="BC83">
        <v>0</v>
      </c>
      <c r="BD83" s="57"/>
      <c r="BE83" s="63"/>
      <c r="BF83" s="63"/>
      <c r="BG83" s="63"/>
      <c r="BH83" s="63"/>
      <c r="BI83" s="64">
        <f t="shared" si="1"/>
        <v>1115.705211</v>
      </c>
      <c r="BJ83" s="64">
        <f t="shared" si="2"/>
        <v>149.83892400000002</v>
      </c>
      <c r="BK83" s="64" t="e">
        <f>AK83+AL83+AM83+AP83+#REF!+X83+Y83</f>
        <v>#REF!</v>
      </c>
      <c r="BL83" s="64">
        <f t="shared" si="3"/>
        <v>0</v>
      </c>
      <c r="BM83" s="65">
        <f t="shared" si="7"/>
        <v>1370.9371499999997</v>
      </c>
      <c r="BN83" s="63"/>
      <c r="BO83" s="63"/>
      <c r="BP83" s="66">
        <f t="shared" si="8"/>
        <v>1370.9371499999997</v>
      </c>
      <c r="BQ83" s="67" t="e">
        <f t="shared" si="5"/>
        <v>#REF!</v>
      </c>
      <c r="BR83" s="66" t="e">
        <f t="shared" si="6"/>
        <v>#REF!</v>
      </c>
    </row>
    <row r="84" spans="1:70" ht="18" customHeight="1" x14ac:dyDescent="0.25">
      <c r="A84" s="61" t="s">
        <v>191</v>
      </c>
      <c r="B84" s="68" t="s">
        <v>191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62.911620999999997</v>
      </c>
      <c r="J84">
        <v>14.299200000000001</v>
      </c>
      <c r="K84">
        <v>79.494479999999996</v>
      </c>
      <c r="L84">
        <v>46.445880000000002</v>
      </c>
      <c r="M84">
        <v>29.669899999999998</v>
      </c>
      <c r="N84">
        <v>0</v>
      </c>
      <c r="O84">
        <v>0</v>
      </c>
      <c r="P84">
        <v>9.6319999999999997</v>
      </c>
      <c r="Q84"/>
      <c r="R84">
        <v>1.6625700000000001</v>
      </c>
      <c r="S84">
        <v>27.503975000000001</v>
      </c>
      <c r="T84">
        <v>9.8531999999999993</v>
      </c>
      <c r="U84">
        <v>0</v>
      </c>
      <c r="V84"/>
      <c r="W84">
        <v>0</v>
      </c>
      <c r="X84"/>
      <c r="Y84"/>
      <c r="Z84">
        <v>221.76</v>
      </c>
      <c r="AA84">
        <v>0</v>
      </c>
      <c r="AB84"/>
      <c r="AC84"/>
      <c r="AD84">
        <v>4.5473999999999997</v>
      </c>
      <c r="AE84">
        <v>540.48540000000003</v>
      </c>
      <c r="AF84">
        <v>2.6</v>
      </c>
      <c r="AG84">
        <v>0</v>
      </c>
      <c r="AH84">
        <v>170.99279999999999</v>
      </c>
      <c r="AI84">
        <v>0</v>
      </c>
      <c r="AJ84">
        <v>13.736000000000001</v>
      </c>
      <c r="AK84">
        <v>33.764000000000003</v>
      </c>
      <c r="AL84">
        <v>32.625</v>
      </c>
      <c r="AM84">
        <v>33.478124999999999</v>
      </c>
      <c r="AN84">
        <v>6.1379999999999999</v>
      </c>
      <c r="AO84">
        <v>0</v>
      </c>
      <c r="AP84">
        <v>2.8466499999999999</v>
      </c>
      <c r="AQ84">
        <v>0</v>
      </c>
      <c r="AR84"/>
      <c r="AS84"/>
      <c r="AT84"/>
      <c r="AU84">
        <v>3.2639999999999998</v>
      </c>
      <c r="AV84">
        <v>1.7417400000000001</v>
      </c>
      <c r="AW84">
        <v>0</v>
      </c>
      <c r="AX84">
        <v>0.11466</v>
      </c>
      <c r="AY84">
        <v>11.592504</v>
      </c>
      <c r="AZ84">
        <v>7.6440000000000001</v>
      </c>
      <c r="BA84">
        <v>0.9375</v>
      </c>
      <c r="BB84">
        <v>12.330500000000001</v>
      </c>
      <c r="BC84">
        <v>0</v>
      </c>
      <c r="BD84" s="57"/>
      <c r="BE84" s="63"/>
      <c r="BF84" s="63"/>
      <c r="BG84" s="63"/>
      <c r="BH84" s="63"/>
      <c r="BI84" s="64">
        <f t="shared" si="1"/>
        <v>1126.8391659999998</v>
      </c>
      <c r="BJ84" s="64">
        <f t="shared" si="2"/>
        <v>149.83892400000002</v>
      </c>
      <c r="BK84" s="64" t="e">
        <f>AK84+AL84+AM84+AP84+#REF!+X84+Y84</f>
        <v>#REF!</v>
      </c>
      <c r="BL84" s="64">
        <f t="shared" si="3"/>
        <v>0</v>
      </c>
      <c r="BM84" s="65">
        <f t="shared" si="7"/>
        <v>1382.0711049999995</v>
      </c>
      <c r="BN84" s="63"/>
      <c r="BO84" s="63"/>
      <c r="BP84" s="66">
        <f t="shared" si="8"/>
        <v>1382.0711049999995</v>
      </c>
      <c r="BQ84" s="67" t="e">
        <f t="shared" si="5"/>
        <v>#REF!</v>
      </c>
      <c r="BR84" s="66" t="e">
        <f t="shared" si="6"/>
        <v>#REF!</v>
      </c>
    </row>
    <row r="85" spans="1:70" ht="18" customHeight="1" x14ac:dyDescent="0.25">
      <c r="A85" s="61" t="s">
        <v>192</v>
      </c>
      <c r="B85" s="68" t="s">
        <v>192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71.445575000000005</v>
      </c>
      <c r="J85">
        <v>21.448799999999999</v>
      </c>
      <c r="K85">
        <v>79.494479999999996</v>
      </c>
      <c r="L85">
        <v>46.445880000000002</v>
      </c>
      <c r="M85">
        <v>29.669899999999998</v>
      </c>
      <c r="N85">
        <v>0</v>
      </c>
      <c r="O85">
        <v>0</v>
      </c>
      <c r="P85">
        <v>9.6319999999999997</v>
      </c>
      <c r="Q85"/>
      <c r="R85">
        <v>1.6625700000000001</v>
      </c>
      <c r="S85">
        <v>37.853974999999998</v>
      </c>
      <c r="T85">
        <v>9.8531999999999993</v>
      </c>
      <c r="U85">
        <v>0</v>
      </c>
      <c r="V85"/>
      <c r="W85">
        <v>0</v>
      </c>
      <c r="X85"/>
      <c r="Y85"/>
      <c r="Z85">
        <v>221.76</v>
      </c>
      <c r="AA85">
        <v>0</v>
      </c>
      <c r="AB85"/>
      <c r="AC85"/>
      <c r="AD85">
        <v>4.5473999999999997</v>
      </c>
      <c r="AE85">
        <v>540.48540000000003</v>
      </c>
      <c r="AF85">
        <v>7.8</v>
      </c>
      <c r="AG85">
        <v>1.8103499999999999</v>
      </c>
      <c r="AH85">
        <v>170.99279999999999</v>
      </c>
      <c r="AI85">
        <v>0</v>
      </c>
      <c r="AJ85">
        <v>13.736000000000001</v>
      </c>
      <c r="AK85">
        <v>33.764000000000003</v>
      </c>
      <c r="AL85">
        <v>32.625</v>
      </c>
      <c r="AM85">
        <v>33.478124999999999</v>
      </c>
      <c r="AN85">
        <v>6.1379999999999999</v>
      </c>
      <c r="AO85">
        <v>0</v>
      </c>
      <c r="AP85">
        <v>2.8466499999999999</v>
      </c>
      <c r="AQ85">
        <v>0</v>
      </c>
      <c r="AR85"/>
      <c r="AS85"/>
      <c r="AT85"/>
      <c r="AU85">
        <v>1.92</v>
      </c>
      <c r="AV85">
        <v>1.7417400000000001</v>
      </c>
      <c r="AW85">
        <v>0</v>
      </c>
      <c r="AX85">
        <v>0.11466</v>
      </c>
      <c r="AY85">
        <v>11.592504</v>
      </c>
      <c r="AZ85">
        <v>7.6440000000000001</v>
      </c>
      <c r="BA85">
        <v>0.9375</v>
      </c>
      <c r="BB85">
        <v>12.330500000000001</v>
      </c>
      <c r="BC85">
        <v>0</v>
      </c>
      <c r="BD85" s="57"/>
      <c r="BE85" s="63"/>
      <c r="BF85" s="63"/>
      <c r="BG85" s="63"/>
      <c r="BH85" s="63"/>
      <c r="BI85" s="64">
        <f t="shared" si="1"/>
        <v>1158.5390699999998</v>
      </c>
      <c r="BJ85" s="64">
        <f t="shared" si="2"/>
        <v>149.83892400000002</v>
      </c>
      <c r="BK85" s="64" t="e">
        <f>AK85+AL85+AM85+AP85+#REF!+X85+Y85</f>
        <v>#REF!</v>
      </c>
      <c r="BL85" s="64">
        <f t="shared" si="3"/>
        <v>0</v>
      </c>
      <c r="BM85" s="65">
        <f t="shared" si="7"/>
        <v>1413.7710089999998</v>
      </c>
      <c r="BN85" s="63"/>
      <c r="BO85" s="63"/>
      <c r="BP85" s="66">
        <f t="shared" si="8"/>
        <v>1413.7710089999998</v>
      </c>
      <c r="BQ85" s="67" t="e">
        <f t="shared" si="5"/>
        <v>#REF!</v>
      </c>
      <c r="BR85" s="66" t="e">
        <f t="shared" si="6"/>
        <v>#REF!</v>
      </c>
    </row>
    <row r="86" spans="1:70" ht="18" customHeight="1" x14ac:dyDescent="0.25">
      <c r="A86" s="61" t="s">
        <v>193</v>
      </c>
      <c r="B86" s="68" t="s">
        <v>193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71.445575000000005</v>
      </c>
      <c r="J86">
        <v>21.448799999999999</v>
      </c>
      <c r="K86">
        <v>79.494479999999996</v>
      </c>
      <c r="L86">
        <v>46.445880000000002</v>
      </c>
      <c r="M86">
        <v>29.669899999999998</v>
      </c>
      <c r="N86">
        <v>0</v>
      </c>
      <c r="O86">
        <v>0</v>
      </c>
      <c r="P86">
        <v>9.6319999999999997</v>
      </c>
      <c r="Q86"/>
      <c r="R86">
        <v>1.6625700000000001</v>
      </c>
      <c r="S86">
        <v>36.703975</v>
      </c>
      <c r="T86">
        <v>9.8531999999999993</v>
      </c>
      <c r="U86">
        <v>0</v>
      </c>
      <c r="V86"/>
      <c r="W86">
        <v>0</v>
      </c>
      <c r="X86"/>
      <c r="Y86"/>
      <c r="Z86">
        <v>221.76</v>
      </c>
      <c r="AA86">
        <v>0</v>
      </c>
      <c r="AB86"/>
      <c r="AC86"/>
      <c r="AD86">
        <v>4.5473999999999997</v>
      </c>
      <c r="AE86">
        <v>540.48540000000003</v>
      </c>
      <c r="AF86">
        <v>50.7</v>
      </c>
      <c r="AG86">
        <v>1.8103499999999999</v>
      </c>
      <c r="AH86">
        <v>170.99279999999999</v>
      </c>
      <c r="AI86">
        <v>0</v>
      </c>
      <c r="AJ86">
        <v>13.736000000000001</v>
      </c>
      <c r="AK86">
        <v>33.764000000000003</v>
      </c>
      <c r="AL86">
        <v>32.625</v>
      </c>
      <c r="AM86">
        <v>33.478124999999999</v>
      </c>
      <c r="AN86">
        <v>6.1379999999999999</v>
      </c>
      <c r="AO86">
        <v>0</v>
      </c>
      <c r="AP86">
        <v>2.8466499999999999</v>
      </c>
      <c r="AQ86">
        <v>0</v>
      </c>
      <c r="AR86"/>
      <c r="AS86"/>
      <c r="AT86"/>
      <c r="AU86">
        <v>1.92</v>
      </c>
      <c r="AV86">
        <v>1.7417400000000001</v>
      </c>
      <c r="AW86">
        <v>0</v>
      </c>
      <c r="AX86">
        <v>0.11466</v>
      </c>
      <c r="AY86">
        <v>11.592504</v>
      </c>
      <c r="AZ86">
        <v>7.6440000000000001</v>
      </c>
      <c r="BA86">
        <v>0.9375</v>
      </c>
      <c r="BB86">
        <v>12.330500000000001</v>
      </c>
      <c r="BC86">
        <v>0</v>
      </c>
      <c r="BD86" s="57"/>
      <c r="BE86" s="63"/>
      <c r="BF86" s="63"/>
      <c r="BG86" s="63"/>
      <c r="BH86" s="63"/>
      <c r="BI86" s="64">
        <f t="shared" si="1"/>
        <v>1200.28907</v>
      </c>
      <c r="BJ86" s="64">
        <f t="shared" si="2"/>
        <v>149.83892400000002</v>
      </c>
      <c r="BK86" s="64" t="e">
        <f>AK86+AL86+AM86+AP86+#REF!+X86+Y86</f>
        <v>#REF!</v>
      </c>
      <c r="BL86" s="64">
        <f t="shared" si="3"/>
        <v>0</v>
      </c>
      <c r="BM86" s="65">
        <f t="shared" si="7"/>
        <v>1455.5210089999998</v>
      </c>
      <c r="BN86" s="63"/>
      <c r="BO86" s="63"/>
      <c r="BP86" s="66">
        <f t="shared" si="8"/>
        <v>1455.5210089999998</v>
      </c>
      <c r="BQ86" s="67" t="e">
        <f t="shared" si="5"/>
        <v>#REF!</v>
      </c>
      <c r="BR86" s="66" t="e">
        <f t="shared" si="6"/>
        <v>#REF!</v>
      </c>
    </row>
    <row r="87" spans="1:70" ht="18" customHeight="1" x14ac:dyDescent="0.25">
      <c r="A87" s="61" t="s">
        <v>194</v>
      </c>
      <c r="B87" s="68" t="s">
        <v>194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71.445575000000005</v>
      </c>
      <c r="J87">
        <v>21.448799999999999</v>
      </c>
      <c r="K87">
        <v>79.494479999999996</v>
      </c>
      <c r="L87">
        <v>46.445880000000002</v>
      </c>
      <c r="M87">
        <v>29.669899999999998</v>
      </c>
      <c r="N87">
        <v>0</v>
      </c>
      <c r="O87">
        <v>0</v>
      </c>
      <c r="P87">
        <v>9.6319999999999997</v>
      </c>
      <c r="Q87"/>
      <c r="R87">
        <v>1.6625700000000001</v>
      </c>
      <c r="S87">
        <v>36.703975</v>
      </c>
      <c r="T87">
        <v>9.8531999999999993</v>
      </c>
      <c r="U87">
        <v>0</v>
      </c>
      <c r="V87"/>
      <c r="W87">
        <v>0</v>
      </c>
      <c r="X87"/>
      <c r="Y87"/>
      <c r="Z87">
        <v>221.76</v>
      </c>
      <c r="AA87">
        <v>0</v>
      </c>
      <c r="AB87"/>
      <c r="AC87"/>
      <c r="AD87">
        <v>4.5473999999999997</v>
      </c>
      <c r="AE87">
        <v>540.48540000000003</v>
      </c>
      <c r="AF87">
        <v>50.7</v>
      </c>
      <c r="AG87">
        <v>1.8103499999999999</v>
      </c>
      <c r="AH87">
        <v>170.99279999999999</v>
      </c>
      <c r="AI87">
        <v>0</v>
      </c>
      <c r="AJ87">
        <v>13.736000000000001</v>
      </c>
      <c r="AK87">
        <v>33.764000000000003</v>
      </c>
      <c r="AL87">
        <v>32.625</v>
      </c>
      <c r="AM87">
        <v>33.478124999999999</v>
      </c>
      <c r="AN87">
        <v>6.1379999999999999</v>
      </c>
      <c r="AO87">
        <v>0</v>
      </c>
      <c r="AP87">
        <v>2.8466499999999999</v>
      </c>
      <c r="AQ87">
        <v>0</v>
      </c>
      <c r="AR87"/>
      <c r="AS87"/>
      <c r="AT87"/>
      <c r="AU87">
        <v>1.92</v>
      </c>
      <c r="AV87">
        <v>1.7417400000000001</v>
      </c>
      <c r="AW87">
        <v>0</v>
      </c>
      <c r="AX87">
        <v>0.11466</v>
      </c>
      <c r="AY87">
        <v>11.592504</v>
      </c>
      <c r="AZ87">
        <v>7.6440000000000001</v>
      </c>
      <c r="BA87">
        <v>0.9375</v>
      </c>
      <c r="BB87">
        <v>12.330500000000001</v>
      </c>
      <c r="BC87">
        <v>0</v>
      </c>
      <c r="BD87" s="57"/>
      <c r="BE87" s="63"/>
      <c r="BF87" s="63"/>
      <c r="BG87" s="63"/>
      <c r="BH87" s="63"/>
      <c r="BI87" s="64">
        <f t="shared" si="1"/>
        <v>1200.28907</v>
      </c>
      <c r="BJ87" s="64">
        <f t="shared" si="2"/>
        <v>149.83892400000002</v>
      </c>
      <c r="BK87" s="64" t="e">
        <f>AK87+AL87+AM87+AP87+#REF!+X87+Y87</f>
        <v>#REF!</v>
      </c>
      <c r="BL87" s="64">
        <f t="shared" si="3"/>
        <v>0</v>
      </c>
      <c r="BM87" s="65">
        <f t="shared" si="7"/>
        <v>1455.5210089999998</v>
      </c>
      <c r="BN87" s="63"/>
      <c r="BO87" s="63"/>
      <c r="BP87" s="66">
        <f t="shared" si="8"/>
        <v>1455.5210089999998</v>
      </c>
      <c r="BQ87" s="67" t="e">
        <f t="shared" si="5"/>
        <v>#REF!</v>
      </c>
      <c r="BR87" s="66" t="e">
        <f t="shared" si="6"/>
        <v>#REF!</v>
      </c>
    </row>
    <row r="88" spans="1:70" ht="18" customHeight="1" x14ac:dyDescent="0.25">
      <c r="A88" s="61" t="s">
        <v>195</v>
      </c>
      <c r="B88" s="68" t="s">
        <v>195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71.445575000000005</v>
      </c>
      <c r="J88">
        <v>21.448799999999999</v>
      </c>
      <c r="K88">
        <v>79.494479999999996</v>
      </c>
      <c r="L88">
        <v>46.445880000000002</v>
      </c>
      <c r="M88">
        <v>29.669899999999998</v>
      </c>
      <c r="N88">
        <v>0</v>
      </c>
      <c r="O88">
        <v>0</v>
      </c>
      <c r="P88">
        <v>9.6319999999999997</v>
      </c>
      <c r="Q88"/>
      <c r="R88">
        <v>1.6625700000000001</v>
      </c>
      <c r="S88">
        <v>36.703975</v>
      </c>
      <c r="T88">
        <v>9.8531999999999993</v>
      </c>
      <c r="U88">
        <v>0</v>
      </c>
      <c r="V88"/>
      <c r="W88">
        <v>0</v>
      </c>
      <c r="X88"/>
      <c r="Y88"/>
      <c r="Z88">
        <v>221.76</v>
      </c>
      <c r="AA88">
        <v>0</v>
      </c>
      <c r="AB88"/>
      <c r="AC88"/>
      <c r="AD88">
        <v>4.5473999999999997</v>
      </c>
      <c r="AE88">
        <v>540.48540000000003</v>
      </c>
      <c r="AF88">
        <v>50.7</v>
      </c>
      <c r="AG88">
        <v>1.8103499999999999</v>
      </c>
      <c r="AH88">
        <v>170.99279999999999</v>
      </c>
      <c r="AI88">
        <v>0</v>
      </c>
      <c r="AJ88">
        <v>13.736000000000001</v>
      </c>
      <c r="AK88">
        <v>33.764000000000003</v>
      </c>
      <c r="AL88">
        <v>32.625</v>
      </c>
      <c r="AM88">
        <v>33.478124999999999</v>
      </c>
      <c r="AN88">
        <v>6.1379999999999999</v>
      </c>
      <c r="AO88">
        <v>0</v>
      </c>
      <c r="AP88">
        <v>2.8466499999999999</v>
      </c>
      <c r="AQ88">
        <v>0</v>
      </c>
      <c r="AR88"/>
      <c r="AS88"/>
      <c r="AT88"/>
      <c r="AU88">
        <v>1.92</v>
      </c>
      <c r="AV88">
        <v>1.7417400000000001</v>
      </c>
      <c r="AW88">
        <v>0</v>
      </c>
      <c r="AX88">
        <v>0.11466</v>
      </c>
      <c r="AY88">
        <v>11.592504</v>
      </c>
      <c r="AZ88">
        <v>7.6440000000000001</v>
      </c>
      <c r="BA88">
        <v>0.9375</v>
      </c>
      <c r="BB88">
        <v>12.330500000000001</v>
      </c>
      <c r="BC88">
        <v>0</v>
      </c>
      <c r="BD88" s="57"/>
      <c r="BE88" s="63"/>
      <c r="BF88" s="63"/>
      <c r="BG88" s="63"/>
      <c r="BH88" s="63"/>
      <c r="BI88" s="64">
        <f t="shared" si="1"/>
        <v>1200.28907</v>
      </c>
      <c r="BJ88" s="64">
        <f t="shared" si="2"/>
        <v>149.83892400000002</v>
      </c>
      <c r="BK88" s="64" t="e">
        <f>AK88+AL88+AM88+AP88+#REF!+X88+Y88</f>
        <v>#REF!</v>
      </c>
      <c r="BL88" s="64">
        <f t="shared" si="3"/>
        <v>0</v>
      </c>
      <c r="BM88" s="65">
        <f t="shared" si="7"/>
        <v>1455.5210089999998</v>
      </c>
      <c r="BN88" s="63"/>
      <c r="BO88" s="63"/>
      <c r="BP88" s="66">
        <f t="shared" si="8"/>
        <v>1455.5210089999998</v>
      </c>
      <c r="BQ88" s="67" t="e">
        <f t="shared" si="5"/>
        <v>#REF!</v>
      </c>
      <c r="BR88" s="66" t="e">
        <f t="shared" si="6"/>
        <v>#REF!</v>
      </c>
    </row>
    <row r="89" spans="1:70" ht="18" customHeight="1" x14ac:dyDescent="0.25">
      <c r="A89" s="61" t="s">
        <v>196</v>
      </c>
      <c r="B89" s="68" t="s">
        <v>196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71.445575000000005</v>
      </c>
      <c r="J89">
        <v>21.448799999999999</v>
      </c>
      <c r="K89">
        <v>79.494479999999996</v>
      </c>
      <c r="L89">
        <v>46.445880000000002</v>
      </c>
      <c r="M89">
        <v>29.669899999999998</v>
      </c>
      <c r="N89">
        <v>0</v>
      </c>
      <c r="O89">
        <v>0</v>
      </c>
      <c r="P89">
        <v>9.6319999999999997</v>
      </c>
      <c r="Q89"/>
      <c r="R89">
        <v>1.6625700000000001</v>
      </c>
      <c r="S89">
        <v>36.703975</v>
      </c>
      <c r="T89">
        <v>9.8531999999999993</v>
      </c>
      <c r="U89">
        <v>0</v>
      </c>
      <c r="V89"/>
      <c r="W89">
        <v>0</v>
      </c>
      <c r="X89"/>
      <c r="Y89"/>
      <c r="Z89">
        <v>221.76</v>
      </c>
      <c r="AA89">
        <v>0</v>
      </c>
      <c r="AB89"/>
      <c r="AC89"/>
      <c r="AD89">
        <v>4.5473999999999997</v>
      </c>
      <c r="AE89">
        <v>540.48540000000003</v>
      </c>
      <c r="AF89">
        <v>50.7</v>
      </c>
      <c r="AG89">
        <v>1.8103499999999999</v>
      </c>
      <c r="AH89">
        <v>170.99279999999999</v>
      </c>
      <c r="AI89">
        <v>0</v>
      </c>
      <c r="AJ89">
        <v>13.736000000000001</v>
      </c>
      <c r="AK89">
        <v>33.764000000000003</v>
      </c>
      <c r="AL89">
        <v>32.625</v>
      </c>
      <c r="AM89">
        <v>33.478124999999999</v>
      </c>
      <c r="AN89">
        <v>6.1379999999999999</v>
      </c>
      <c r="AO89">
        <v>0</v>
      </c>
      <c r="AP89">
        <v>2.8466499999999999</v>
      </c>
      <c r="AQ89">
        <v>0</v>
      </c>
      <c r="AR89"/>
      <c r="AS89"/>
      <c r="AT89"/>
      <c r="AU89">
        <v>1.92</v>
      </c>
      <c r="AV89">
        <v>1.7417400000000001</v>
      </c>
      <c r="AW89">
        <v>0</v>
      </c>
      <c r="AX89">
        <v>0.11466</v>
      </c>
      <c r="AY89">
        <v>11.592504</v>
      </c>
      <c r="AZ89">
        <v>7.6440000000000001</v>
      </c>
      <c r="BA89">
        <v>0.9375</v>
      </c>
      <c r="BB89">
        <v>12.330500000000001</v>
      </c>
      <c r="BC89">
        <v>0</v>
      </c>
      <c r="BD89" s="57"/>
      <c r="BE89" s="63"/>
      <c r="BF89" s="63"/>
      <c r="BG89" s="63"/>
      <c r="BH89" s="63"/>
      <c r="BI89" s="64">
        <f t="shared" si="1"/>
        <v>1200.28907</v>
      </c>
      <c r="BJ89" s="64">
        <f t="shared" si="2"/>
        <v>149.83892400000002</v>
      </c>
      <c r="BK89" s="64" t="e">
        <f>AK89+AL89+AM89+AP89+#REF!+X89+Y89</f>
        <v>#REF!</v>
      </c>
      <c r="BL89" s="64">
        <f t="shared" si="3"/>
        <v>0</v>
      </c>
      <c r="BM89" s="65">
        <f t="shared" si="7"/>
        <v>1455.5210089999998</v>
      </c>
      <c r="BN89" s="63"/>
      <c r="BO89" s="63"/>
      <c r="BP89" s="66">
        <f t="shared" si="8"/>
        <v>1455.5210089999998</v>
      </c>
      <c r="BQ89" s="67" t="e">
        <f t="shared" si="5"/>
        <v>#REF!</v>
      </c>
      <c r="BR89" s="66" t="e">
        <f t="shared" si="6"/>
        <v>#REF!</v>
      </c>
    </row>
    <row r="90" spans="1:70" ht="18" customHeight="1" x14ac:dyDescent="0.25">
      <c r="A90" s="61" t="s">
        <v>197</v>
      </c>
      <c r="B90" s="68" t="s">
        <v>197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71.445575000000005</v>
      </c>
      <c r="J90">
        <v>21.448799999999999</v>
      </c>
      <c r="K90">
        <v>79.494479999999996</v>
      </c>
      <c r="L90">
        <v>46.445880000000002</v>
      </c>
      <c r="M90">
        <v>29.669899999999998</v>
      </c>
      <c r="N90">
        <v>0</v>
      </c>
      <c r="O90">
        <v>0</v>
      </c>
      <c r="P90">
        <v>9.6319999999999997</v>
      </c>
      <c r="Q90"/>
      <c r="R90">
        <v>1.6625700000000001</v>
      </c>
      <c r="S90">
        <v>36.703975</v>
      </c>
      <c r="T90">
        <v>9.8531999999999993</v>
      </c>
      <c r="U90">
        <v>0</v>
      </c>
      <c r="V90"/>
      <c r="W90">
        <v>0</v>
      </c>
      <c r="X90"/>
      <c r="Y90"/>
      <c r="Z90">
        <v>221.76</v>
      </c>
      <c r="AA90">
        <v>0</v>
      </c>
      <c r="AB90"/>
      <c r="AC90"/>
      <c r="AD90">
        <v>4.5473999999999997</v>
      </c>
      <c r="AE90">
        <v>540.48540000000003</v>
      </c>
      <c r="AF90">
        <v>50.7</v>
      </c>
      <c r="AG90">
        <v>1.8103499999999999</v>
      </c>
      <c r="AH90">
        <v>170.99279999999999</v>
      </c>
      <c r="AI90">
        <v>0</v>
      </c>
      <c r="AJ90">
        <v>13.736000000000001</v>
      </c>
      <c r="AK90">
        <v>33.764000000000003</v>
      </c>
      <c r="AL90">
        <v>32.625</v>
      </c>
      <c r="AM90">
        <v>33.478124999999999</v>
      </c>
      <c r="AN90">
        <v>6.1379999999999999</v>
      </c>
      <c r="AO90">
        <v>0</v>
      </c>
      <c r="AP90">
        <v>2.8466499999999999</v>
      </c>
      <c r="AQ90">
        <v>0</v>
      </c>
      <c r="AR90"/>
      <c r="AS90"/>
      <c r="AT90"/>
      <c r="AU90">
        <v>1.92</v>
      </c>
      <c r="AV90">
        <v>1.7417400000000001</v>
      </c>
      <c r="AW90">
        <v>0</v>
      </c>
      <c r="AX90">
        <v>0.11466</v>
      </c>
      <c r="AY90">
        <v>11.592504</v>
      </c>
      <c r="AZ90">
        <v>7.6440000000000001</v>
      </c>
      <c r="BA90">
        <v>0.9375</v>
      </c>
      <c r="BB90">
        <v>12.330500000000001</v>
      </c>
      <c r="BC90">
        <v>0</v>
      </c>
      <c r="BD90" s="57"/>
      <c r="BE90" s="63"/>
      <c r="BF90" s="63"/>
      <c r="BG90" s="63"/>
      <c r="BH90" s="63"/>
      <c r="BI90" s="64">
        <f t="shared" si="1"/>
        <v>1200.28907</v>
      </c>
      <c r="BJ90" s="64">
        <f t="shared" si="2"/>
        <v>149.83892400000002</v>
      </c>
      <c r="BK90" s="64" t="e">
        <f>AK90+AL90+AM90+AP90+#REF!+X90+Y90</f>
        <v>#REF!</v>
      </c>
      <c r="BL90" s="64">
        <f t="shared" si="3"/>
        <v>0</v>
      </c>
      <c r="BM90" s="65">
        <f t="shared" si="7"/>
        <v>1455.5210089999998</v>
      </c>
      <c r="BN90" s="63"/>
      <c r="BO90" s="63"/>
      <c r="BP90" s="66">
        <f t="shared" si="8"/>
        <v>1455.5210089999998</v>
      </c>
      <c r="BQ90" s="67" t="e">
        <f t="shared" si="5"/>
        <v>#REF!</v>
      </c>
      <c r="BR90" s="66" t="e">
        <f t="shared" si="6"/>
        <v>#REF!</v>
      </c>
    </row>
    <row r="91" spans="1:70" ht="18" customHeight="1" x14ac:dyDescent="0.25">
      <c r="A91" s="61" t="s">
        <v>198</v>
      </c>
      <c r="B91" s="68" t="s">
        <v>198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71.445575000000005</v>
      </c>
      <c r="J91">
        <v>21.448799999999999</v>
      </c>
      <c r="K91">
        <v>79.494479999999996</v>
      </c>
      <c r="L91">
        <v>46.445880000000002</v>
      </c>
      <c r="M91">
        <v>29.669899999999998</v>
      </c>
      <c r="N91">
        <v>0</v>
      </c>
      <c r="O91">
        <v>0</v>
      </c>
      <c r="P91">
        <v>9.6319999999999997</v>
      </c>
      <c r="Q91"/>
      <c r="R91">
        <v>1.6625700000000001</v>
      </c>
      <c r="S91">
        <v>36.703975</v>
      </c>
      <c r="T91">
        <v>9.8531999999999993</v>
      </c>
      <c r="U91">
        <v>0</v>
      </c>
      <c r="V91"/>
      <c r="W91">
        <v>0</v>
      </c>
      <c r="X91"/>
      <c r="Y91"/>
      <c r="Z91">
        <v>221.76</v>
      </c>
      <c r="AA91">
        <v>0</v>
      </c>
      <c r="AB91"/>
      <c r="AC91"/>
      <c r="AD91">
        <v>4.5473999999999997</v>
      </c>
      <c r="AE91">
        <v>540.48540000000003</v>
      </c>
      <c r="AF91">
        <v>50.7</v>
      </c>
      <c r="AG91">
        <v>1.8103499999999999</v>
      </c>
      <c r="AH91">
        <v>170.99279999999999</v>
      </c>
      <c r="AI91">
        <v>0</v>
      </c>
      <c r="AJ91">
        <v>13.736000000000001</v>
      </c>
      <c r="AK91">
        <v>33.764000000000003</v>
      </c>
      <c r="AL91">
        <v>32.625</v>
      </c>
      <c r="AM91">
        <v>33.478124999999999</v>
      </c>
      <c r="AN91">
        <v>6.1379999999999999</v>
      </c>
      <c r="AO91">
        <v>0</v>
      </c>
      <c r="AP91">
        <v>2.8466499999999999</v>
      </c>
      <c r="AQ91">
        <v>0</v>
      </c>
      <c r="AR91"/>
      <c r="AS91"/>
      <c r="AT91"/>
      <c r="AU91">
        <v>1.92</v>
      </c>
      <c r="AV91">
        <v>1.7417400000000001</v>
      </c>
      <c r="AW91">
        <v>0</v>
      </c>
      <c r="AX91">
        <v>0.11466</v>
      </c>
      <c r="AY91">
        <v>11.592504</v>
      </c>
      <c r="AZ91">
        <v>7.6440000000000001</v>
      </c>
      <c r="BA91">
        <v>0.9375</v>
      </c>
      <c r="BB91">
        <v>12.330500000000001</v>
      </c>
      <c r="BC91">
        <v>0</v>
      </c>
      <c r="BD91" s="57"/>
      <c r="BE91" s="63"/>
      <c r="BF91" s="63"/>
      <c r="BG91" s="63"/>
      <c r="BH91" s="63"/>
      <c r="BI91" s="64">
        <f t="shared" si="1"/>
        <v>1200.28907</v>
      </c>
      <c r="BJ91" s="64">
        <f t="shared" si="2"/>
        <v>149.83892400000002</v>
      </c>
      <c r="BK91" s="64" t="e">
        <f>AK91+AL91+AM91+AP91+#REF!+X91+Y91</f>
        <v>#REF!</v>
      </c>
      <c r="BL91" s="64">
        <f t="shared" si="3"/>
        <v>0</v>
      </c>
      <c r="BM91" s="65">
        <f t="shared" si="7"/>
        <v>1455.5210089999998</v>
      </c>
      <c r="BN91" s="63"/>
      <c r="BO91" s="63"/>
      <c r="BP91" s="66">
        <f t="shared" si="8"/>
        <v>1455.5210089999998</v>
      </c>
      <c r="BQ91" s="67" t="e">
        <f t="shared" si="5"/>
        <v>#REF!</v>
      </c>
      <c r="BR91" s="66" t="e">
        <f>BP91-BQ91</f>
        <v>#REF!</v>
      </c>
    </row>
    <row r="92" spans="1:70" ht="18" customHeight="1" x14ac:dyDescent="0.25">
      <c r="A92" s="61" t="s">
        <v>199</v>
      </c>
      <c r="B92" s="68" t="s">
        <v>199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71.445575000000005</v>
      </c>
      <c r="J92">
        <v>21.448799999999999</v>
      </c>
      <c r="K92">
        <v>79.494479999999996</v>
      </c>
      <c r="L92">
        <v>46.445880000000002</v>
      </c>
      <c r="M92">
        <v>29.669899999999998</v>
      </c>
      <c r="N92">
        <v>0</v>
      </c>
      <c r="O92">
        <v>0</v>
      </c>
      <c r="P92">
        <v>9.6319999999999997</v>
      </c>
      <c r="Q92"/>
      <c r="R92">
        <v>1.6625700000000001</v>
      </c>
      <c r="S92">
        <v>37.853974999999998</v>
      </c>
      <c r="T92">
        <v>9.8531999999999993</v>
      </c>
      <c r="U92">
        <v>0</v>
      </c>
      <c r="V92"/>
      <c r="W92">
        <v>0</v>
      </c>
      <c r="X92"/>
      <c r="Y92"/>
      <c r="Z92">
        <v>221.76</v>
      </c>
      <c r="AA92">
        <v>0</v>
      </c>
      <c r="AB92"/>
      <c r="AC92"/>
      <c r="AD92">
        <v>4.5473999999999997</v>
      </c>
      <c r="AE92">
        <v>540.48540000000003</v>
      </c>
      <c r="AF92">
        <v>7.8</v>
      </c>
      <c r="AG92">
        <v>1.8103499999999999</v>
      </c>
      <c r="AH92">
        <v>170.99279999999999</v>
      </c>
      <c r="AI92">
        <v>0</v>
      </c>
      <c r="AJ92">
        <v>13.736000000000001</v>
      </c>
      <c r="AK92">
        <v>33.764000000000003</v>
      </c>
      <c r="AL92">
        <v>32.625</v>
      </c>
      <c r="AM92">
        <v>33.478124999999999</v>
      </c>
      <c r="AN92">
        <v>6.1379999999999999</v>
      </c>
      <c r="AO92">
        <v>0</v>
      </c>
      <c r="AP92">
        <v>2.8466499999999999</v>
      </c>
      <c r="AQ92">
        <v>0</v>
      </c>
      <c r="AR92"/>
      <c r="AS92"/>
      <c r="AT92"/>
      <c r="AU92">
        <v>1.92</v>
      </c>
      <c r="AV92">
        <v>1.7417400000000001</v>
      </c>
      <c r="AW92">
        <v>0</v>
      </c>
      <c r="AX92">
        <v>0.11466</v>
      </c>
      <c r="AY92">
        <v>11.592504</v>
      </c>
      <c r="AZ92">
        <v>7.6440000000000001</v>
      </c>
      <c r="BA92">
        <v>0.9375</v>
      </c>
      <c r="BB92">
        <v>12.330500000000001</v>
      </c>
      <c r="BC92">
        <v>0</v>
      </c>
      <c r="BD92" s="57"/>
      <c r="BE92" s="63"/>
      <c r="BF92" s="63"/>
      <c r="BG92" s="63"/>
      <c r="BH92" s="63"/>
      <c r="BI92" s="64">
        <f t="shared" si="1"/>
        <v>1158.5390699999998</v>
      </c>
      <c r="BJ92" s="64">
        <f t="shared" si="2"/>
        <v>149.83892400000002</v>
      </c>
      <c r="BK92" s="64" t="e">
        <f>AK92+AL92+AM92+AP92+#REF!+X92+Y92</f>
        <v>#REF!</v>
      </c>
      <c r="BL92" s="64">
        <f t="shared" si="3"/>
        <v>0</v>
      </c>
      <c r="BM92" s="65">
        <f t="shared" si="7"/>
        <v>1413.7710089999998</v>
      </c>
      <c r="BN92" s="63"/>
      <c r="BO92" s="63"/>
      <c r="BP92" s="66">
        <f t="shared" si="8"/>
        <v>1413.7710089999998</v>
      </c>
      <c r="BQ92" s="67" t="e">
        <f t="shared" si="5"/>
        <v>#REF!</v>
      </c>
      <c r="BR92" s="66" t="e">
        <f t="shared" si="6"/>
        <v>#REF!</v>
      </c>
    </row>
    <row r="93" spans="1:70" ht="18" customHeight="1" x14ac:dyDescent="0.25">
      <c r="A93" s="61" t="s">
        <v>200</v>
      </c>
      <c r="B93" s="68" t="s">
        <v>200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71.445575000000005</v>
      </c>
      <c r="J93">
        <v>14.299200000000001</v>
      </c>
      <c r="K93">
        <v>79.494479999999996</v>
      </c>
      <c r="L93">
        <v>46.445880000000002</v>
      </c>
      <c r="M93">
        <v>29.669899999999998</v>
      </c>
      <c r="N93">
        <v>0</v>
      </c>
      <c r="O93">
        <v>0</v>
      </c>
      <c r="P93">
        <v>9.6319999999999997</v>
      </c>
      <c r="Q93"/>
      <c r="R93">
        <v>1.6625700000000001</v>
      </c>
      <c r="S93">
        <v>36.703975</v>
      </c>
      <c r="T93">
        <v>9.8531999999999993</v>
      </c>
      <c r="U93">
        <v>0</v>
      </c>
      <c r="V93"/>
      <c r="W93">
        <v>0</v>
      </c>
      <c r="X93"/>
      <c r="Y93"/>
      <c r="Z93">
        <v>221.76</v>
      </c>
      <c r="AA93">
        <v>0</v>
      </c>
      <c r="AB93"/>
      <c r="AC93"/>
      <c r="AD93">
        <v>4.5473999999999997</v>
      </c>
      <c r="AE93">
        <v>540.48540000000003</v>
      </c>
      <c r="AF93">
        <v>0</v>
      </c>
      <c r="AG93">
        <v>1.8103499999999999</v>
      </c>
      <c r="AH93">
        <v>170.99279999999999</v>
      </c>
      <c r="AI93">
        <v>0</v>
      </c>
      <c r="AJ93">
        <v>13.736000000000001</v>
      </c>
      <c r="AK93">
        <v>33.764000000000003</v>
      </c>
      <c r="AL93">
        <v>32.625</v>
      </c>
      <c r="AM93">
        <v>33.478124999999999</v>
      </c>
      <c r="AN93">
        <v>6.1379999999999999</v>
      </c>
      <c r="AO93">
        <v>0</v>
      </c>
      <c r="AP93">
        <v>2.8466499999999999</v>
      </c>
      <c r="AQ93">
        <v>0</v>
      </c>
      <c r="AR93"/>
      <c r="AS93"/>
      <c r="AT93"/>
      <c r="AU93">
        <v>1.92</v>
      </c>
      <c r="AV93">
        <v>1.7417400000000001</v>
      </c>
      <c r="AW93">
        <v>0</v>
      </c>
      <c r="AX93">
        <v>0.11466</v>
      </c>
      <c r="AY93">
        <v>11.592504</v>
      </c>
      <c r="AZ93">
        <v>7.6440000000000001</v>
      </c>
      <c r="BA93">
        <v>0.9375</v>
      </c>
      <c r="BB93">
        <v>12.330500000000001</v>
      </c>
      <c r="BC93">
        <v>0</v>
      </c>
      <c r="BD93" s="57"/>
      <c r="BE93" s="63"/>
      <c r="BF93" s="63"/>
      <c r="BG93" s="63"/>
      <c r="BH93" s="63"/>
      <c r="BI93" s="64">
        <f t="shared" si="1"/>
        <v>1142.43947</v>
      </c>
      <c r="BJ93" s="64">
        <f t="shared" si="2"/>
        <v>149.83892400000002</v>
      </c>
      <c r="BK93" s="64" t="e">
        <f>AK93+AL93+AM93+AP93+#REF!+X93+Y93</f>
        <v>#REF!</v>
      </c>
      <c r="BL93" s="64">
        <f t="shared" si="3"/>
        <v>0</v>
      </c>
      <c r="BM93" s="65">
        <f t="shared" si="7"/>
        <v>1397.671409</v>
      </c>
      <c r="BN93" s="63"/>
      <c r="BO93" s="63"/>
      <c r="BP93" s="66">
        <f t="shared" si="8"/>
        <v>1397.671409</v>
      </c>
      <c r="BQ93" s="67" t="e">
        <f t="shared" si="5"/>
        <v>#REF!</v>
      </c>
      <c r="BR93" s="66" t="e">
        <f t="shared" si="6"/>
        <v>#REF!</v>
      </c>
    </row>
    <row r="94" spans="1:70" ht="18" customHeight="1" x14ac:dyDescent="0.25">
      <c r="A94" s="61" t="s">
        <v>201</v>
      </c>
      <c r="B94" s="68" t="s">
        <v>201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71.445575000000005</v>
      </c>
      <c r="J94">
        <v>14.299200000000001</v>
      </c>
      <c r="K94">
        <v>79.494479999999996</v>
      </c>
      <c r="L94">
        <v>46.445880000000002</v>
      </c>
      <c r="M94">
        <v>29.669899999999998</v>
      </c>
      <c r="N94">
        <v>0</v>
      </c>
      <c r="O94">
        <v>0</v>
      </c>
      <c r="P94">
        <v>9.6319999999999997</v>
      </c>
      <c r="Q94"/>
      <c r="R94">
        <v>1.6625700000000001</v>
      </c>
      <c r="S94">
        <v>36.703975</v>
      </c>
      <c r="T94">
        <v>9.8531999999999993</v>
      </c>
      <c r="U94">
        <v>0</v>
      </c>
      <c r="V94"/>
      <c r="W94">
        <v>0</v>
      </c>
      <c r="X94"/>
      <c r="Y94"/>
      <c r="Z94">
        <v>221.76</v>
      </c>
      <c r="AA94">
        <v>0</v>
      </c>
      <c r="AB94"/>
      <c r="AC94"/>
      <c r="AD94">
        <v>4.5473999999999997</v>
      </c>
      <c r="AE94">
        <v>540.48540000000003</v>
      </c>
      <c r="AF94">
        <v>0</v>
      </c>
      <c r="AG94">
        <v>1.8103499999999999</v>
      </c>
      <c r="AH94">
        <v>170.99279999999999</v>
      </c>
      <c r="AI94">
        <v>0</v>
      </c>
      <c r="AJ94">
        <v>13.736000000000001</v>
      </c>
      <c r="AK94">
        <v>33.764000000000003</v>
      </c>
      <c r="AL94">
        <v>32.625</v>
      </c>
      <c r="AM94">
        <v>33.478124999999999</v>
      </c>
      <c r="AN94">
        <v>6.1379999999999999</v>
      </c>
      <c r="AO94">
        <v>0</v>
      </c>
      <c r="AP94">
        <v>2.8466499999999999</v>
      </c>
      <c r="AQ94">
        <v>0</v>
      </c>
      <c r="AR94"/>
      <c r="AS94"/>
      <c r="AT94"/>
      <c r="AU94">
        <v>1.92</v>
      </c>
      <c r="AV94">
        <v>1.7417400000000001</v>
      </c>
      <c r="AW94">
        <v>0</v>
      </c>
      <c r="AX94">
        <v>0.11466</v>
      </c>
      <c r="AY94">
        <v>11.592504</v>
      </c>
      <c r="AZ94">
        <v>7.6440000000000001</v>
      </c>
      <c r="BA94">
        <v>0.9375</v>
      </c>
      <c r="BB94">
        <v>12.330500000000001</v>
      </c>
      <c r="BC94">
        <v>0</v>
      </c>
      <c r="BD94" s="57"/>
      <c r="BE94" s="63"/>
      <c r="BF94" s="63"/>
      <c r="BG94" s="63"/>
      <c r="BH94" s="63"/>
      <c r="BI94" s="64">
        <f t="shared" si="1"/>
        <v>1142.43947</v>
      </c>
      <c r="BJ94" s="64">
        <f t="shared" si="2"/>
        <v>149.83892400000002</v>
      </c>
      <c r="BK94" s="64" t="e">
        <f>AK94+AL94+AM94+AP94+#REF!+X94+Y94</f>
        <v>#REF!</v>
      </c>
      <c r="BL94" s="64">
        <f t="shared" si="3"/>
        <v>0</v>
      </c>
      <c r="BM94" s="65">
        <f t="shared" si="7"/>
        <v>1397.671409</v>
      </c>
      <c r="BN94" s="63"/>
      <c r="BO94" s="63"/>
      <c r="BP94" s="66">
        <f t="shared" si="8"/>
        <v>1397.671409</v>
      </c>
      <c r="BQ94" s="67" t="e">
        <f t="shared" si="5"/>
        <v>#REF!</v>
      </c>
      <c r="BR94" s="66" t="e">
        <f t="shared" si="6"/>
        <v>#REF!</v>
      </c>
    </row>
    <row r="95" spans="1:70" ht="18" customHeight="1" x14ac:dyDescent="0.25">
      <c r="A95" s="61" t="s">
        <v>202</v>
      </c>
      <c r="B95" s="68" t="s">
        <v>202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71.445575000000005</v>
      </c>
      <c r="J95">
        <v>14.299200000000001</v>
      </c>
      <c r="K95">
        <v>79.494479999999996</v>
      </c>
      <c r="L95">
        <v>46.445880000000002</v>
      </c>
      <c r="M95">
        <v>29.669899999999998</v>
      </c>
      <c r="N95">
        <v>0</v>
      </c>
      <c r="O95">
        <v>0</v>
      </c>
      <c r="P95">
        <v>9.6319999999999997</v>
      </c>
      <c r="Q95"/>
      <c r="R95">
        <v>1.6625700000000001</v>
      </c>
      <c r="S95">
        <v>36.703975</v>
      </c>
      <c r="T95">
        <v>9.8531999999999993</v>
      </c>
      <c r="U95">
        <v>0</v>
      </c>
      <c r="V95"/>
      <c r="W95">
        <v>0</v>
      </c>
      <c r="X95"/>
      <c r="Y95"/>
      <c r="Z95">
        <v>221.76</v>
      </c>
      <c r="AA95">
        <v>0</v>
      </c>
      <c r="AB95"/>
      <c r="AC95"/>
      <c r="AD95">
        <v>4.5473999999999997</v>
      </c>
      <c r="AE95">
        <v>540.48540000000003</v>
      </c>
      <c r="AF95">
        <v>0</v>
      </c>
      <c r="AG95">
        <v>1.8103499999999999</v>
      </c>
      <c r="AH95">
        <v>170.99279999999999</v>
      </c>
      <c r="AI95">
        <v>0</v>
      </c>
      <c r="AJ95">
        <v>13.736000000000001</v>
      </c>
      <c r="AK95">
        <v>33.764000000000003</v>
      </c>
      <c r="AL95">
        <v>32.625</v>
      </c>
      <c r="AM95">
        <v>33.478124999999999</v>
      </c>
      <c r="AN95">
        <v>6.1379999999999999</v>
      </c>
      <c r="AO95">
        <v>0</v>
      </c>
      <c r="AP95">
        <v>2.8466499999999999</v>
      </c>
      <c r="AQ95">
        <v>0</v>
      </c>
      <c r="AR95"/>
      <c r="AS95"/>
      <c r="AT95"/>
      <c r="AU95">
        <v>1.92</v>
      </c>
      <c r="AV95">
        <v>1.7417400000000001</v>
      </c>
      <c r="AW95">
        <v>0</v>
      </c>
      <c r="AX95">
        <v>0.11466</v>
      </c>
      <c r="AY95">
        <v>11.592504</v>
      </c>
      <c r="AZ95">
        <v>7.6440000000000001</v>
      </c>
      <c r="BA95">
        <v>0.9375</v>
      </c>
      <c r="BB95">
        <v>12.330500000000001</v>
      </c>
      <c r="BC95">
        <v>0</v>
      </c>
      <c r="BD95" s="57"/>
      <c r="BE95" s="63"/>
      <c r="BF95" s="63"/>
      <c r="BG95" s="63"/>
      <c r="BH95" s="63"/>
      <c r="BI95" s="64">
        <f t="shared" si="1"/>
        <v>1142.43947</v>
      </c>
      <c r="BJ95" s="64">
        <f t="shared" si="2"/>
        <v>149.83892400000002</v>
      </c>
      <c r="BK95" s="64" t="e">
        <f>AK95+AL95+AM95+AP95+#REF!+X95+Y95</f>
        <v>#REF!</v>
      </c>
      <c r="BL95" s="64">
        <f t="shared" si="3"/>
        <v>0</v>
      </c>
      <c r="BM95" s="65">
        <f t="shared" si="7"/>
        <v>1397.671409</v>
      </c>
      <c r="BN95" s="63"/>
      <c r="BO95" s="63"/>
      <c r="BP95" s="66">
        <f t="shared" si="8"/>
        <v>1397.671409</v>
      </c>
      <c r="BQ95" s="67" t="e">
        <f t="shared" si="5"/>
        <v>#REF!</v>
      </c>
      <c r="BR95" s="66" t="e">
        <f>BP95-BQ95</f>
        <v>#REF!</v>
      </c>
    </row>
    <row r="96" spans="1:70" ht="18" customHeight="1" x14ac:dyDescent="0.25">
      <c r="A96" s="61" t="s">
        <v>203</v>
      </c>
      <c r="B96" s="68" t="s">
        <v>203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71.445575000000005</v>
      </c>
      <c r="J96">
        <v>14.299200000000001</v>
      </c>
      <c r="K96">
        <v>79.494479999999996</v>
      </c>
      <c r="L96">
        <v>46.445880000000002</v>
      </c>
      <c r="M96">
        <v>29.669899999999998</v>
      </c>
      <c r="N96">
        <v>0</v>
      </c>
      <c r="O96">
        <v>0</v>
      </c>
      <c r="P96">
        <v>9.6319999999999997</v>
      </c>
      <c r="Q96"/>
      <c r="R96">
        <v>1.6625700000000001</v>
      </c>
      <c r="S96">
        <v>36.703975</v>
      </c>
      <c r="T96">
        <v>9.8531999999999993</v>
      </c>
      <c r="U96">
        <v>0</v>
      </c>
      <c r="V96"/>
      <c r="W96">
        <v>0</v>
      </c>
      <c r="X96"/>
      <c r="Y96"/>
      <c r="Z96">
        <v>221.76</v>
      </c>
      <c r="AA96">
        <v>0</v>
      </c>
      <c r="AB96"/>
      <c r="AC96"/>
      <c r="AD96">
        <v>4.5473999999999997</v>
      </c>
      <c r="AE96">
        <v>540.48540000000003</v>
      </c>
      <c r="AF96">
        <v>0</v>
      </c>
      <c r="AG96">
        <v>1.8103499999999999</v>
      </c>
      <c r="AH96">
        <v>170.99279999999999</v>
      </c>
      <c r="AI96">
        <v>0</v>
      </c>
      <c r="AJ96">
        <v>13.736000000000001</v>
      </c>
      <c r="AK96">
        <v>33.764000000000003</v>
      </c>
      <c r="AL96">
        <v>32.625</v>
      </c>
      <c r="AM96">
        <v>33.478124999999999</v>
      </c>
      <c r="AN96">
        <v>6.1379999999999999</v>
      </c>
      <c r="AO96">
        <v>0</v>
      </c>
      <c r="AP96">
        <v>2.8466499999999999</v>
      </c>
      <c r="AQ96">
        <v>0</v>
      </c>
      <c r="AR96"/>
      <c r="AS96"/>
      <c r="AT96"/>
      <c r="AU96">
        <v>1.92</v>
      </c>
      <c r="AV96">
        <v>1.7417400000000001</v>
      </c>
      <c r="AW96">
        <v>0</v>
      </c>
      <c r="AX96">
        <v>0.11466</v>
      </c>
      <c r="AY96">
        <v>11.592504</v>
      </c>
      <c r="AZ96">
        <v>7.6440000000000001</v>
      </c>
      <c r="BA96">
        <v>0.9375</v>
      </c>
      <c r="BB96">
        <v>12.330500000000001</v>
      </c>
      <c r="BC96">
        <v>0</v>
      </c>
      <c r="BD96" s="57"/>
      <c r="BE96" s="63"/>
      <c r="BF96" s="63"/>
      <c r="BG96" s="63"/>
      <c r="BH96" s="63"/>
      <c r="BI96" s="64">
        <f t="shared" si="1"/>
        <v>1142.43947</v>
      </c>
      <c r="BJ96" s="64">
        <f t="shared" si="2"/>
        <v>149.83892400000002</v>
      </c>
      <c r="BK96" s="64" t="e">
        <f>AK96+AL96+AM96+AP96+#REF!+X96+Y96</f>
        <v>#REF!</v>
      </c>
      <c r="BL96" s="64">
        <f t="shared" si="3"/>
        <v>0</v>
      </c>
      <c r="BM96" s="65">
        <f t="shared" si="7"/>
        <v>1397.671409</v>
      </c>
      <c r="BN96" s="63"/>
      <c r="BO96" s="63"/>
      <c r="BP96" s="66">
        <f t="shared" si="8"/>
        <v>1397.671409</v>
      </c>
      <c r="BQ96" s="67" t="e">
        <f t="shared" si="5"/>
        <v>#REF!</v>
      </c>
      <c r="BR96" s="66" t="e">
        <f t="shared" si="6"/>
        <v>#REF!</v>
      </c>
    </row>
    <row r="97" spans="1:70" ht="18" customHeight="1" x14ac:dyDescent="0.25">
      <c r="A97" s="61" t="s">
        <v>204</v>
      </c>
      <c r="B97" s="68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71.445575000000005</v>
      </c>
      <c r="J97">
        <v>21.448799999999999</v>
      </c>
      <c r="K97">
        <v>79.494479999999996</v>
      </c>
      <c r="L97">
        <v>46.445880000000002</v>
      </c>
      <c r="M97">
        <v>29.669899999999998</v>
      </c>
      <c r="N97">
        <v>0</v>
      </c>
      <c r="O97">
        <v>0</v>
      </c>
      <c r="P97">
        <v>9.6319999999999997</v>
      </c>
      <c r="Q97"/>
      <c r="R97">
        <v>1.6625700000000001</v>
      </c>
      <c r="S97">
        <v>36.703975</v>
      </c>
      <c r="T97">
        <v>9.8531999999999993</v>
      </c>
      <c r="U97">
        <v>0</v>
      </c>
      <c r="V97"/>
      <c r="W97">
        <v>0</v>
      </c>
      <c r="X97"/>
      <c r="Y97"/>
      <c r="Z97">
        <v>221.76</v>
      </c>
      <c r="AA97">
        <v>0</v>
      </c>
      <c r="AB97"/>
      <c r="AC97"/>
      <c r="AD97">
        <v>4.5473999999999997</v>
      </c>
      <c r="AE97">
        <v>540.48540000000003</v>
      </c>
      <c r="AF97">
        <v>0</v>
      </c>
      <c r="AG97">
        <v>1.8103499999999999</v>
      </c>
      <c r="AH97">
        <v>170.99279999999999</v>
      </c>
      <c r="AI97">
        <v>0</v>
      </c>
      <c r="AJ97">
        <v>13.736000000000001</v>
      </c>
      <c r="AK97">
        <v>33.764000000000003</v>
      </c>
      <c r="AL97">
        <v>32.625</v>
      </c>
      <c r="AM97">
        <v>33.478124999999999</v>
      </c>
      <c r="AN97">
        <v>6.1379999999999999</v>
      </c>
      <c r="AO97">
        <v>0</v>
      </c>
      <c r="AP97">
        <v>2.8466499999999999</v>
      </c>
      <c r="AQ97">
        <v>0</v>
      </c>
      <c r="AR97"/>
      <c r="AS97"/>
      <c r="AT97"/>
      <c r="AU97">
        <v>1.92</v>
      </c>
      <c r="AV97">
        <v>1.7417400000000001</v>
      </c>
      <c r="AW97">
        <v>0</v>
      </c>
      <c r="AX97">
        <v>0.11466</v>
      </c>
      <c r="AY97">
        <v>11.592504</v>
      </c>
      <c r="AZ97">
        <v>7.6440000000000001</v>
      </c>
      <c r="BA97">
        <v>0.9375</v>
      </c>
      <c r="BB97">
        <v>12.330500000000001</v>
      </c>
      <c r="BC97">
        <v>0</v>
      </c>
      <c r="BD97" s="57"/>
      <c r="BE97" s="63"/>
      <c r="BF97" s="63"/>
      <c r="BG97" s="63"/>
      <c r="BH97" s="63"/>
      <c r="BI97" s="64">
        <f t="shared" si="1"/>
        <v>1149.58907</v>
      </c>
      <c r="BJ97" s="64">
        <f t="shared" si="2"/>
        <v>149.83892400000002</v>
      </c>
      <c r="BK97" s="64" t="e">
        <f>AK97+AL97+AM97+AP97+#REF!+X97+Y97</f>
        <v>#REF!</v>
      </c>
      <c r="BL97" s="64">
        <f t="shared" si="3"/>
        <v>0</v>
      </c>
      <c r="BM97" s="65">
        <f t="shared" si="7"/>
        <v>1404.8210089999998</v>
      </c>
      <c r="BN97" s="63"/>
      <c r="BO97" s="63"/>
      <c r="BP97" s="66">
        <f t="shared" si="8"/>
        <v>1404.8210089999998</v>
      </c>
      <c r="BQ97" s="67" t="e">
        <f t="shared" si="5"/>
        <v>#REF!</v>
      </c>
      <c r="BR97" s="66" t="e">
        <f t="shared" si="6"/>
        <v>#REF!</v>
      </c>
    </row>
    <row r="98" spans="1:70" ht="18" customHeight="1" x14ac:dyDescent="0.25">
      <c r="A98" s="61" t="s">
        <v>205</v>
      </c>
      <c r="B98" s="68" t="s">
        <v>205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71.445575000000005</v>
      </c>
      <c r="J98">
        <v>21.448799999999999</v>
      </c>
      <c r="K98">
        <v>79.494479999999996</v>
      </c>
      <c r="L98">
        <v>46.445880000000002</v>
      </c>
      <c r="M98">
        <v>29.669899999999998</v>
      </c>
      <c r="N98">
        <v>0</v>
      </c>
      <c r="O98">
        <v>0</v>
      </c>
      <c r="P98">
        <v>9.6319999999999997</v>
      </c>
      <c r="Q98"/>
      <c r="R98">
        <v>1.6625700000000001</v>
      </c>
      <c r="S98">
        <v>36.703975</v>
      </c>
      <c r="T98">
        <v>9.8531999999999993</v>
      </c>
      <c r="U98">
        <v>0</v>
      </c>
      <c r="V98"/>
      <c r="W98">
        <v>0</v>
      </c>
      <c r="X98"/>
      <c r="Y98"/>
      <c r="Z98">
        <v>221.76</v>
      </c>
      <c r="AA98">
        <v>0</v>
      </c>
      <c r="AB98"/>
      <c r="AC98"/>
      <c r="AD98">
        <v>4.5473999999999997</v>
      </c>
      <c r="AE98">
        <v>540.48540000000003</v>
      </c>
      <c r="AF98">
        <v>0</v>
      </c>
      <c r="AG98">
        <v>1.8103499999999999</v>
      </c>
      <c r="AH98">
        <v>170.99279999999999</v>
      </c>
      <c r="AI98">
        <v>0</v>
      </c>
      <c r="AJ98">
        <v>13.736000000000001</v>
      </c>
      <c r="AK98">
        <v>33.764000000000003</v>
      </c>
      <c r="AL98">
        <v>32.625</v>
      </c>
      <c r="AM98">
        <v>33.478124999999999</v>
      </c>
      <c r="AN98">
        <v>6.1379999999999999</v>
      </c>
      <c r="AO98">
        <v>0</v>
      </c>
      <c r="AP98">
        <v>2.8466499999999999</v>
      </c>
      <c r="AQ98">
        <v>0</v>
      </c>
      <c r="AR98"/>
      <c r="AS98"/>
      <c r="AT98"/>
      <c r="AU98">
        <v>1.92</v>
      </c>
      <c r="AV98">
        <v>1.7417400000000001</v>
      </c>
      <c r="AW98">
        <v>0</v>
      </c>
      <c r="AX98">
        <v>0.11466</v>
      </c>
      <c r="AY98">
        <v>11.592504</v>
      </c>
      <c r="AZ98">
        <v>7.6440000000000001</v>
      </c>
      <c r="BA98">
        <v>0.9375</v>
      </c>
      <c r="BB98">
        <v>12.330500000000001</v>
      </c>
      <c r="BC98">
        <v>0</v>
      </c>
      <c r="BD98" s="57"/>
      <c r="BE98" s="63"/>
      <c r="BF98" s="63"/>
      <c r="BG98" s="63"/>
      <c r="BH98" s="63"/>
      <c r="BI98" s="64">
        <f t="shared" si="1"/>
        <v>1149.58907</v>
      </c>
      <c r="BJ98" s="64">
        <f t="shared" si="2"/>
        <v>149.83892400000002</v>
      </c>
      <c r="BK98" s="64" t="e">
        <f>AK98+AL98+AM98+AP98+#REF!+X98+Y98</f>
        <v>#REF!</v>
      </c>
      <c r="BL98" s="64">
        <f t="shared" si="3"/>
        <v>0</v>
      </c>
      <c r="BM98" s="65">
        <f t="shared" si="7"/>
        <v>1404.8210089999998</v>
      </c>
      <c r="BN98" s="63"/>
      <c r="BO98" s="63"/>
      <c r="BP98" s="66">
        <f t="shared" si="8"/>
        <v>1404.8210089999998</v>
      </c>
      <c r="BQ98" s="67" t="e">
        <f t="shared" si="5"/>
        <v>#REF!</v>
      </c>
      <c r="BR98" s="66" t="e">
        <f t="shared" si="6"/>
        <v>#REF!</v>
      </c>
    </row>
    <row r="99" spans="1:70" ht="18" customHeight="1" x14ac:dyDescent="0.25">
      <c r="A99" s="61" t="s">
        <v>206</v>
      </c>
      <c r="B99" s="68" t="s">
        <v>206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71.445575000000005</v>
      </c>
      <c r="J99">
        <v>21.448799999999999</v>
      </c>
      <c r="K99">
        <v>79.494479999999996</v>
      </c>
      <c r="L99">
        <v>46.445880000000002</v>
      </c>
      <c r="M99">
        <v>29.669899999999998</v>
      </c>
      <c r="N99">
        <v>0</v>
      </c>
      <c r="O99">
        <v>0</v>
      </c>
      <c r="P99">
        <v>9.6319999999999997</v>
      </c>
      <c r="Q99"/>
      <c r="R99">
        <v>1.6625700000000001</v>
      </c>
      <c r="S99">
        <v>37.853974999999998</v>
      </c>
      <c r="T99">
        <v>9.8531999999999993</v>
      </c>
      <c r="U99">
        <v>0</v>
      </c>
      <c r="V99"/>
      <c r="W99">
        <v>0</v>
      </c>
      <c r="X99"/>
      <c r="Y99"/>
      <c r="Z99">
        <v>221.76</v>
      </c>
      <c r="AA99">
        <v>0</v>
      </c>
      <c r="AB99"/>
      <c r="AC99"/>
      <c r="AD99">
        <v>4.5473999999999997</v>
      </c>
      <c r="AE99">
        <v>540.48540000000003</v>
      </c>
      <c r="AF99">
        <v>0</v>
      </c>
      <c r="AG99">
        <v>1.8103499999999999</v>
      </c>
      <c r="AH99">
        <v>170.99279999999999</v>
      </c>
      <c r="AI99">
        <v>0</v>
      </c>
      <c r="AJ99">
        <v>13.736000000000001</v>
      </c>
      <c r="AK99">
        <v>33.764000000000003</v>
      </c>
      <c r="AL99">
        <v>32.625</v>
      </c>
      <c r="AM99">
        <v>33.478124999999999</v>
      </c>
      <c r="AN99">
        <v>6.1379999999999999</v>
      </c>
      <c r="AO99">
        <v>0</v>
      </c>
      <c r="AP99">
        <v>2.8466499999999999</v>
      </c>
      <c r="AQ99">
        <v>0</v>
      </c>
      <c r="AR99"/>
      <c r="AS99"/>
      <c r="AT99"/>
      <c r="AU99">
        <v>1.92</v>
      </c>
      <c r="AV99">
        <v>1.7417400000000001</v>
      </c>
      <c r="AW99">
        <v>0</v>
      </c>
      <c r="AX99">
        <v>0.11466</v>
      </c>
      <c r="AY99">
        <v>11.592504</v>
      </c>
      <c r="AZ99">
        <v>7.6440000000000001</v>
      </c>
      <c r="BA99">
        <v>0.9375</v>
      </c>
      <c r="BB99">
        <v>12.330500000000001</v>
      </c>
      <c r="BC99">
        <v>0</v>
      </c>
      <c r="BD99" s="57"/>
      <c r="BE99" s="63"/>
      <c r="BF99" s="63"/>
      <c r="BG99" s="63"/>
      <c r="BH99" s="63"/>
      <c r="BI99" s="64">
        <f t="shared" si="1"/>
        <v>1150.7390700000001</v>
      </c>
      <c r="BJ99" s="64">
        <f t="shared" si="2"/>
        <v>149.83892400000002</v>
      </c>
      <c r="BK99" s="64" t="e">
        <f>AK99+AL99+AM99+AP99+#REF!+X99+Y99</f>
        <v>#REF!</v>
      </c>
      <c r="BL99" s="64">
        <f t="shared" si="3"/>
        <v>0</v>
      </c>
      <c r="BM99" s="65">
        <f t="shared" si="7"/>
        <v>1405.9710089999999</v>
      </c>
      <c r="BN99" s="63"/>
      <c r="BO99" s="63"/>
      <c r="BP99" s="66">
        <f t="shared" si="8"/>
        <v>1405.9710089999999</v>
      </c>
      <c r="BQ99" s="67" t="e">
        <f t="shared" si="5"/>
        <v>#REF!</v>
      </c>
      <c r="BR99" s="66" t="e">
        <f t="shared" si="6"/>
        <v>#REF!</v>
      </c>
    </row>
    <row r="100" spans="1:70" ht="18" customHeight="1" x14ac:dyDescent="0.25">
      <c r="A100" s="61" t="s">
        <v>207</v>
      </c>
      <c r="B100" s="68" t="s">
        <v>207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71.445575000000005</v>
      </c>
      <c r="J100">
        <v>21.448799999999999</v>
      </c>
      <c r="K100">
        <v>79.494479999999996</v>
      </c>
      <c r="L100">
        <v>46.445880000000002</v>
      </c>
      <c r="M100">
        <v>29.669899999999998</v>
      </c>
      <c r="N100">
        <v>0</v>
      </c>
      <c r="O100">
        <v>0</v>
      </c>
      <c r="P100">
        <v>9.6319999999999997</v>
      </c>
      <c r="Q100"/>
      <c r="R100">
        <v>1.6625700000000001</v>
      </c>
      <c r="S100">
        <v>36.703975</v>
      </c>
      <c r="T100">
        <v>9.8531999999999993</v>
      </c>
      <c r="U100">
        <v>0</v>
      </c>
      <c r="V100"/>
      <c r="W100">
        <v>0</v>
      </c>
      <c r="X100"/>
      <c r="Y100"/>
      <c r="Z100">
        <v>221.76</v>
      </c>
      <c r="AA100">
        <v>0</v>
      </c>
      <c r="AB100"/>
      <c r="AC100"/>
      <c r="AD100">
        <v>4.5473999999999997</v>
      </c>
      <c r="AE100">
        <v>540.48540000000003</v>
      </c>
      <c r="AF100">
        <v>0</v>
      </c>
      <c r="AG100">
        <v>1.8103499999999999</v>
      </c>
      <c r="AH100">
        <v>170.99279999999999</v>
      </c>
      <c r="AI100">
        <v>0</v>
      </c>
      <c r="AJ100">
        <v>13.736000000000001</v>
      </c>
      <c r="AK100">
        <v>33.764000000000003</v>
      </c>
      <c r="AL100">
        <v>32.625</v>
      </c>
      <c r="AM100">
        <v>33.478124999999999</v>
      </c>
      <c r="AN100">
        <v>6.1379999999999999</v>
      </c>
      <c r="AO100">
        <v>0</v>
      </c>
      <c r="AP100">
        <v>2.8466499999999999</v>
      </c>
      <c r="AQ100">
        <v>0</v>
      </c>
      <c r="AR100"/>
      <c r="AS100"/>
      <c r="AT100"/>
      <c r="AU100">
        <v>1.92</v>
      </c>
      <c r="AV100">
        <v>1.7417400000000001</v>
      </c>
      <c r="AW100">
        <v>0</v>
      </c>
      <c r="AX100">
        <v>0.11466</v>
      </c>
      <c r="AY100">
        <v>11.592504</v>
      </c>
      <c r="AZ100">
        <v>7.6440000000000001</v>
      </c>
      <c r="BA100">
        <v>0.9375</v>
      </c>
      <c r="BB100">
        <v>12.330500000000001</v>
      </c>
      <c r="BC100">
        <v>0</v>
      </c>
      <c r="BD100" s="57"/>
      <c r="BE100" s="63"/>
      <c r="BF100" s="63"/>
      <c r="BG100" s="63"/>
      <c r="BH100" s="63"/>
      <c r="BI100" s="64">
        <f t="shared" si="1"/>
        <v>1149.58907</v>
      </c>
      <c r="BJ100" s="64">
        <f t="shared" si="2"/>
        <v>149.83892400000002</v>
      </c>
      <c r="BK100" s="64" t="e">
        <f>AK100+AL100+AM100+AP100+#REF!+X100+Y100</f>
        <v>#REF!</v>
      </c>
      <c r="BL100" s="64">
        <f t="shared" si="3"/>
        <v>0</v>
      </c>
      <c r="BM100" s="65">
        <f t="shared" si="7"/>
        <v>1404.8210089999998</v>
      </c>
      <c r="BN100" s="63"/>
      <c r="BO100" s="63"/>
      <c r="BP100" s="66">
        <f t="shared" si="8"/>
        <v>1404.8210089999998</v>
      </c>
      <c r="BQ100" s="67" t="e">
        <f t="shared" si="5"/>
        <v>#REF!</v>
      </c>
      <c r="BR100" s="66" t="e">
        <f t="shared" si="6"/>
        <v>#REF!</v>
      </c>
    </row>
    <row r="101" spans="1:70" ht="18" customHeight="1" x14ac:dyDescent="0.25">
      <c r="A101" s="61" t="s">
        <v>208</v>
      </c>
      <c r="B101" s="68" t="s">
        <v>208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62.911620999999997</v>
      </c>
      <c r="J101">
        <v>7.1496000000000004</v>
      </c>
      <c r="K101">
        <v>79.494479999999996</v>
      </c>
      <c r="L101">
        <v>46.445880000000002</v>
      </c>
      <c r="M101">
        <v>29.669899999999998</v>
      </c>
      <c r="N101">
        <v>0</v>
      </c>
      <c r="O101">
        <v>0</v>
      </c>
      <c r="P101">
        <v>9.6319999999999997</v>
      </c>
      <c r="Q101"/>
      <c r="R101">
        <v>1.6625700000000001</v>
      </c>
      <c r="S101">
        <v>36.703975</v>
      </c>
      <c r="T101">
        <v>9.8531999999999993</v>
      </c>
      <c r="U101">
        <v>0</v>
      </c>
      <c r="V101"/>
      <c r="W101">
        <v>0</v>
      </c>
      <c r="X101"/>
      <c r="Y101"/>
      <c r="Z101">
        <v>221.76</v>
      </c>
      <c r="AA101">
        <v>0</v>
      </c>
      <c r="AB101"/>
      <c r="AC101"/>
      <c r="AD101">
        <v>4.5473999999999997</v>
      </c>
      <c r="AE101">
        <v>540.48540000000003</v>
      </c>
      <c r="AF101">
        <v>0</v>
      </c>
      <c r="AG101">
        <v>0</v>
      </c>
      <c r="AH101">
        <v>170.99279999999999</v>
      </c>
      <c r="AI101">
        <v>0</v>
      </c>
      <c r="AJ101">
        <v>13.736000000000001</v>
      </c>
      <c r="AK101">
        <v>33.764000000000003</v>
      </c>
      <c r="AL101">
        <v>32.625</v>
      </c>
      <c r="AM101">
        <v>33.478124999999999</v>
      </c>
      <c r="AN101">
        <v>6.1379999999999999</v>
      </c>
      <c r="AO101">
        <v>0</v>
      </c>
      <c r="AP101">
        <v>2.8466499999999999</v>
      </c>
      <c r="AQ101">
        <v>0</v>
      </c>
      <c r="AR101"/>
      <c r="AS101"/>
      <c r="AT101"/>
      <c r="AU101">
        <v>1.92</v>
      </c>
      <c r="AV101">
        <v>1.7417400000000001</v>
      </c>
      <c r="AW101">
        <v>0</v>
      </c>
      <c r="AX101">
        <v>0.11466</v>
      </c>
      <c r="AY101">
        <v>11.592504</v>
      </c>
      <c r="AZ101">
        <v>7.6440000000000001</v>
      </c>
      <c r="BA101">
        <v>0.9375</v>
      </c>
      <c r="BB101">
        <v>12.330500000000001</v>
      </c>
      <c r="BC101">
        <v>0</v>
      </c>
      <c r="BD101" s="57"/>
      <c r="BE101" s="63"/>
      <c r="BF101" s="63"/>
      <c r="BG101" s="63"/>
      <c r="BH101" s="63"/>
      <c r="BI101" s="64">
        <f t="shared" si="1"/>
        <v>1124.9455660000001</v>
      </c>
      <c r="BJ101" s="64">
        <f t="shared" si="2"/>
        <v>149.83892400000002</v>
      </c>
      <c r="BK101" s="64" t="e">
        <f>AK101+AL101+AM101+AP101+#REF!+X101+Y101</f>
        <v>#REF!</v>
      </c>
      <c r="BL101" s="64">
        <f t="shared" si="3"/>
        <v>0</v>
      </c>
      <c r="BM101" s="65">
        <f t="shared" si="7"/>
        <v>1380.1775049999999</v>
      </c>
      <c r="BN101" s="63"/>
      <c r="BO101" s="63"/>
      <c r="BP101" s="66">
        <f t="shared" si="8"/>
        <v>1380.1775049999999</v>
      </c>
      <c r="BQ101" s="67" t="e">
        <f t="shared" si="5"/>
        <v>#REF!</v>
      </c>
      <c r="BR101" s="66" t="e">
        <f t="shared" si="6"/>
        <v>#REF!</v>
      </c>
    </row>
    <row r="102" spans="1:70" ht="18" customHeight="1" x14ac:dyDescent="0.25">
      <c r="A102" s="61" t="s">
        <v>209</v>
      </c>
      <c r="B102" s="68" t="s">
        <v>209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54.377665999999998</v>
      </c>
      <c r="J102">
        <v>7.1496000000000004</v>
      </c>
      <c r="K102">
        <v>79.494479999999996</v>
      </c>
      <c r="L102">
        <v>46.445880000000002</v>
      </c>
      <c r="M102">
        <v>29.669899999999998</v>
      </c>
      <c r="N102">
        <v>0</v>
      </c>
      <c r="O102">
        <v>0</v>
      </c>
      <c r="P102">
        <v>9.6319999999999997</v>
      </c>
      <c r="Q102"/>
      <c r="R102">
        <v>1.6625700000000001</v>
      </c>
      <c r="S102">
        <v>36.703975</v>
      </c>
      <c r="T102">
        <v>9.8531999999999993</v>
      </c>
      <c r="U102">
        <v>0</v>
      </c>
      <c r="V102"/>
      <c r="W102">
        <v>0</v>
      </c>
      <c r="X102"/>
      <c r="Y102"/>
      <c r="Z102">
        <v>221.76</v>
      </c>
      <c r="AA102">
        <v>0</v>
      </c>
      <c r="AB102"/>
      <c r="AC102"/>
      <c r="AD102">
        <v>4.5473999999999997</v>
      </c>
      <c r="AE102">
        <v>540.48540000000003</v>
      </c>
      <c r="AF102">
        <v>0</v>
      </c>
      <c r="AG102">
        <v>0</v>
      </c>
      <c r="AH102">
        <v>170.99279999999999</v>
      </c>
      <c r="AI102">
        <v>0</v>
      </c>
      <c r="AJ102">
        <v>13.736000000000001</v>
      </c>
      <c r="AK102">
        <v>33.764000000000003</v>
      </c>
      <c r="AL102">
        <v>32.625</v>
      </c>
      <c r="AM102">
        <v>33.478124999999999</v>
      </c>
      <c r="AN102">
        <v>6.1379999999999999</v>
      </c>
      <c r="AO102">
        <v>0</v>
      </c>
      <c r="AP102">
        <v>2.8466499999999999</v>
      </c>
      <c r="AQ102">
        <v>0</v>
      </c>
      <c r="AR102"/>
      <c r="AS102"/>
      <c r="AT102"/>
      <c r="AU102">
        <v>1.92</v>
      </c>
      <c r="AV102">
        <v>1.7417400000000001</v>
      </c>
      <c r="AW102">
        <v>0</v>
      </c>
      <c r="AX102">
        <v>0.11466</v>
      </c>
      <c r="AY102">
        <v>11.592504</v>
      </c>
      <c r="AZ102">
        <v>7.6440000000000001</v>
      </c>
      <c r="BA102">
        <v>0.9375</v>
      </c>
      <c r="BB102">
        <v>12.330500000000001</v>
      </c>
      <c r="BC102">
        <v>0</v>
      </c>
      <c r="BD102" s="57"/>
      <c r="BE102" s="63"/>
      <c r="BF102" s="63"/>
      <c r="BG102" s="63"/>
      <c r="BH102" s="63"/>
      <c r="BI102" s="64">
        <f t="shared" si="1"/>
        <v>1116.411611</v>
      </c>
      <c r="BJ102" s="64">
        <f t="shared" si="2"/>
        <v>149.83892400000002</v>
      </c>
      <c r="BK102" s="64" t="e">
        <f>AK102+AL102+AM102+AP102+#REF!+X102+Y102</f>
        <v>#REF!</v>
      </c>
      <c r="BL102" s="64">
        <f t="shared" si="3"/>
        <v>0</v>
      </c>
      <c r="BM102" s="65">
        <f t="shared" si="7"/>
        <v>1371.64355</v>
      </c>
      <c r="BN102" s="63"/>
      <c r="BO102" s="63"/>
      <c r="BP102" s="66">
        <f t="shared" si="8"/>
        <v>1371.64355</v>
      </c>
      <c r="BQ102" s="67" t="e">
        <f t="shared" si="5"/>
        <v>#REF!</v>
      </c>
      <c r="BR102" s="66" t="e">
        <f t="shared" si="6"/>
        <v>#REF!</v>
      </c>
    </row>
    <row r="103" spans="1:70" ht="18" customHeight="1" x14ac:dyDescent="0.25">
      <c r="A103" s="61" t="s">
        <v>210</v>
      </c>
      <c r="B103" s="68" t="s">
        <v>210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45.843710999999999</v>
      </c>
      <c r="J103">
        <v>7.1496000000000004</v>
      </c>
      <c r="K103">
        <v>79.494479999999996</v>
      </c>
      <c r="L103">
        <v>46.445880000000002</v>
      </c>
      <c r="M103">
        <v>29.669899999999998</v>
      </c>
      <c r="N103">
        <v>0</v>
      </c>
      <c r="O103">
        <v>0</v>
      </c>
      <c r="P103">
        <v>9.6319999999999997</v>
      </c>
      <c r="Q103"/>
      <c r="R103">
        <v>1.6625700000000001</v>
      </c>
      <c r="S103">
        <v>36.703975</v>
      </c>
      <c r="T103">
        <v>9.8531999999999993</v>
      </c>
      <c r="U103">
        <v>0</v>
      </c>
      <c r="V103"/>
      <c r="W103">
        <v>0</v>
      </c>
      <c r="X103"/>
      <c r="Y103"/>
      <c r="Z103">
        <v>221.76</v>
      </c>
      <c r="AA103">
        <v>0</v>
      </c>
      <c r="AB103"/>
      <c r="AC103"/>
      <c r="AD103">
        <v>4.5473999999999997</v>
      </c>
      <c r="AE103">
        <v>540.48540000000003</v>
      </c>
      <c r="AF103">
        <v>0</v>
      </c>
      <c r="AG103">
        <v>0</v>
      </c>
      <c r="AH103">
        <v>170.99279999999999</v>
      </c>
      <c r="AI103">
        <v>0</v>
      </c>
      <c r="AJ103">
        <v>13.736000000000001</v>
      </c>
      <c r="AK103">
        <v>33.764000000000003</v>
      </c>
      <c r="AL103">
        <v>32.625</v>
      </c>
      <c r="AM103">
        <v>33.478124999999999</v>
      </c>
      <c r="AN103">
        <v>6.1379999999999999</v>
      </c>
      <c r="AO103">
        <v>0</v>
      </c>
      <c r="AP103">
        <v>2.8466499999999999</v>
      </c>
      <c r="AQ103">
        <v>0</v>
      </c>
      <c r="AR103"/>
      <c r="AS103"/>
      <c r="AT103"/>
      <c r="AU103">
        <v>1.92</v>
      </c>
      <c r="AV103">
        <v>1.7417400000000001</v>
      </c>
      <c r="AW103">
        <v>0</v>
      </c>
      <c r="AX103">
        <v>0.11466</v>
      </c>
      <c r="AY103">
        <v>11.592504</v>
      </c>
      <c r="AZ103">
        <v>7.6440000000000001</v>
      </c>
      <c r="BA103">
        <v>0.9375</v>
      </c>
      <c r="BB103">
        <v>12.330500000000001</v>
      </c>
      <c r="BC103">
        <v>0</v>
      </c>
      <c r="BD103" s="57"/>
      <c r="BE103" s="63"/>
      <c r="BF103" s="63"/>
      <c r="BG103" s="63"/>
      <c r="BH103" s="63"/>
      <c r="BI103" s="64">
        <f t="shared" si="1"/>
        <v>1107.8776560000001</v>
      </c>
      <c r="BJ103" s="64">
        <f t="shared" si="2"/>
        <v>149.83892400000002</v>
      </c>
      <c r="BK103" s="64" t="e">
        <f>AK103+AL103+AM103+AP103+#REF!+X103+Y103</f>
        <v>#REF!</v>
      </c>
      <c r="BL103" s="64">
        <f t="shared" si="3"/>
        <v>0</v>
      </c>
      <c r="BM103" s="65">
        <f t="shared" si="7"/>
        <v>1363.1095949999999</v>
      </c>
      <c r="BN103" s="63"/>
      <c r="BO103" s="63"/>
      <c r="BP103" s="66">
        <f t="shared" si="8"/>
        <v>1363.1095949999999</v>
      </c>
      <c r="BQ103" s="67" t="e">
        <f>((BI103)*$BR$7+(BJ103)*$BS$7+(BK103)*$BT$7+(BL103)*$BU$7)+((BP103-(BI103)*$BR$7+(BJ103)*$BS$7+(BK103)*$BT$7+(BL103)*$BU$7)*$BR$7)</f>
        <v>#REF!</v>
      </c>
      <c r="BR103" s="66" t="e">
        <f t="shared" si="6"/>
        <v>#REF!</v>
      </c>
    </row>
    <row r="104" spans="1:70" ht="18" customHeight="1" thickBot="1" x14ac:dyDescent="0.3">
      <c r="A104" s="61" t="s">
        <v>211</v>
      </c>
      <c r="B104" s="68" t="s">
        <v>211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45.843710999999999</v>
      </c>
      <c r="J104">
        <v>7.1496000000000004</v>
      </c>
      <c r="K104">
        <v>52.895000000000003</v>
      </c>
      <c r="L104">
        <v>46.445880000000002</v>
      </c>
      <c r="M104">
        <v>29.669899999999998</v>
      </c>
      <c r="N104">
        <v>0</v>
      </c>
      <c r="O104">
        <v>0</v>
      </c>
      <c r="P104">
        <v>9.6319999999999997</v>
      </c>
      <c r="Q104"/>
      <c r="R104">
        <v>1.6625700000000001</v>
      </c>
      <c r="S104">
        <v>36.703975</v>
      </c>
      <c r="T104">
        <v>7.4070359999999997</v>
      </c>
      <c r="U104">
        <v>0</v>
      </c>
      <c r="V104"/>
      <c r="W104">
        <v>0</v>
      </c>
      <c r="X104"/>
      <c r="Y104"/>
      <c r="Z104">
        <v>221.76</v>
      </c>
      <c r="AA104">
        <v>0</v>
      </c>
      <c r="AB104"/>
      <c r="AC104"/>
      <c r="AD104">
        <v>4.5473999999999997</v>
      </c>
      <c r="AE104">
        <v>540.48540000000003</v>
      </c>
      <c r="AF104">
        <v>0</v>
      </c>
      <c r="AG104">
        <v>0</v>
      </c>
      <c r="AH104">
        <v>170.99279999999999</v>
      </c>
      <c r="AI104">
        <v>0</v>
      </c>
      <c r="AJ104">
        <v>13.736000000000001</v>
      </c>
      <c r="AK104">
        <v>33.764000000000003</v>
      </c>
      <c r="AL104">
        <v>32.625</v>
      </c>
      <c r="AM104">
        <v>33.478124999999999</v>
      </c>
      <c r="AN104">
        <v>6.1379999999999999</v>
      </c>
      <c r="AO104">
        <v>0</v>
      </c>
      <c r="AP104">
        <v>2.8466499999999999</v>
      </c>
      <c r="AQ104">
        <v>0</v>
      </c>
      <c r="AR104"/>
      <c r="AS104"/>
      <c r="AT104"/>
      <c r="AU104">
        <v>1.92</v>
      </c>
      <c r="AV104">
        <v>1.7417400000000001</v>
      </c>
      <c r="AW104">
        <v>0</v>
      </c>
      <c r="AX104">
        <v>0.11466</v>
      </c>
      <c r="AY104">
        <v>11.592504</v>
      </c>
      <c r="AZ104">
        <v>7.6440000000000001</v>
      </c>
      <c r="BA104">
        <v>0.9375</v>
      </c>
      <c r="BB104">
        <v>12.330500000000001</v>
      </c>
      <c r="BC104">
        <v>0</v>
      </c>
      <c r="BD104" s="57"/>
      <c r="BE104" s="63"/>
      <c r="BF104" s="63"/>
      <c r="BG104" s="63"/>
      <c r="BH104" s="63"/>
      <c r="BI104" s="64">
        <f t="shared" si="1"/>
        <v>1105.4314919999999</v>
      </c>
      <c r="BJ104" s="64">
        <f t="shared" si="2"/>
        <v>123.23944400000001</v>
      </c>
      <c r="BK104" s="64" t="e">
        <f>AK104+AL104+AM104+AP104+#REF!+X104+Y104</f>
        <v>#REF!</v>
      </c>
      <c r="BL104" s="64">
        <f t="shared" si="3"/>
        <v>0</v>
      </c>
      <c r="BM104" s="65">
        <f t="shared" si="7"/>
        <v>1334.0639509999999</v>
      </c>
      <c r="BN104" s="63"/>
      <c r="BO104" s="63"/>
      <c r="BP104" s="66">
        <f t="shared" si="8"/>
        <v>1334.0639509999999</v>
      </c>
      <c r="BQ104" s="67" t="e">
        <f t="shared" si="5"/>
        <v>#REF!</v>
      </c>
      <c r="BR104" s="66" t="e">
        <f t="shared" si="6"/>
        <v>#REF!</v>
      </c>
    </row>
    <row r="105" spans="1:70" s="47" customFormat="1" ht="25.5" customHeight="1" thickBot="1" x14ac:dyDescent="0.3">
      <c r="A105" s="71" t="s">
        <v>212</v>
      </c>
      <c r="B105" s="72" t="s">
        <v>213</v>
      </c>
      <c r="C105" s="73">
        <f>SUM(C9:C104)</f>
        <v>0</v>
      </c>
      <c r="D105" s="73">
        <f t="shared" ref="D105:BC105" si="9">SUM(D9:D104)</f>
        <v>0</v>
      </c>
      <c r="E105" s="73">
        <f t="shared" si="9"/>
        <v>0</v>
      </c>
      <c r="F105" s="73">
        <f t="shared" si="9"/>
        <v>0</v>
      </c>
      <c r="G105" s="73">
        <f t="shared" si="9"/>
        <v>0</v>
      </c>
      <c r="H105" s="73">
        <f t="shared" si="9"/>
        <v>0</v>
      </c>
      <c r="I105" s="73">
        <f t="shared" si="9"/>
        <v>4699.1970000000028</v>
      </c>
      <c r="J105" s="73">
        <f t="shared" si="9"/>
        <v>1055.9280000000012</v>
      </c>
      <c r="K105" s="73">
        <f t="shared" si="9"/>
        <v>4648.7880799999984</v>
      </c>
      <c r="L105" s="73">
        <f t="shared" si="9"/>
        <v>4458.8044800000107</v>
      </c>
      <c r="M105" s="73">
        <f t="shared" si="9"/>
        <v>2848.3103999999994</v>
      </c>
      <c r="N105" s="73">
        <f t="shared" si="9"/>
        <v>0</v>
      </c>
      <c r="O105" s="73">
        <f t="shared" si="9"/>
        <v>0</v>
      </c>
      <c r="P105" s="73">
        <f t="shared" si="9"/>
        <v>924.67199999999798</v>
      </c>
      <c r="Q105" s="73">
        <f t="shared" si="9"/>
        <v>0</v>
      </c>
      <c r="R105" s="73">
        <f t="shared" si="9"/>
        <v>159.60671999999988</v>
      </c>
      <c r="S105" s="73">
        <f t="shared" si="9"/>
        <v>2836.4566000000009</v>
      </c>
      <c r="T105" s="73">
        <f t="shared" si="9"/>
        <v>534.55323600000054</v>
      </c>
      <c r="U105" s="73">
        <f t="shared" si="9"/>
        <v>0</v>
      </c>
      <c r="V105" s="73">
        <f t="shared" si="9"/>
        <v>0</v>
      </c>
      <c r="W105" s="73">
        <f t="shared" si="9"/>
        <v>0</v>
      </c>
      <c r="X105" s="73">
        <f t="shared" si="9"/>
        <v>0</v>
      </c>
      <c r="Y105" s="73">
        <f t="shared" si="9"/>
        <v>0</v>
      </c>
      <c r="Z105" s="73">
        <f t="shared" si="9"/>
        <v>13440.000000000005</v>
      </c>
      <c r="AA105" s="73">
        <f t="shared" si="9"/>
        <v>0</v>
      </c>
      <c r="AB105" s="73">
        <f t="shared" si="9"/>
        <v>0</v>
      </c>
      <c r="AC105" s="73">
        <f t="shared" si="9"/>
        <v>0</v>
      </c>
      <c r="AD105" s="73">
        <f t="shared" si="9"/>
        <v>436.55039999999951</v>
      </c>
      <c r="AE105" s="73">
        <f t="shared" si="9"/>
        <v>42305.19999999999</v>
      </c>
      <c r="AF105" s="73">
        <f t="shared" si="9"/>
        <v>648.05000000000007</v>
      </c>
      <c r="AG105" s="73">
        <f t="shared" si="9"/>
        <v>28.965599999999998</v>
      </c>
      <c r="AH105" s="73">
        <f t="shared" si="9"/>
        <v>13260.7431</v>
      </c>
      <c r="AI105" s="73">
        <f t="shared" si="9"/>
        <v>0</v>
      </c>
      <c r="AJ105" s="73">
        <f t="shared" si="9"/>
        <v>1318.6560000000015</v>
      </c>
      <c r="AK105" s="73">
        <f t="shared" si="9"/>
        <v>3241.3440000000014</v>
      </c>
      <c r="AL105" s="73">
        <f t="shared" si="9"/>
        <v>3132</v>
      </c>
      <c r="AM105" s="73">
        <f t="shared" si="9"/>
        <v>3213.9000000000055</v>
      </c>
      <c r="AN105" s="73">
        <f t="shared" si="9"/>
        <v>597.56399999999962</v>
      </c>
      <c r="AO105" s="73">
        <f t="shared" si="9"/>
        <v>0</v>
      </c>
      <c r="AP105" s="73">
        <f t="shared" si="9"/>
        <v>273.27840000000043</v>
      </c>
      <c r="AQ105" s="73">
        <f t="shared" si="9"/>
        <v>0</v>
      </c>
      <c r="AR105" s="73">
        <f t="shared" si="9"/>
        <v>0</v>
      </c>
      <c r="AS105" s="73">
        <f t="shared" si="9"/>
        <v>0</v>
      </c>
      <c r="AT105" s="73">
        <f t="shared" si="9"/>
        <v>0</v>
      </c>
      <c r="AU105" s="73">
        <f t="shared" si="9"/>
        <v>200.44799999999972</v>
      </c>
      <c r="AV105" s="73">
        <f t="shared" si="9"/>
        <v>167.20703999999958</v>
      </c>
      <c r="AW105" s="73">
        <f t="shared" si="9"/>
        <v>0</v>
      </c>
      <c r="AX105" s="73">
        <f t="shared" si="9"/>
        <v>11.007360000000013</v>
      </c>
      <c r="AY105" s="73">
        <f t="shared" si="9"/>
        <v>1112.8803839999985</v>
      </c>
      <c r="AZ105" s="73">
        <f t="shared" si="9"/>
        <v>733.82400000000041</v>
      </c>
      <c r="BA105" s="73">
        <f t="shared" si="9"/>
        <v>90</v>
      </c>
      <c r="BB105" s="73">
        <f t="shared" si="9"/>
        <v>1193.484000000002</v>
      </c>
      <c r="BC105" s="73">
        <f t="shared" si="9"/>
        <v>0</v>
      </c>
      <c r="BD105" s="74"/>
      <c r="BE105" s="75"/>
      <c r="BF105" s="75"/>
      <c r="BG105" s="75"/>
      <c r="BH105" s="75"/>
      <c r="BI105" s="76">
        <f>SUM(BI9:BI104)/400</f>
        <v>115.47033218999997</v>
      </c>
      <c r="BJ105" s="76">
        <f>SUM(BJ9:BJ104)/400</f>
        <v>16.849578759999993</v>
      </c>
      <c r="BK105" s="76" t="e">
        <f>SUM(BK9:BK104)/400</f>
        <v>#REF!</v>
      </c>
      <c r="BL105" s="76">
        <f>SUM(BL9:BL104)/400</f>
        <v>1.3500000000000003</v>
      </c>
      <c r="BM105" s="77">
        <f>SUM(BM9:BM104)/400</f>
        <v>268.92854700000009</v>
      </c>
      <c r="BN105" s="75"/>
      <c r="BO105" s="75"/>
      <c r="BP105" s="78">
        <f>SUM(BP9:BP104)/400</f>
        <v>143.26220767499996</v>
      </c>
      <c r="BQ105" s="78" t="e">
        <f>SUM(BQ9:BQ104)/400</f>
        <v>#REF!</v>
      </c>
      <c r="BR105" s="78" t="e">
        <f>SUM(BR9:BR104)/400</f>
        <v>#REF!</v>
      </c>
    </row>
    <row r="109" spans="1:70" ht="15.75" x14ac:dyDescent="0.25">
      <c r="U109" s="80"/>
      <c r="V109" s="80"/>
    </row>
    <row r="110" spans="1:70" ht="15.75" x14ac:dyDescent="0.25">
      <c r="U110" s="80"/>
      <c r="V110" s="80"/>
    </row>
    <row r="111" spans="1:70" ht="15.75" x14ac:dyDescent="0.25">
      <c r="U111" s="80"/>
      <c r="V111" s="80"/>
    </row>
    <row r="112" spans="1:70" ht="11.45" customHeight="1" x14ac:dyDescent="0.25">
      <c r="U112" s="80"/>
      <c r="V112" s="80"/>
    </row>
    <row r="113" spans="21:22" ht="15.75" x14ac:dyDescent="0.25">
      <c r="U113" s="80"/>
      <c r="V113" s="80"/>
    </row>
    <row r="114" spans="21:22" ht="15.75" x14ac:dyDescent="0.25">
      <c r="U114" s="80"/>
      <c r="V114" s="80"/>
    </row>
    <row r="115" spans="21:22" ht="15.75" x14ac:dyDescent="0.25">
      <c r="U115" s="80"/>
      <c r="V115" s="81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2022-05-16T02:40:43Z</dcterms:created>
  <dcterms:modified xsi:type="dcterms:W3CDTF">2022-05-16T02:41:36Z</dcterms:modified>
</cp:coreProperties>
</file>