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2052022\"/>
    </mc:Choice>
  </mc:AlternateContent>
  <xr:revisionPtr revIDLastSave="0" documentId="8_{4A44CEA1-170E-4E7E-82AD-9A9B23E9CB83}" xr6:coauthVersionLast="36" xr6:coauthVersionMax="36" xr10:uidLastSave="{00000000-0000-0000-0000-000000000000}"/>
  <bookViews>
    <workbookView xWindow="0" yWindow="0" windowWidth="28800" windowHeight="11625" xr2:uid="{9FC5AF83-CA71-44C4-B4EC-DFDDCE385456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Q62" i="1"/>
  <c r="N62" i="1"/>
  <c r="M62" i="1"/>
  <c r="P62" i="1" s="1"/>
  <c r="L62" i="1"/>
  <c r="K62" i="1"/>
  <c r="J62" i="1"/>
  <c r="I62" i="1"/>
  <c r="O62" i="1" s="1"/>
  <c r="F62" i="1"/>
  <c r="E62" i="1"/>
  <c r="G62" i="1" s="1"/>
  <c r="D62" i="1"/>
  <c r="C62" i="1"/>
  <c r="B62" i="1"/>
  <c r="S61" i="1"/>
  <c r="R61" i="1"/>
  <c r="N61" i="1"/>
  <c r="Q61" i="1" s="1"/>
  <c r="M61" i="1"/>
  <c r="L61" i="1"/>
  <c r="O61" i="1" s="1"/>
  <c r="K61" i="1"/>
  <c r="J61" i="1"/>
  <c r="P61" i="1" s="1"/>
  <c r="I61" i="1"/>
  <c r="G61" i="1"/>
  <c r="E61" i="1"/>
  <c r="D61" i="1"/>
  <c r="F61" i="1" s="1"/>
  <c r="C61" i="1"/>
  <c r="B61" i="1"/>
  <c r="Q60" i="1"/>
  <c r="N60" i="1"/>
  <c r="M60" i="1"/>
  <c r="P63" i="1" s="1"/>
  <c r="L60" i="1"/>
  <c r="O63" i="1" s="1"/>
  <c r="K60" i="1"/>
  <c r="J60" i="1"/>
  <c r="I60" i="1"/>
  <c r="O60" i="1" s="1"/>
  <c r="F60" i="1"/>
  <c r="E60" i="1"/>
  <c r="G60" i="1" s="1"/>
  <c r="D60" i="1"/>
  <c r="F63" i="1" s="1"/>
  <c r="C60" i="1"/>
  <c r="B60" i="1"/>
  <c r="S59" i="1"/>
  <c r="R59" i="1"/>
  <c r="R7" i="1" s="1"/>
  <c r="N59" i="1"/>
  <c r="Q59" i="1" s="1"/>
  <c r="M59" i="1"/>
  <c r="L59" i="1"/>
  <c r="O59" i="1" s="1"/>
  <c r="K59" i="1"/>
  <c r="J59" i="1"/>
  <c r="P59" i="1" s="1"/>
  <c r="I59" i="1"/>
  <c r="G59" i="1"/>
  <c r="E59" i="1"/>
  <c r="D59" i="1"/>
  <c r="F59" i="1" s="1"/>
  <c r="C59" i="1"/>
  <c r="B59" i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Q21" i="1"/>
  <c r="K21" i="1"/>
  <c r="I21" i="1"/>
  <c r="B21" i="1"/>
  <c r="N20" i="1"/>
  <c r="L20" i="1"/>
  <c r="J20" i="1"/>
  <c r="E20" i="1"/>
  <c r="G20" i="1" s="1"/>
  <c r="C20" i="1"/>
  <c r="K19" i="1"/>
  <c r="I19" i="1"/>
  <c r="B19" i="1"/>
  <c r="N18" i="1"/>
  <c r="L18" i="1"/>
  <c r="J18" i="1"/>
  <c r="E18" i="1"/>
  <c r="G18" i="1" s="1"/>
  <c r="C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S21" i="1" s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S20" i="1" s="1"/>
  <c r="Q7" i="1"/>
  <c r="O7" i="1"/>
  <c r="N7" i="1"/>
  <c r="N21" i="1" s="1"/>
  <c r="M7" i="1"/>
  <c r="M21" i="1" s="1"/>
  <c r="P21" i="1" s="1"/>
  <c r="L7" i="1"/>
  <c r="L21" i="1" s="1"/>
  <c r="O21" i="1" s="1"/>
  <c r="K7" i="1"/>
  <c r="K20" i="1" s="1"/>
  <c r="J7" i="1"/>
  <c r="J21" i="1" s="1"/>
  <c r="I7" i="1"/>
  <c r="I20" i="1" s="1"/>
  <c r="E7" i="1"/>
  <c r="E21" i="1" s="1"/>
  <c r="D7" i="1"/>
  <c r="D19" i="1" s="1"/>
  <c r="C7" i="1"/>
  <c r="C21" i="1" s="1"/>
  <c r="B7" i="1"/>
  <c r="B20" i="1" s="1"/>
  <c r="Q6" i="1"/>
  <c r="P6" i="1"/>
  <c r="O6" i="1"/>
  <c r="G6" i="1"/>
  <c r="F6" i="1"/>
  <c r="R21" i="1" l="1"/>
  <c r="R20" i="1"/>
  <c r="R18" i="1"/>
  <c r="F19" i="1"/>
  <c r="F22" i="1"/>
  <c r="O20" i="1"/>
  <c r="Q18" i="1"/>
  <c r="Q20" i="1"/>
  <c r="B18" i="1"/>
  <c r="K18" i="1"/>
  <c r="S18" i="1"/>
  <c r="J19" i="1"/>
  <c r="P60" i="1"/>
  <c r="F7" i="1"/>
  <c r="F21" i="1" s="1"/>
  <c r="G7" i="1"/>
  <c r="G21" i="1" s="1"/>
  <c r="P7" i="1"/>
  <c r="D18" i="1"/>
  <c r="F18" i="1" s="1"/>
  <c r="M18" i="1"/>
  <c r="P18" i="1" s="1"/>
  <c r="C19" i="1"/>
  <c r="L19" i="1"/>
  <c r="D20" i="1"/>
  <c r="F20" i="1" s="1"/>
  <c r="M20" i="1"/>
  <c r="P20" i="1" s="1"/>
  <c r="D21" i="1"/>
  <c r="E19" i="1"/>
  <c r="N19" i="1"/>
  <c r="Q19" i="1" s="1"/>
  <c r="M19" i="1"/>
  <c r="I18" i="1"/>
  <c r="O18" i="1" s="1"/>
  <c r="O19" i="1" l="1"/>
  <c r="O22" i="1"/>
  <c r="P19" i="1"/>
  <c r="P22" i="1"/>
  <c r="G19" i="1"/>
  <c r="G22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<sst xmlns="http://schemas.openxmlformats.org/spreadsheetml/2006/main" count="114" uniqueCount="82">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</sst>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80F4-D490-421E-8F36-CAB6DA17BA07}">
  <sheetPr>
    <tabColor rgb="FF00B050"/>
    <pageSetUpPr fitToPage="1"/>
  </sheetPr>
  <dimension ref="A1:S63"/>
  <sheetViews>
    <sheetView tabSelected="1" view="pageBreakPreview" topLeftCell="B7" zoomScaleNormal="100" zoomScaleSheetLayoutView="100" workbookViewId="0">
      <selection activeCell="C34" sqref="C34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7465</v>
      </c>
      <c r="C7" s="26">
        <f>C61</f>
        <v>166789</v>
      </c>
      <c r="D7" s="26">
        <f>D60</f>
        <v>8867</v>
      </c>
      <c r="E7" s="26">
        <f>E61</f>
        <v>204453</v>
      </c>
      <c r="F7" s="27">
        <f t="shared" ref="F7:G20" si="0">((D7-B7)/B7)*100</f>
        <v>18.780977896851976</v>
      </c>
      <c r="G7" s="27">
        <f t="shared" si="0"/>
        <v>22.581824940493679</v>
      </c>
      <c r="H7" s="28"/>
      <c r="I7" s="29">
        <f>I60</f>
        <v>52.968000000000004</v>
      </c>
      <c r="J7" s="29">
        <f>J60</f>
        <v>33.207999999999998</v>
      </c>
      <c r="K7" s="29">
        <f>K61</f>
        <v>1383</v>
      </c>
      <c r="L7" s="29">
        <f t="shared" ref="L7:M7" si="1">L60</f>
        <v>61.680999999999997</v>
      </c>
      <c r="M7" s="29">
        <f t="shared" si="1"/>
        <v>40.441000000000003</v>
      </c>
      <c r="N7" s="29">
        <f>N61</f>
        <v>1554</v>
      </c>
      <c r="O7" s="30">
        <f t="shared" ref="O7:Q21" si="2">((L7-I7)/I7)*100</f>
        <v>16.449554447968573</v>
      </c>
      <c r="P7" s="30">
        <f t="shared" si="2"/>
        <v>21.7808961695977</v>
      </c>
      <c r="Q7" s="30">
        <f t="shared" si="2"/>
        <v>12.364425162689804</v>
      </c>
      <c r="R7" s="30">
        <f>R59</f>
        <v>11.984999999999999</v>
      </c>
      <c r="S7" s="30">
        <f>S59</f>
        <v>50.005000000000003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2"/>
        <v>#DIV/0!</v>
      </c>
      <c r="P8" s="30" t="e">
        <f t="shared" si="2"/>
        <v>#DIV/0!</v>
      </c>
      <c r="Q8" s="30" t="e">
        <f t="shared" si="2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2"/>
        <v>#DIV/0!</v>
      </c>
      <c r="P9" s="30" t="e">
        <f t="shared" si="2"/>
        <v>#DIV/0!</v>
      </c>
      <c r="Q9" s="30" t="e">
        <f t="shared" si="2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2"/>
        <v>#DIV/0!</v>
      </c>
      <c r="P10" s="30" t="e">
        <f t="shared" si="2"/>
        <v>#DIV/0!</v>
      </c>
      <c r="Q10" s="30" t="e">
        <f t="shared" si="2"/>
        <v>#DIV/0!</v>
      </c>
      <c r="R10" s="30">
        <f t="shared" ref="R10:S17" si="3">R63</f>
        <v>0</v>
      </c>
      <c r="S10" s="30">
        <f t="shared" si="3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2"/>
        <v>#DIV/0!</v>
      </c>
      <c r="P11" s="30" t="e">
        <f t="shared" si="2"/>
        <v>#DIV/0!</v>
      </c>
      <c r="Q11" s="30" t="e">
        <f t="shared" si="2"/>
        <v>#DIV/0!</v>
      </c>
      <c r="R11" s="30">
        <f t="shared" si="3"/>
        <v>0</v>
      </c>
      <c r="S11" s="30">
        <f t="shared" si="3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2"/>
        <v>#DIV/0!</v>
      </c>
      <c r="P12" s="30" t="e">
        <f t="shared" si="2"/>
        <v>#DIV/0!</v>
      </c>
      <c r="Q12" s="30" t="e">
        <f t="shared" si="2"/>
        <v>#DIV/0!</v>
      </c>
      <c r="R12" s="30">
        <f t="shared" si="3"/>
        <v>0</v>
      </c>
      <c r="S12" s="30">
        <f t="shared" si="3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2"/>
        <v>#DIV/0!</v>
      </c>
      <c r="P13" s="30" t="e">
        <f t="shared" si="2"/>
        <v>#DIV/0!</v>
      </c>
      <c r="Q13" s="30" t="e">
        <f t="shared" si="2"/>
        <v>#DIV/0!</v>
      </c>
      <c r="R13" s="30">
        <f t="shared" si="3"/>
        <v>0</v>
      </c>
      <c r="S13" s="30">
        <f t="shared" si="3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2"/>
        <v>#DIV/0!</v>
      </c>
      <c r="P14" s="30" t="e">
        <f t="shared" si="2"/>
        <v>#DIV/0!</v>
      </c>
      <c r="Q14" s="30" t="e">
        <f t="shared" si="2"/>
        <v>#DIV/0!</v>
      </c>
      <c r="R14" s="30">
        <f t="shared" si="3"/>
        <v>0</v>
      </c>
      <c r="S14" s="30">
        <f t="shared" si="3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2"/>
        <v>#DIV/0!</v>
      </c>
      <c r="P15" s="30" t="e">
        <f t="shared" si="2"/>
        <v>#DIV/0!</v>
      </c>
      <c r="Q15" s="30" t="e">
        <f t="shared" si="2"/>
        <v>#DIV/0!</v>
      </c>
      <c r="R15" s="30">
        <f t="shared" si="3"/>
        <v>0</v>
      </c>
      <c r="S15" s="30">
        <f t="shared" si="3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2"/>
        <v>#DIV/0!</v>
      </c>
      <c r="P16" s="30" t="e">
        <f t="shared" si="2"/>
        <v>#DIV/0!</v>
      </c>
      <c r="Q16" s="30" t="e">
        <f t="shared" si="2"/>
        <v>#DIV/0!</v>
      </c>
      <c r="R16" s="30">
        <f t="shared" si="3"/>
        <v>0</v>
      </c>
      <c r="S16" s="30">
        <f t="shared" si="3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2"/>
        <v>#DIV/0!</v>
      </c>
      <c r="P17" s="30" t="e">
        <f t="shared" si="2"/>
        <v>#DIV/0!</v>
      </c>
      <c r="Q17" s="30" t="e">
        <f t="shared" si="2"/>
        <v>#DIV/0!</v>
      </c>
      <c r="R17" s="30">
        <f t="shared" si="3"/>
        <v>0</v>
      </c>
      <c r="S17" s="30">
        <f t="shared" si="3"/>
        <v>0</v>
      </c>
    </row>
    <row r="18" spans="1:19" ht="18.75" x14ac:dyDescent="0.3">
      <c r="A18" s="32" t="s">
        <v>34</v>
      </c>
      <c r="B18" s="33">
        <f>AVERAGE(B6:B17)</f>
        <v>65369</v>
      </c>
      <c r="C18" s="33">
        <f>AVERAGE(C6:C17)</f>
        <v>174674</v>
      </c>
      <c r="D18" s="33">
        <f>AVERAGE(D6:D17)</f>
        <v>73143</v>
      </c>
      <c r="E18" s="33">
        <f>AVERAGE(E6:E17)</f>
        <v>205782</v>
      </c>
      <c r="F18" s="34">
        <f t="shared" si="0"/>
        <v>11.892487264605547</v>
      </c>
      <c r="G18" s="34">
        <f t="shared" si="0"/>
        <v>17.809175950628028</v>
      </c>
      <c r="H18" s="35"/>
      <c r="I18" s="36">
        <f t="shared" ref="I18:N18" si="4">AVERAGE(I6:I17)</f>
        <v>458.86899999999997</v>
      </c>
      <c r="J18" s="36">
        <f t="shared" si="4"/>
        <v>297.11399999999998</v>
      </c>
      <c r="K18" s="36">
        <f t="shared" si="4"/>
        <v>1475.5</v>
      </c>
      <c r="L18" s="36">
        <f t="shared" si="4"/>
        <v>517.51549999999997</v>
      </c>
      <c r="M18" s="36">
        <f t="shared" si="4"/>
        <v>337.93049999999999</v>
      </c>
      <c r="N18" s="36">
        <f t="shared" si="4"/>
        <v>1635.5</v>
      </c>
      <c r="O18" s="37">
        <f t="shared" si="2"/>
        <v>12.780662890716087</v>
      </c>
      <c r="P18" s="37">
        <f t="shared" si="2"/>
        <v>13.737656253155361</v>
      </c>
      <c r="Q18" s="37">
        <f t="shared" si="2"/>
        <v>10.843781768891901</v>
      </c>
      <c r="R18" s="37">
        <f>AVERAGE(R6:R17)</f>
        <v>2.2134999999999998</v>
      </c>
      <c r="S18" s="37">
        <f>AVERAGE(S6:S17)</f>
        <v>9.9935000000000009</v>
      </c>
    </row>
    <row r="19" spans="1:19" ht="21" x14ac:dyDescent="0.3">
      <c r="A19" s="22" t="s">
        <v>35</v>
      </c>
      <c r="B19" s="38">
        <f>SUM(B6:B17)</f>
        <v>130738</v>
      </c>
      <c r="C19" s="38">
        <f>SUM(C6:C17)</f>
        <v>349348</v>
      </c>
      <c r="D19" s="38">
        <f>SUM(D6:D17)</f>
        <v>146286</v>
      </c>
      <c r="E19" s="39">
        <f>SUM(E6:E17)</f>
        <v>411564</v>
      </c>
      <c r="F19" s="40">
        <f t="shared" si="0"/>
        <v>11.892487264605547</v>
      </c>
      <c r="G19" s="40">
        <f t="shared" si="0"/>
        <v>17.809175950628028</v>
      </c>
      <c r="H19" s="41"/>
      <c r="I19" s="42">
        <f t="shared" ref="I19:N19" si="5">SUM(I6:I17)</f>
        <v>917.73799999999994</v>
      </c>
      <c r="J19" s="42">
        <f t="shared" si="5"/>
        <v>594.22799999999995</v>
      </c>
      <c r="K19" s="42">
        <f t="shared" si="5"/>
        <v>2951</v>
      </c>
      <c r="L19" s="42">
        <f t="shared" si="5"/>
        <v>1035.0309999999999</v>
      </c>
      <c r="M19" s="42">
        <f t="shared" si="5"/>
        <v>675.86099999999999</v>
      </c>
      <c r="N19" s="42">
        <f t="shared" si="5"/>
        <v>3271</v>
      </c>
      <c r="O19" s="43">
        <f t="shared" si="2"/>
        <v>12.780662890716087</v>
      </c>
      <c r="P19" s="43">
        <f t="shared" si="2"/>
        <v>13.737656253155361</v>
      </c>
      <c r="Q19" s="43">
        <f t="shared" si="2"/>
        <v>10.843781768891901</v>
      </c>
      <c r="R19" s="30"/>
      <c r="S19" s="30"/>
    </row>
    <row r="20" spans="1:19" ht="21" x14ac:dyDescent="0.3">
      <c r="A20" s="22" t="s">
        <v>36</v>
      </c>
      <c r="B20" s="38">
        <f>MIN(B6:B17)</f>
        <v>7465</v>
      </c>
      <c r="C20" s="38">
        <f>MIN(C6:C17)</f>
        <v>166789</v>
      </c>
      <c r="D20" s="38">
        <f>MIN(D6:D17)</f>
        <v>8867</v>
      </c>
      <c r="E20" s="39">
        <f>MIN(E6:E17)</f>
        <v>204453</v>
      </c>
      <c r="F20" s="40">
        <f t="shared" si="0"/>
        <v>18.780977896851976</v>
      </c>
      <c r="G20" s="40">
        <f t="shared" si="0"/>
        <v>22.581824940493679</v>
      </c>
      <c r="H20" s="41"/>
      <c r="I20" s="44">
        <f t="shared" ref="I20:N20" si="6">MIN(I6:I17)</f>
        <v>52.968000000000004</v>
      </c>
      <c r="J20" s="44">
        <f t="shared" si="6"/>
        <v>33.207999999999998</v>
      </c>
      <c r="K20" s="44">
        <f t="shared" si="6"/>
        <v>1383</v>
      </c>
      <c r="L20" s="44">
        <f t="shared" si="6"/>
        <v>61.680999999999997</v>
      </c>
      <c r="M20" s="44">
        <f t="shared" si="6"/>
        <v>40.441000000000003</v>
      </c>
      <c r="N20" s="44">
        <f t="shared" si="6"/>
        <v>1554</v>
      </c>
      <c r="O20" s="43">
        <f t="shared" si="2"/>
        <v>16.449554447968573</v>
      </c>
      <c r="P20" s="43">
        <f t="shared" si="2"/>
        <v>21.7808961695977</v>
      </c>
      <c r="Q20" s="43">
        <f t="shared" si="2"/>
        <v>12.364425162689804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7">MAX(C6:C17)</f>
        <v>182559</v>
      </c>
      <c r="D21" s="38">
        <f t="shared" si="7"/>
        <v>137419</v>
      </c>
      <c r="E21" s="39">
        <f t="shared" si="7"/>
        <v>207111</v>
      </c>
      <c r="F21" s="38" t="e">
        <f t="shared" si="7"/>
        <v>#DIV/0!</v>
      </c>
      <c r="G21" s="38" t="e">
        <f t="shared" si="7"/>
        <v>#DIV/0!</v>
      </c>
      <c r="H21" s="41"/>
      <c r="I21" s="44">
        <f t="shared" si="7"/>
        <v>864.77</v>
      </c>
      <c r="J21" s="44">
        <f t="shared" si="7"/>
        <v>561.02</v>
      </c>
      <c r="K21" s="44">
        <f t="shared" si="7"/>
        <v>1568</v>
      </c>
      <c r="L21" s="44">
        <f t="shared" si="7"/>
        <v>973.35</v>
      </c>
      <c r="M21" s="44">
        <f t="shared" si="7"/>
        <v>635.41999999999996</v>
      </c>
      <c r="N21" s="44">
        <f t="shared" si="7"/>
        <v>1717</v>
      </c>
      <c r="O21" s="43">
        <f t="shared" si="2"/>
        <v>12.555939729639098</v>
      </c>
      <c r="P21" s="43">
        <f t="shared" si="2"/>
        <v>13.261559302698652</v>
      </c>
      <c r="Q21" s="45" t="e">
        <f t="shared" si="7"/>
        <v>#DIV/0!</v>
      </c>
      <c r="R21" s="43">
        <f t="shared" si="7"/>
        <v>11.984999999999999</v>
      </c>
      <c r="S21" s="43">
        <f t="shared" si="7"/>
        <v>50.005000000000003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11.892487264605547</v>
      </c>
      <c r="G22" s="48">
        <f>(E19-C19)/C19*100</f>
        <v>17.809175950628028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12.780662890716087</v>
      </c>
      <c r="P22" s="51">
        <f>(M19-J19)/J19*100</f>
        <v>13.737656253155361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8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9">((D28-B28)/B28)*100</f>
        <v>21.81226261530114</v>
      </c>
      <c r="G28" s="26">
        <f t="shared" si="9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10">((L28-I28)/I28)*100</f>
        <v>24.261949390815374</v>
      </c>
      <c r="P28" s="29">
        <f t="shared" si="10"/>
        <v>36.462854225172329</v>
      </c>
      <c r="Q28" s="29">
        <f t="shared" si="8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/>
      <c r="C29" s="26"/>
      <c r="D29" s="26"/>
      <c r="E29" s="26"/>
      <c r="F29" s="26" t="e">
        <f t="shared" si="9"/>
        <v>#DIV/0!</v>
      </c>
      <c r="G29" s="26" t="e">
        <f t="shared" si="9"/>
        <v>#DIV/0!</v>
      </c>
      <c r="H29" s="60"/>
      <c r="I29" s="29"/>
      <c r="J29" s="29"/>
      <c r="K29" s="29"/>
      <c r="L29" s="29"/>
      <c r="M29" s="29"/>
      <c r="N29" s="29"/>
      <c r="O29" s="29" t="e">
        <f t="shared" si="10"/>
        <v>#DIV/0!</v>
      </c>
      <c r="P29" s="29" t="e">
        <f t="shared" si="10"/>
        <v>#DIV/0!</v>
      </c>
      <c r="Q29" s="29" t="e">
        <f t="shared" si="8"/>
        <v>#DIV/0!</v>
      </c>
      <c r="R29" s="29"/>
      <c r="S29" s="61"/>
    </row>
    <row r="30" spans="1:19" ht="18" x14ac:dyDescent="0.25">
      <c r="A30" s="59" t="s">
        <v>50</v>
      </c>
      <c r="B30" s="26"/>
      <c r="C30" s="26"/>
      <c r="D30" s="26"/>
      <c r="E30" s="26"/>
      <c r="F30" s="26" t="e">
        <f t="shared" si="9"/>
        <v>#DIV/0!</v>
      </c>
      <c r="G30" s="26" t="e">
        <f t="shared" si="9"/>
        <v>#DIV/0!</v>
      </c>
      <c r="H30" s="60"/>
      <c r="I30" s="29"/>
      <c r="J30" s="29"/>
      <c r="K30" s="29"/>
      <c r="L30" s="29"/>
      <c r="M30" s="29"/>
      <c r="N30" s="29"/>
      <c r="O30" s="29" t="e">
        <f t="shared" si="10"/>
        <v>#DIV/0!</v>
      </c>
      <c r="P30" s="29" t="e">
        <f t="shared" si="10"/>
        <v>#DIV/0!</v>
      </c>
      <c r="Q30" s="29" t="e">
        <f t="shared" si="8"/>
        <v>#DIV/0!</v>
      </c>
      <c r="R30" s="29"/>
      <c r="S30" s="61"/>
    </row>
    <row r="31" spans="1:19" ht="18" x14ac:dyDescent="0.25">
      <c r="A31" s="59" t="s">
        <v>51</v>
      </c>
      <c r="B31" s="26"/>
      <c r="C31" s="26"/>
      <c r="D31" s="26"/>
      <c r="E31" s="26"/>
      <c r="F31" s="26" t="e">
        <f t="shared" si="9"/>
        <v>#DIV/0!</v>
      </c>
      <c r="G31" s="26" t="e">
        <f t="shared" si="9"/>
        <v>#DIV/0!</v>
      </c>
      <c r="H31" s="60"/>
      <c r="I31" s="29"/>
      <c r="J31" s="29"/>
      <c r="K31" s="29"/>
      <c r="L31" s="29"/>
      <c r="M31" s="29"/>
      <c r="N31" s="29"/>
      <c r="O31" s="29" t="e">
        <f t="shared" si="10"/>
        <v>#DIV/0!</v>
      </c>
      <c r="P31" s="29" t="e">
        <f t="shared" si="10"/>
        <v>#DIV/0!</v>
      </c>
      <c r="Q31" s="29" t="e">
        <f t="shared" si="8"/>
        <v>#DIV/0!</v>
      </c>
      <c r="R31" s="29"/>
      <c r="S31" s="61"/>
    </row>
    <row r="32" spans="1:19" ht="18" x14ac:dyDescent="0.25">
      <c r="A32" s="59" t="s">
        <v>52</v>
      </c>
      <c r="B32" s="26"/>
      <c r="C32" s="26"/>
      <c r="D32" s="26"/>
      <c r="E32" s="26"/>
      <c r="F32" s="26" t="e">
        <f t="shared" si="9"/>
        <v>#DIV/0!</v>
      </c>
      <c r="G32" s="26" t="e">
        <f t="shared" si="9"/>
        <v>#DIV/0!</v>
      </c>
      <c r="H32" s="60"/>
      <c r="I32" s="29"/>
      <c r="J32" s="29"/>
      <c r="K32" s="29"/>
      <c r="L32" s="29"/>
      <c r="M32" s="29"/>
      <c r="N32" s="29"/>
      <c r="O32" s="29" t="e">
        <f t="shared" si="10"/>
        <v>#DIV/0!</v>
      </c>
      <c r="P32" s="29" t="e">
        <f t="shared" si="10"/>
        <v>#DIV/0!</v>
      </c>
      <c r="Q32" s="29" t="e">
        <f t="shared" si="8"/>
        <v>#DIV/0!</v>
      </c>
      <c r="R32" s="29"/>
      <c r="S32" s="61"/>
    </row>
    <row r="33" spans="1:19" ht="18" x14ac:dyDescent="0.25">
      <c r="A33" s="59" t="s">
        <v>53</v>
      </c>
      <c r="B33" s="26"/>
      <c r="C33" s="26"/>
      <c r="D33" s="26"/>
      <c r="E33" s="26"/>
      <c r="F33" s="26" t="e">
        <f t="shared" si="9"/>
        <v>#DIV/0!</v>
      </c>
      <c r="G33" s="26" t="e">
        <f t="shared" si="9"/>
        <v>#DIV/0!</v>
      </c>
      <c r="H33" s="60"/>
      <c r="I33" s="29"/>
      <c r="J33" s="29"/>
      <c r="K33" s="29"/>
      <c r="L33" s="29"/>
      <c r="M33" s="29"/>
      <c r="N33" s="29"/>
      <c r="O33" s="29" t="e">
        <f t="shared" si="10"/>
        <v>#DIV/0!</v>
      </c>
      <c r="P33" s="29" t="e">
        <f t="shared" si="10"/>
        <v>#DIV/0!</v>
      </c>
      <c r="Q33" s="29" t="e">
        <f t="shared" si="8"/>
        <v>#DIV/0!</v>
      </c>
      <c r="R33" s="29"/>
      <c r="S33" s="61"/>
    </row>
    <row r="34" spans="1:19" ht="18" x14ac:dyDescent="0.25">
      <c r="A34" s="59" t="s">
        <v>54</v>
      </c>
      <c r="B34" s="26"/>
      <c r="C34" s="26"/>
      <c r="D34" s="26"/>
      <c r="E34" s="26"/>
      <c r="F34" s="26" t="e">
        <f t="shared" si="9"/>
        <v>#DIV/0!</v>
      </c>
      <c r="G34" s="26" t="e">
        <f t="shared" si="9"/>
        <v>#DIV/0!</v>
      </c>
      <c r="H34" s="60"/>
      <c r="I34" s="29"/>
      <c r="J34" s="29"/>
      <c r="K34" s="29"/>
      <c r="L34" s="29"/>
      <c r="M34" s="29"/>
      <c r="N34" s="29"/>
      <c r="O34" s="29" t="e">
        <f t="shared" si="10"/>
        <v>#DIV/0!</v>
      </c>
      <c r="P34" s="29" t="e">
        <f t="shared" si="10"/>
        <v>#DIV/0!</v>
      </c>
      <c r="Q34" s="29" t="e">
        <f t="shared" si="8"/>
        <v>#DIV/0!</v>
      </c>
      <c r="R34" s="29"/>
      <c r="S34" s="61"/>
    </row>
    <row r="35" spans="1:19" ht="18" x14ac:dyDescent="0.25">
      <c r="A35" s="59" t="s">
        <v>55</v>
      </c>
      <c r="B35" s="26"/>
      <c r="C35" s="26"/>
      <c r="D35" s="26"/>
      <c r="E35" s="26"/>
      <c r="F35" s="26" t="e">
        <f t="shared" si="9"/>
        <v>#DIV/0!</v>
      </c>
      <c r="G35" s="26" t="e">
        <f t="shared" si="9"/>
        <v>#DIV/0!</v>
      </c>
      <c r="H35" s="60"/>
      <c r="I35" s="29"/>
      <c r="J35" s="29"/>
      <c r="K35" s="29"/>
      <c r="L35" s="29"/>
      <c r="M35" s="29"/>
      <c r="N35" s="29"/>
      <c r="O35" s="29" t="e">
        <f t="shared" si="10"/>
        <v>#DIV/0!</v>
      </c>
      <c r="P35" s="29" t="e">
        <f t="shared" si="10"/>
        <v>#DIV/0!</v>
      </c>
      <c r="Q35" s="29" t="e">
        <f t="shared" si="8"/>
        <v>#DIV/0!</v>
      </c>
      <c r="R35" s="29"/>
      <c r="S35" s="61"/>
    </row>
    <row r="36" spans="1:19" ht="18" x14ac:dyDescent="0.25">
      <c r="A36" s="59" t="s">
        <v>56</v>
      </c>
      <c r="B36" s="26"/>
      <c r="C36" s="26"/>
      <c r="D36" s="26"/>
      <c r="E36" s="26"/>
      <c r="F36" s="26" t="e">
        <f t="shared" si="9"/>
        <v>#DIV/0!</v>
      </c>
      <c r="G36" s="26" t="e">
        <f t="shared" si="9"/>
        <v>#DIV/0!</v>
      </c>
      <c r="H36" s="60"/>
      <c r="I36" s="29"/>
      <c r="J36" s="29"/>
      <c r="K36" s="29"/>
      <c r="L36" s="29"/>
      <c r="M36" s="29"/>
      <c r="N36" s="29"/>
      <c r="O36" s="29" t="e">
        <f t="shared" si="10"/>
        <v>#DIV/0!</v>
      </c>
      <c r="P36" s="29" t="e">
        <f t="shared" si="10"/>
        <v>#DIV/0!</v>
      </c>
      <c r="Q36" s="29" t="e">
        <f t="shared" si="8"/>
        <v>#DIV/0!</v>
      </c>
      <c r="R36" s="29"/>
      <c r="S36" s="61"/>
    </row>
    <row r="37" spans="1:19" ht="18" x14ac:dyDescent="0.25">
      <c r="A37" s="59" t="s">
        <v>57</v>
      </c>
      <c r="B37" s="26"/>
      <c r="C37" s="26"/>
      <c r="D37" s="26"/>
      <c r="E37" s="26"/>
      <c r="F37" s="26" t="e">
        <f t="shared" si="9"/>
        <v>#DIV/0!</v>
      </c>
      <c r="G37" s="26" t="e">
        <f t="shared" si="9"/>
        <v>#DIV/0!</v>
      </c>
      <c r="H37" s="60"/>
      <c r="I37" s="29"/>
      <c r="J37" s="29"/>
      <c r="K37" s="29"/>
      <c r="L37" s="29"/>
      <c r="M37" s="29"/>
      <c r="N37" s="29"/>
      <c r="O37" s="29" t="e">
        <f t="shared" si="10"/>
        <v>#DIV/0!</v>
      </c>
      <c r="P37" s="29" t="e">
        <f t="shared" si="10"/>
        <v>#DIV/0!</v>
      </c>
      <c r="Q37" s="29" t="e">
        <f t="shared" si="8"/>
        <v>#DIV/0!</v>
      </c>
      <c r="R37" s="29"/>
      <c r="S37" s="61"/>
    </row>
    <row r="38" spans="1:19" ht="18" x14ac:dyDescent="0.25">
      <c r="A38" s="59" t="s">
        <v>58</v>
      </c>
      <c r="B38" s="26"/>
      <c r="C38" s="26"/>
      <c r="D38" s="26"/>
      <c r="E38" s="26"/>
      <c r="F38" s="26" t="e">
        <f t="shared" si="9"/>
        <v>#DIV/0!</v>
      </c>
      <c r="G38" s="26" t="e">
        <f t="shared" si="9"/>
        <v>#DIV/0!</v>
      </c>
      <c r="H38" s="60"/>
      <c r="I38" s="29"/>
      <c r="J38" s="29"/>
      <c r="K38" s="29"/>
      <c r="L38" s="29"/>
      <c r="M38" s="29"/>
      <c r="N38" s="29"/>
      <c r="O38" s="29" t="e">
        <f t="shared" si="10"/>
        <v>#DIV/0!</v>
      </c>
      <c r="P38" s="29" t="e">
        <f t="shared" si="10"/>
        <v>#DIV/0!</v>
      </c>
      <c r="Q38" s="29" t="e">
        <f t="shared" si="8"/>
        <v>#DIV/0!</v>
      </c>
      <c r="R38" s="29"/>
      <c r="S38" s="61"/>
    </row>
    <row r="39" spans="1:19" ht="18" x14ac:dyDescent="0.25">
      <c r="A39" s="59" t="s">
        <v>59</v>
      </c>
      <c r="B39" s="26"/>
      <c r="C39" s="26"/>
      <c r="D39" s="26"/>
      <c r="E39" s="26"/>
      <c r="F39" s="26" t="e">
        <f t="shared" si="9"/>
        <v>#DIV/0!</v>
      </c>
      <c r="G39" s="26" t="e">
        <f t="shared" si="9"/>
        <v>#DIV/0!</v>
      </c>
      <c r="H39" s="60"/>
      <c r="I39" s="29"/>
      <c r="J39" s="29"/>
      <c r="K39" s="29"/>
      <c r="L39" s="29"/>
      <c r="M39" s="29"/>
      <c r="N39" s="29"/>
      <c r="O39" s="29" t="e">
        <f t="shared" si="10"/>
        <v>#DIV/0!</v>
      </c>
      <c r="P39" s="29" t="e">
        <f t="shared" si="10"/>
        <v>#DIV/0!</v>
      </c>
      <c r="Q39" s="29" t="e">
        <f t="shared" si="8"/>
        <v>#DIV/0!</v>
      </c>
      <c r="R39" s="29"/>
      <c r="S39" s="61"/>
    </row>
    <row r="40" spans="1:19" ht="18" x14ac:dyDescent="0.25">
      <c r="A40" s="59" t="s">
        <v>60</v>
      </c>
      <c r="B40" s="26"/>
      <c r="C40" s="26"/>
      <c r="D40" s="26"/>
      <c r="E40" s="26"/>
      <c r="F40" s="26" t="e">
        <f t="shared" si="9"/>
        <v>#DIV/0!</v>
      </c>
      <c r="G40" s="26" t="e">
        <f t="shared" si="9"/>
        <v>#DIV/0!</v>
      </c>
      <c r="H40" s="60"/>
      <c r="I40" s="29"/>
      <c r="J40" s="29"/>
      <c r="K40" s="29"/>
      <c r="L40" s="29"/>
      <c r="M40" s="29"/>
      <c r="N40" s="29"/>
      <c r="O40" s="29" t="e">
        <f t="shared" si="10"/>
        <v>#DIV/0!</v>
      </c>
      <c r="P40" s="29" t="e">
        <f t="shared" si="10"/>
        <v>#DIV/0!</v>
      </c>
      <c r="Q40" s="29" t="e">
        <f t="shared" si="8"/>
        <v>#DIV/0!</v>
      </c>
      <c r="R40" s="29"/>
      <c r="S40" s="61"/>
    </row>
    <row r="41" spans="1:19" ht="18" x14ac:dyDescent="0.25">
      <c r="A41" s="59" t="s">
        <v>61</v>
      </c>
      <c r="B41" s="26"/>
      <c r="C41" s="26"/>
      <c r="D41" s="26"/>
      <c r="E41" s="26"/>
      <c r="F41" s="26" t="e">
        <f t="shared" si="9"/>
        <v>#DIV/0!</v>
      </c>
      <c r="G41" s="26" t="e">
        <f t="shared" si="9"/>
        <v>#DIV/0!</v>
      </c>
      <c r="H41" s="60"/>
      <c r="I41" s="29"/>
      <c r="J41" s="29"/>
      <c r="K41" s="29"/>
      <c r="L41" s="29"/>
      <c r="M41" s="29"/>
      <c r="N41" s="29"/>
      <c r="O41" s="29" t="e">
        <f t="shared" si="10"/>
        <v>#DIV/0!</v>
      </c>
      <c r="P41" s="29" t="e">
        <f t="shared" si="10"/>
        <v>#DIV/0!</v>
      </c>
      <c r="Q41" s="29" t="e">
        <f t="shared" si="8"/>
        <v>#DIV/0!</v>
      </c>
      <c r="R41" s="29"/>
      <c r="S41" s="61"/>
    </row>
    <row r="42" spans="1:19" ht="18" x14ac:dyDescent="0.25">
      <c r="A42" s="59" t="s">
        <v>62</v>
      </c>
      <c r="B42" s="26"/>
      <c r="C42" s="26"/>
      <c r="D42" s="26"/>
      <c r="E42" s="26"/>
      <c r="F42" s="26" t="e">
        <f t="shared" si="9"/>
        <v>#DIV/0!</v>
      </c>
      <c r="G42" s="26" t="e">
        <f t="shared" si="9"/>
        <v>#DIV/0!</v>
      </c>
      <c r="H42" s="60"/>
      <c r="I42" s="29"/>
      <c r="J42" s="29"/>
      <c r="K42" s="29"/>
      <c r="L42" s="29"/>
      <c r="M42" s="29"/>
      <c r="N42" s="29"/>
      <c r="O42" s="29" t="e">
        <f t="shared" si="10"/>
        <v>#DIV/0!</v>
      </c>
      <c r="P42" s="29" t="e">
        <f t="shared" si="10"/>
        <v>#DIV/0!</v>
      </c>
      <c r="Q42" s="29" t="e">
        <f t="shared" si="8"/>
        <v>#DIV/0!</v>
      </c>
      <c r="R42" s="29"/>
      <c r="S42" s="61"/>
    </row>
    <row r="43" spans="1:19" ht="18" x14ac:dyDescent="0.25">
      <c r="A43" s="59" t="s">
        <v>63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60"/>
      <c r="I43" s="29"/>
      <c r="J43" s="29"/>
      <c r="K43" s="29"/>
      <c r="L43" s="29"/>
      <c r="M43" s="29"/>
      <c r="N43" s="29"/>
      <c r="O43" s="29" t="e">
        <f t="shared" si="10"/>
        <v>#DIV/0!</v>
      </c>
      <c r="P43" s="29" t="e">
        <f t="shared" si="10"/>
        <v>#DIV/0!</v>
      </c>
      <c r="Q43" s="29" t="e">
        <f t="shared" si="8"/>
        <v>#DIV/0!</v>
      </c>
      <c r="R43" s="29"/>
      <c r="S43" s="61"/>
    </row>
    <row r="44" spans="1:19" ht="18" x14ac:dyDescent="0.25">
      <c r="A44" s="59" t="s">
        <v>64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60"/>
      <c r="I44" s="29"/>
      <c r="J44" s="29"/>
      <c r="K44" s="29"/>
      <c r="L44" s="29"/>
      <c r="M44" s="29"/>
      <c r="N44" s="29"/>
      <c r="O44" s="29" t="e">
        <f t="shared" si="10"/>
        <v>#DIV/0!</v>
      </c>
      <c r="P44" s="29" t="e">
        <f t="shared" si="10"/>
        <v>#DIV/0!</v>
      </c>
      <c r="Q44" s="29" t="e">
        <f t="shared" si="8"/>
        <v>#DIV/0!</v>
      </c>
      <c r="R44" s="29"/>
      <c r="S44" s="61"/>
    </row>
    <row r="45" spans="1:19" ht="18" x14ac:dyDescent="0.25">
      <c r="A45" s="59" t="s">
        <v>65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60"/>
      <c r="I45" s="29"/>
      <c r="J45" s="29"/>
      <c r="K45" s="29"/>
      <c r="L45" s="29"/>
      <c r="M45" s="29"/>
      <c r="N45" s="29"/>
      <c r="O45" s="29" t="e">
        <f t="shared" si="10"/>
        <v>#DIV/0!</v>
      </c>
      <c r="P45" s="29" t="e">
        <f t="shared" si="10"/>
        <v>#DIV/0!</v>
      </c>
      <c r="Q45" s="29" t="e">
        <f t="shared" si="8"/>
        <v>#DIV/0!</v>
      </c>
      <c r="R45" s="29"/>
      <c r="S45" s="61"/>
    </row>
    <row r="46" spans="1:19" ht="18" x14ac:dyDescent="0.25">
      <c r="A46" s="59" t="s">
        <v>66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60"/>
      <c r="I46" s="29"/>
      <c r="J46" s="29"/>
      <c r="K46" s="29"/>
      <c r="L46" s="29"/>
      <c r="M46" s="29"/>
      <c r="N46" s="29"/>
      <c r="O46" s="29" t="e">
        <f t="shared" si="10"/>
        <v>#DIV/0!</v>
      </c>
      <c r="P46" s="29" t="e">
        <f t="shared" si="10"/>
        <v>#DIV/0!</v>
      </c>
      <c r="Q46" s="29" t="e">
        <f t="shared" si="8"/>
        <v>#DIV/0!</v>
      </c>
      <c r="R46" s="29"/>
      <c r="S46" s="61"/>
    </row>
    <row r="47" spans="1:19" ht="18" x14ac:dyDescent="0.25">
      <c r="A47" s="59" t="s">
        <v>67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60"/>
      <c r="I47" s="29"/>
      <c r="J47" s="29"/>
      <c r="K47" s="29"/>
      <c r="L47" s="29"/>
      <c r="M47" s="29"/>
      <c r="N47" s="29"/>
      <c r="O47" s="29" t="e">
        <f t="shared" si="10"/>
        <v>#DIV/0!</v>
      </c>
      <c r="P47" s="29" t="e">
        <f t="shared" si="10"/>
        <v>#DIV/0!</v>
      </c>
      <c r="Q47" s="29" t="e">
        <f t="shared" si="8"/>
        <v>#DIV/0!</v>
      </c>
      <c r="R47" s="29"/>
      <c r="S47" s="61"/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60"/>
      <c r="I48" s="29"/>
      <c r="J48" s="29"/>
      <c r="K48" s="29"/>
      <c r="L48" s="29"/>
      <c r="M48" s="29"/>
      <c r="N48" s="29"/>
      <c r="O48" s="29" t="e">
        <f t="shared" si="10"/>
        <v>#DIV/0!</v>
      </c>
      <c r="P48" s="29" t="e">
        <f t="shared" si="10"/>
        <v>#DIV/0!</v>
      </c>
      <c r="Q48" s="29" t="e">
        <f t="shared" si="8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1">((L49-I49)/I49)*100</f>
        <v>#DIV/0!</v>
      </c>
      <c r="P49" s="29" t="e">
        <f t="shared" si="11"/>
        <v>#DIV/0!</v>
      </c>
      <c r="Q49" s="29" t="e">
        <f t="shared" si="8"/>
        <v>#DIV/0!</v>
      </c>
      <c r="R49" s="29"/>
      <c r="S49" s="61"/>
    </row>
    <row r="50" spans="1:19" ht="18" x14ac:dyDescent="0.25">
      <c r="A50" s="59" t="s">
        <v>70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60"/>
      <c r="I50" s="29"/>
      <c r="J50" s="29"/>
      <c r="K50" s="29"/>
      <c r="L50" s="29"/>
      <c r="M50" s="29"/>
      <c r="N50" s="29"/>
      <c r="O50" s="29" t="e">
        <f t="shared" si="11"/>
        <v>#DIV/0!</v>
      </c>
      <c r="P50" s="29" t="e">
        <f>((M50-J50)/J50)*100</f>
        <v>#DIV/0!</v>
      </c>
      <c r="Q50" s="29" t="e">
        <f t="shared" si="8"/>
        <v>#DIV/0!</v>
      </c>
      <c r="R50" s="29"/>
      <c r="S50" s="61"/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60"/>
      <c r="I51" s="29"/>
      <c r="J51" s="29"/>
      <c r="K51" s="29"/>
      <c r="L51" s="29"/>
      <c r="M51" s="29"/>
      <c r="N51" s="29"/>
      <c r="O51" s="29" t="e">
        <f t="shared" si="11"/>
        <v>#DIV/0!</v>
      </c>
      <c r="P51" s="29" t="e">
        <f t="shared" si="11"/>
        <v>#DIV/0!</v>
      </c>
      <c r="Q51" s="29" t="e">
        <f t="shared" si="8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60"/>
      <c r="I52" s="29"/>
      <c r="J52" s="29"/>
      <c r="K52" s="29"/>
      <c r="L52" s="29"/>
      <c r="M52" s="29"/>
      <c r="N52" s="29"/>
      <c r="O52" s="29" t="e">
        <f t="shared" si="11"/>
        <v>#DIV/0!</v>
      </c>
      <c r="P52" s="29" t="e">
        <f t="shared" si="11"/>
        <v>#DIV/0!</v>
      </c>
      <c r="Q52" s="29" t="e">
        <f t="shared" si="8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60"/>
      <c r="I53" s="29"/>
      <c r="J53" s="29"/>
      <c r="K53" s="29"/>
      <c r="L53" s="29"/>
      <c r="M53" s="29"/>
      <c r="N53" s="29"/>
      <c r="O53" s="29" t="e">
        <f t="shared" si="11"/>
        <v>#DIV/0!</v>
      </c>
      <c r="P53" s="29" t="e">
        <f t="shared" si="11"/>
        <v>#DIV/0!</v>
      </c>
      <c r="Q53" s="29" t="e">
        <f t="shared" si="8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60"/>
      <c r="I54" s="29"/>
      <c r="J54" s="29"/>
      <c r="K54" s="29"/>
      <c r="L54" s="29"/>
      <c r="M54" s="29"/>
      <c r="N54" s="29"/>
      <c r="O54" s="29" t="e">
        <f t="shared" si="11"/>
        <v>#DIV/0!</v>
      </c>
      <c r="P54" s="29" t="e">
        <f t="shared" si="11"/>
        <v>#DIV/0!</v>
      </c>
      <c r="Q54" s="29" t="e">
        <f t="shared" si="8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60"/>
      <c r="I56" s="29"/>
      <c r="J56" s="29"/>
      <c r="K56" s="29"/>
      <c r="L56" s="29"/>
      <c r="M56" s="29"/>
      <c r="N56" s="29"/>
      <c r="O56" s="29" t="e">
        <f t="shared" si="11"/>
        <v>#DIV/0!</v>
      </c>
      <c r="P56" s="29" t="e">
        <f t="shared" si="11"/>
        <v>#DIV/0!</v>
      </c>
      <c r="Q56" s="29" t="e">
        <f t="shared" si="8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60"/>
      <c r="I57" s="29"/>
      <c r="J57" s="29"/>
      <c r="K57" s="29"/>
      <c r="L57" s="29"/>
      <c r="M57" s="29"/>
      <c r="N57" s="29"/>
      <c r="O57" s="29" t="e">
        <f t="shared" si="11"/>
        <v>#DIV/0!</v>
      </c>
      <c r="P57" s="29" t="e">
        <f t="shared" si="11"/>
        <v>#DIV/0!</v>
      </c>
      <c r="Q57" s="29" t="e">
        <f t="shared" si="8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9"/>
        <v>11.530765382691346</v>
      </c>
      <c r="G58" s="48">
        <f t="shared" si="9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1"/>
        <v>5.4766031195840492</v>
      </c>
      <c r="P58" s="63">
        <f t="shared" si="11"/>
        <v>12.410369553226698</v>
      </c>
      <c r="Q58" s="63">
        <f t="shared" si="8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3732.5</v>
      </c>
      <c r="C59" s="66">
        <f>AVERAGE(C27:C57)</f>
        <v>163969</v>
      </c>
      <c r="D59" s="66">
        <f t="shared" ref="D59:E59" si="12">AVERAGE(D27:D57)</f>
        <v>4433.5</v>
      </c>
      <c r="E59" s="66">
        <f t="shared" si="12"/>
        <v>197477</v>
      </c>
      <c r="F59" s="67">
        <f t="shared" si="9"/>
        <v>18.780977896851976</v>
      </c>
      <c r="G59" s="67">
        <f t="shared" si="9"/>
        <v>20.435570138257841</v>
      </c>
      <c r="H59" s="68"/>
      <c r="I59" s="67">
        <f>AVERAGE(I27:I57)</f>
        <v>26.484000000000002</v>
      </c>
      <c r="J59" s="67">
        <f t="shared" ref="J59:N59" si="13">AVERAGE(J27:J57)</f>
        <v>16.603999999999999</v>
      </c>
      <c r="K59" s="67">
        <f t="shared" si="13"/>
        <v>1368</v>
      </c>
      <c r="L59" s="67">
        <f t="shared" si="13"/>
        <v>30.840499999999999</v>
      </c>
      <c r="M59" s="67">
        <f t="shared" si="13"/>
        <v>20.220500000000001</v>
      </c>
      <c r="N59" s="67">
        <f t="shared" si="13"/>
        <v>1499.5</v>
      </c>
      <c r="O59" s="67">
        <f>((L59-I59)/I59)*100</f>
        <v>16.449554447968573</v>
      </c>
      <c r="P59" s="67">
        <f t="shared" si="11"/>
        <v>21.7808961695977</v>
      </c>
      <c r="Q59" s="67">
        <f t="shared" si="11"/>
        <v>9.6125730994152043</v>
      </c>
      <c r="R59" s="67">
        <f>AVERAGE(R27:R57)</f>
        <v>11.984999999999999</v>
      </c>
      <c r="S59" s="67">
        <f>AVERAGE(S27:S57)</f>
        <v>50.005000000000003</v>
      </c>
    </row>
    <row r="60" spans="1:19" ht="21" x14ac:dyDescent="0.25">
      <c r="A60" s="69" t="s">
        <v>80</v>
      </c>
      <c r="B60" s="66">
        <f>SUM(B27:B57)</f>
        <v>7465</v>
      </c>
      <c r="C60" s="66">
        <f t="shared" ref="C60:E60" si="14">SUM(C27:C57)</f>
        <v>327938</v>
      </c>
      <c r="D60" s="66">
        <f t="shared" si="14"/>
        <v>8867</v>
      </c>
      <c r="E60" s="66">
        <f t="shared" si="14"/>
        <v>394954</v>
      </c>
      <c r="F60" s="67">
        <f t="shared" ref="F60:G62" si="15">((D60-B60)/B60)*100</f>
        <v>18.780977896851976</v>
      </c>
      <c r="G60" s="67">
        <f t="shared" si="15"/>
        <v>20.435570138257841</v>
      </c>
      <c r="H60" s="68"/>
      <c r="I60" s="67">
        <f>SUM(I27:I57)</f>
        <v>52.968000000000004</v>
      </c>
      <c r="J60" s="67">
        <f t="shared" ref="J60:N60" si="16">SUM(J27:J57)</f>
        <v>33.207999999999998</v>
      </c>
      <c r="K60" s="67">
        <f t="shared" si="16"/>
        <v>2736</v>
      </c>
      <c r="L60" s="67">
        <f t="shared" si="16"/>
        <v>61.680999999999997</v>
      </c>
      <c r="M60" s="67">
        <f t="shared" si="16"/>
        <v>40.441000000000003</v>
      </c>
      <c r="N60" s="67">
        <f t="shared" si="16"/>
        <v>2999</v>
      </c>
      <c r="O60" s="67">
        <f>((L60-I60)/I60)*100</f>
        <v>16.449554447968573</v>
      </c>
      <c r="P60" s="67">
        <f t="shared" si="11"/>
        <v>21.7808961695977</v>
      </c>
      <c r="Q60" s="67">
        <f t="shared" si="11"/>
        <v>9.6125730994152043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3779</v>
      </c>
      <c r="C61" s="66">
        <f t="shared" ref="C61:E61" si="17">MAX(C27:C57)</f>
        <v>166789</v>
      </c>
      <c r="D61" s="66">
        <f t="shared" si="17"/>
        <v>4490</v>
      </c>
      <c r="E61" s="66">
        <f t="shared" si="17"/>
        <v>204453</v>
      </c>
      <c r="F61" s="67">
        <f t="shared" si="15"/>
        <v>18.814501190791212</v>
      </c>
      <c r="G61" s="67">
        <f t="shared" si="15"/>
        <v>22.581824940493679</v>
      </c>
      <c r="H61" s="68"/>
      <c r="I61" s="67">
        <f>MAX(I27:I57)</f>
        <v>27.36</v>
      </c>
      <c r="J61" s="67">
        <f t="shared" ref="J61:N61" si="18">MAX(J27:J57)</f>
        <v>17.54</v>
      </c>
      <c r="K61" s="67">
        <f t="shared" si="18"/>
        <v>1383</v>
      </c>
      <c r="L61" s="67">
        <f t="shared" si="18"/>
        <v>31.821000000000002</v>
      </c>
      <c r="M61" s="67">
        <f t="shared" si="18"/>
        <v>21.381</v>
      </c>
      <c r="N61" s="67">
        <f t="shared" si="18"/>
        <v>1554</v>
      </c>
      <c r="O61" s="67">
        <f>((L61-I61)/I61)*100</f>
        <v>16.304824561403517</v>
      </c>
      <c r="P61" s="67">
        <f t="shared" si="11"/>
        <v>21.898517673888264</v>
      </c>
      <c r="Q61" s="67">
        <f t="shared" si="11"/>
        <v>12.364425162689804</v>
      </c>
      <c r="R61" s="67">
        <f>MAX(R27:R57)</f>
        <v>12</v>
      </c>
      <c r="S61" s="67">
        <f>MAX(S27:S57)</f>
        <v>50.02</v>
      </c>
    </row>
    <row r="62" spans="1:19" ht="21" x14ac:dyDescent="0.25">
      <c r="A62" s="65" t="s">
        <v>36</v>
      </c>
      <c r="B62" s="66">
        <f>MIN(B27:B57)</f>
        <v>3686</v>
      </c>
      <c r="C62" s="66">
        <f t="shared" ref="C62:E62" si="19">MIN(C27:C57)</f>
        <v>161149</v>
      </c>
      <c r="D62" s="66">
        <f t="shared" si="19"/>
        <v>4377</v>
      </c>
      <c r="E62" s="66">
        <f t="shared" si="19"/>
        <v>190501</v>
      </c>
      <c r="F62" s="67">
        <f t="shared" si="15"/>
        <v>18.746608790016278</v>
      </c>
      <c r="G62" s="67">
        <f t="shared" si="15"/>
        <v>18.214199281410373</v>
      </c>
      <c r="H62" s="68"/>
      <c r="I62" s="67">
        <f>MIN(I27:I57)</f>
        <v>25.608000000000001</v>
      </c>
      <c r="J62" s="67">
        <f t="shared" ref="J62:N62" si="20">MIN(J27:J57)</f>
        <v>15.667999999999999</v>
      </c>
      <c r="K62" s="67">
        <f t="shared" si="20"/>
        <v>1353</v>
      </c>
      <c r="L62" s="67">
        <f t="shared" si="20"/>
        <v>29.86</v>
      </c>
      <c r="M62" s="67">
        <f t="shared" si="20"/>
        <v>19.059999999999999</v>
      </c>
      <c r="N62" s="67">
        <f t="shared" si="20"/>
        <v>1445</v>
      </c>
      <c r="O62" s="67">
        <f>((L62-I62)/I62)*100</f>
        <v>16.604186191815053</v>
      </c>
      <c r="P62" s="67">
        <f t="shared" si="11"/>
        <v>21.649221342864436</v>
      </c>
      <c r="Q62" s="67">
        <f t="shared" si="11"/>
        <v>6.7997043606799696</v>
      </c>
      <c r="R62" s="67">
        <f>MIN(R27:R57)</f>
        <v>11.97</v>
      </c>
      <c r="S62" s="67">
        <f>MIN(S27:S57)</f>
        <v>49.99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18.780977896851976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16.449554447968573</v>
      </c>
      <c r="P63" s="75">
        <f>((M60-J60)/J60)*100</f>
        <v>21.7808961695977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2022-05-03T04:28:09Z</dcterms:created>
  <dcterms:modified xsi:type="dcterms:W3CDTF">2022-05-03T04:28:37Z</dcterms:modified>
</cp:coreProperties>
</file>