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25052022\"/>
    </mc:Choice>
  </mc:AlternateContent>
  <xr:revisionPtr revIDLastSave="0" documentId="8_{C18B63FE-40FB-45BD-838D-72F37787BF7D}" xr6:coauthVersionLast="36" xr6:coauthVersionMax="36" xr10:uidLastSave="{00000000-0000-0000-0000-000000000000}"/>
  <bookViews>
    <workbookView xWindow="0" yWindow="0" windowWidth="28800" windowHeight="11625" xr2:uid="{16005DF9-BB93-403D-8D7B-799B637994DD}"/>
  </bookViews>
  <sheets>
    <sheet name="DA HPSLDC" sheetId="1" r:id="rId1"/>
  </sheets>
  <externalReferences>
    <externalReference r:id="rId2"/>
  </externalReferences>
  <definedNames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T60" i="1"/>
  <c r="S60" i="1"/>
  <c r="U60" i="1" s="1"/>
  <c r="R60" i="1"/>
  <c r="Q60" i="1"/>
  <c r="F60" i="1"/>
  <c r="E60" i="1"/>
  <c r="G60" i="1" s="1"/>
  <c r="D60" i="1"/>
  <c r="C60" i="1"/>
  <c r="T59" i="1"/>
  <c r="S59" i="1"/>
  <c r="U59" i="1" s="1"/>
  <c r="R59" i="1"/>
  <c r="Q59" i="1"/>
  <c r="G59" i="1"/>
  <c r="F59" i="1"/>
  <c r="E59" i="1"/>
  <c r="D59" i="1"/>
  <c r="C59" i="1"/>
  <c r="T58" i="1"/>
  <c r="U58" i="1" s="1"/>
  <c r="S58" i="1"/>
  <c r="R58" i="1"/>
  <c r="Q58" i="1"/>
  <c r="F58" i="1"/>
  <c r="E58" i="1"/>
  <c r="G58" i="1" s="1"/>
  <c r="D58" i="1"/>
  <c r="C58" i="1"/>
  <c r="T57" i="1"/>
  <c r="S57" i="1"/>
  <c r="U57" i="1" s="1"/>
  <c r="R57" i="1"/>
  <c r="Q57" i="1"/>
  <c r="F57" i="1"/>
  <c r="E57" i="1"/>
  <c r="G57" i="1" s="1"/>
  <c r="D57" i="1"/>
  <c r="C57" i="1"/>
  <c r="T56" i="1"/>
  <c r="S56" i="1"/>
  <c r="U56" i="1" s="1"/>
  <c r="R56" i="1"/>
  <c r="Q56" i="1"/>
  <c r="F56" i="1"/>
  <c r="E56" i="1"/>
  <c r="G56" i="1" s="1"/>
  <c r="D56" i="1"/>
  <c r="C56" i="1"/>
  <c r="T55" i="1"/>
  <c r="S55" i="1"/>
  <c r="U55" i="1" s="1"/>
  <c r="R55" i="1"/>
  <c r="Q55" i="1"/>
  <c r="G55" i="1"/>
  <c r="F55" i="1"/>
  <c r="E55" i="1"/>
  <c r="D55" i="1"/>
  <c r="C55" i="1"/>
  <c r="T54" i="1"/>
  <c r="U54" i="1" s="1"/>
  <c r="S54" i="1"/>
  <c r="R54" i="1"/>
  <c r="Q54" i="1"/>
  <c r="F54" i="1"/>
  <c r="E54" i="1"/>
  <c r="G54" i="1" s="1"/>
  <c r="D54" i="1"/>
  <c r="C54" i="1"/>
  <c r="T53" i="1"/>
  <c r="S53" i="1"/>
  <c r="U53" i="1" s="1"/>
  <c r="R53" i="1"/>
  <c r="Q53" i="1"/>
  <c r="F53" i="1"/>
  <c r="E53" i="1"/>
  <c r="G53" i="1" s="1"/>
  <c r="D53" i="1"/>
  <c r="C53" i="1"/>
  <c r="T52" i="1"/>
  <c r="S52" i="1"/>
  <c r="U52" i="1" s="1"/>
  <c r="R52" i="1"/>
  <c r="Q52" i="1"/>
  <c r="F52" i="1"/>
  <c r="E52" i="1"/>
  <c r="G52" i="1" s="1"/>
  <c r="D52" i="1"/>
  <c r="C52" i="1"/>
  <c r="T51" i="1"/>
  <c r="S51" i="1"/>
  <c r="U51" i="1" s="1"/>
  <c r="R51" i="1"/>
  <c r="Q51" i="1"/>
  <c r="G51" i="1"/>
  <c r="F51" i="1"/>
  <c r="E51" i="1"/>
  <c r="D51" i="1"/>
  <c r="C51" i="1"/>
  <c r="T50" i="1"/>
  <c r="U50" i="1" s="1"/>
  <c r="S50" i="1"/>
  <c r="R50" i="1"/>
  <c r="Q50" i="1"/>
  <c r="F50" i="1"/>
  <c r="E50" i="1"/>
  <c r="G50" i="1" s="1"/>
  <c r="D50" i="1"/>
  <c r="C50" i="1"/>
  <c r="T49" i="1"/>
  <c r="S49" i="1"/>
  <c r="U49" i="1" s="1"/>
  <c r="R49" i="1"/>
  <c r="Q49" i="1"/>
  <c r="F49" i="1"/>
  <c r="E49" i="1"/>
  <c r="G49" i="1" s="1"/>
  <c r="D49" i="1"/>
  <c r="C49" i="1"/>
  <c r="T48" i="1"/>
  <c r="S48" i="1"/>
  <c r="U48" i="1" s="1"/>
  <c r="R48" i="1"/>
  <c r="Q48" i="1"/>
  <c r="F48" i="1"/>
  <c r="E48" i="1"/>
  <c r="G48" i="1" s="1"/>
  <c r="D48" i="1"/>
  <c r="C48" i="1"/>
  <c r="T47" i="1"/>
  <c r="S47" i="1"/>
  <c r="U47" i="1" s="1"/>
  <c r="R47" i="1"/>
  <c r="Q47" i="1"/>
  <c r="G47" i="1"/>
  <c r="F47" i="1"/>
  <c r="E47" i="1"/>
  <c r="D47" i="1"/>
  <c r="C47" i="1"/>
  <c r="T46" i="1"/>
  <c r="S46" i="1"/>
  <c r="U46" i="1" s="1"/>
  <c r="R46" i="1"/>
  <c r="Q46" i="1"/>
  <c r="F46" i="1"/>
  <c r="E46" i="1"/>
  <c r="G46" i="1" s="1"/>
  <c r="D46" i="1"/>
  <c r="C46" i="1"/>
  <c r="T45" i="1"/>
  <c r="S45" i="1"/>
  <c r="U45" i="1" s="1"/>
  <c r="R45" i="1"/>
  <c r="Q45" i="1"/>
  <c r="F45" i="1"/>
  <c r="E45" i="1"/>
  <c r="G45" i="1" s="1"/>
  <c r="D45" i="1"/>
  <c r="C45" i="1"/>
  <c r="T44" i="1"/>
  <c r="S44" i="1"/>
  <c r="U44" i="1" s="1"/>
  <c r="R44" i="1"/>
  <c r="Q44" i="1"/>
  <c r="F44" i="1"/>
  <c r="E44" i="1"/>
  <c r="G44" i="1" s="1"/>
  <c r="D44" i="1"/>
  <c r="C44" i="1"/>
  <c r="T43" i="1"/>
  <c r="S43" i="1"/>
  <c r="U43" i="1" s="1"/>
  <c r="R43" i="1"/>
  <c r="Q43" i="1"/>
  <c r="G43" i="1"/>
  <c r="F43" i="1"/>
  <c r="E43" i="1"/>
  <c r="D43" i="1"/>
  <c r="C43" i="1"/>
  <c r="T42" i="1"/>
  <c r="S42" i="1"/>
  <c r="U42" i="1" s="1"/>
  <c r="R42" i="1"/>
  <c r="Q42" i="1"/>
  <c r="F42" i="1"/>
  <c r="E42" i="1"/>
  <c r="G42" i="1" s="1"/>
  <c r="D42" i="1"/>
  <c r="C42" i="1"/>
  <c r="T41" i="1"/>
  <c r="S41" i="1"/>
  <c r="U41" i="1" s="1"/>
  <c r="R41" i="1"/>
  <c r="Q41" i="1"/>
  <c r="F41" i="1"/>
  <c r="E41" i="1"/>
  <c r="G41" i="1" s="1"/>
  <c r="D41" i="1"/>
  <c r="C41" i="1"/>
  <c r="T40" i="1"/>
  <c r="S40" i="1"/>
  <c r="U40" i="1" s="1"/>
  <c r="R40" i="1"/>
  <c r="Q40" i="1"/>
  <c r="F40" i="1"/>
  <c r="E40" i="1"/>
  <c r="G40" i="1" s="1"/>
  <c r="D40" i="1"/>
  <c r="C40" i="1"/>
  <c r="T39" i="1"/>
  <c r="S39" i="1"/>
  <c r="U39" i="1" s="1"/>
  <c r="R39" i="1"/>
  <c r="Q39" i="1"/>
  <c r="G39" i="1"/>
  <c r="F39" i="1"/>
  <c r="E39" i="1"/>
  <c r="D39" i="1"/>
  <c r="C39" i="1"/>
  <c r="T38" i="1"/>
  <c r="S38" i="1"/>
  <c r="U38" i="1" s="1"/>
  <c r="R38" i="1"/>
  <c r="Q38" i="1"/>
  <c r="F38" i="1"/>
  <c r="E38" i="1"/>
  <c r="G38" i="1" s="1"/>
  <c r="D38" i="1"/>
  <c r="C38" i="1"/>
  <c r="T37" i="1"/>
  <c r="S37" i="1"/>
  <c r="U37" i="1" s="1"/>
  <c r="R37" i="1"/>
  <c r="Q37" i="1"/>
  <c r="F37" i="1"/>
  <c r="E37" i="1"/>
  <c r="G37" i="1" s="1"/>
  <c r="D37" i="1"/>
  <c r="C37" i="1"/>
  <c r="T36" i="1"/>
  <c r="S36" i="1"/>
  <c r="U36" i="1" s="1"/>
  <c r="R36" i="1"/>
  <c r="Q36" i="1"/>
  <c r="F36" i="1"/>
  <c r="E36" i="1"/>
  <c r="G36" i="1" s="1"/>
  <c r="D36" i="1"/>
  <c r="C36" i="1"/>
  <c r="T35" i="1"/>
  <c r="S35" i="1"/>
  <c r="U35" i="1" s="1"/>
  <c r="R35" i="1"/>
  <c r="Q35" i="1"/>
  <c r="G35" i="1"/>
  <c r="F35" i="1"/>
  <c r="E35" i="1"/>
  <c r="D35" i="1"/>
  <c r="C35" i="1"/>
  <c r="T34" i="1"/>
  <c r="S34" i="1"/>
  <c r="U34" i="1" s="1"/>
  <c r="R34" i="1"/>
  <c r="Q34" i="1"/>
  <c r="F34" i="1"/>
  <c r="E34" i="1"/>
  <c r="G34" i="1" s="1"/>
  <c r="D34" i="1"/>
  <c r="C34" i="1"/>
  <c r="T33" i="1"/>
  <c r="S33" i="1"/>
  <c r="U33" i="1" s="1"/>
  <c r="R33" i="1"/>
  <c r="Q33" i="1"/>
  <c r="F33" i="1"/>
  <c r="E33" i="1"/>
  <c r="G33" i="1" s="1"/>
  <c r="D33" i="1"/>
  <c r="C33" i="1"/>
  <c r="T32" i="1"/>
  <c r="S32" i="1"/>
  <c r="U32" i="1" s="1"/>
  <c r="R32" i="1"/>
  <c r="Q32" i="1"/>
  <c r="F32" i="1"/>
  <c r="E32" i="1"/>
  <c r="G32" i="1" s="1"/>
  <c r="D32" i="1"/>
  <c r="C32" i="1"/>
  <c r="T31" i="1"/>
  <c r="S31" i="1"/>
  <c r="U31" i="1" s="1"/>
  <c r="R31" i="1"/>
  <c r="Q31" i="1"/>
  <c r="G31" i="1"/>
  <c r="F31" i="1"/>
  <c r="E31" i="1"/>
  <c r="D31" i="1"/>
  <c r="C31" i="1"/>
  <c r="T30" i="1"/>
  <c r="S30" i="1"/>
  <c r="U30" i="1" s="1"/>
  <c r="R30" i="1"/>
  <c r="Q30" i="1"/>
  <c r="F30" i="1"/>
  <c r="E30" i="1"/>
  <c r="G30" i="1" s="1"/>
  <c r="D30" i="1"/>
  <c r="C30" i="1"/>
  <c r="T29" i="1"/>
  <c r="S29" i="1"/>
  <c r="U29" i="1" s="1"/>
  <c r="R29" i="1"/>
  <c r="Q29" i="1"/>
  <c r="F29" i="1"/>
  <c r="E29" i="1"/>
  <c r="G29" i="1" s="1"/>
  <c r="D29" i="1"/>
  <c r="C29" i="1"/>
  <c r="T28" i="1"/>
  <c r="S28" i="1"/>
  <c r="U28" i="1" s="1"/>
  <c r="R28" i="1"/>
  <c r="Q28" i="1"/>
  <c r="F28" i="1"/>
  <c r="E28" i="1"/>
  <c r="G28" i="1" s="1"/>
  <c r="D28" i="1"/>
  <c r="C28" i="1"/>
  <c r="T27" i="1"/>
  <c r="S27" i="1"/>
  <c r="U27" i="1" s="1"/>
  <c r="R27" i="1"/>
  <c r="Q27" i="1"/>
  <c r="G27" i="1"/>
  <c r="F27" i="1"/>
  <c r="E27" i="1"/>
  <c r="D27" i="1"/>
  <c r="C27" i="1"/>
  <c r="T26" i="1"/>
  <c r="U26" i="1" s="1"/>
  <c r="S26" i="1"/>
  <c r="R26" i="1"/>
  <c r="Q26" i="1"/>
  <c r="F26" i="1"/>
  <c r="E26" i="1"/>
  <c r="G26" i="1" s="1"/>
  <c r="D26" i="1"/>
  <c r="C26" i="1"/>
  <c r="T25" i="1"/>
  <c r="S25" i="1"/>
  <c r="U25" i="1" s="1"/>
  <c r="R25" i="1"/>
  <c r="Q25" i="1"/>
  <c r="F25" i="1"/>
  <c r="E25" i="1"/>
  <c r="G25" i="1" s="1"/>
  <c r="D25" i="1"/>
  <c r="C25" i="1"/>
  <c r="T24" i="1"/>
  <c r="S24" i="1"/>
  <c r="U24" i="1" s="1"/>
  <c r="R24" i="1"/>
  <c r="Q24" i="1"/>
  <c r="F24" i="1"/>
  <c r="E24" i="1"/>
  <c r="G24" i="1" s="1"/>
  <c r="D24" i="1"/>
  <c r="C24" i="1"/>
  <c r="T23" i="1"/>
  <c r="S23" i="1"/>
  <c r="U23" i="1" s="1"/>
  <c r="R23" i="1"/>
  <c r="Q23" i="1"/>
  <c r="G23" i="1"/>
  <c r="F23" i="1"/>
  <c r="E23" i="1"/>
  <c r="D23" i="1"/>
  <c r="C23" i="1"/>
  <c r="T22" i="1"/>
  <c r="U22" i="1" s="1"/>
  <c r="S22" i="1"/>
  <c r="R22" i="1"/>
  <c r="Q22" i="1"/>
  <c r="F22" i="1"/>
  <c r="E22" i="1"/>
  <c r="G22" i="1" s="1"/>
  <c r="D22" i="1"/>
  <c r="C22" i="1"/>
  <c r="T21" i="1"/>
  <c r="S21" i="1"/>
  <c r="U21" i="1" s="1"/>
  <c r="R21" i="1"/>
  <c r="Q21" i="1"/>
  <c r="F21" i="1"/>
  <c r="E21" i="1"/>
  <c r="G21" i="1" s="1"/>
  <c r="D21" i="1"/>
  <c r="C21" i="1"/>
  <c r="T20" i="1"/>
  <c r="S20" i="1"/>
  <c r="U20" i="1" s="1"/>
  <c r="R20" i="1"/>
  <c r="Q20" i="1"/>
  <c r="F20" i="1"/>
  <c r="E20" i="1"/>
  <c r="G20" i="1" s="1"/>
  <c r="D20" i="1"/>
  <c r="C20" i="1"/>
  <c r="T19" i="1"/>
  <c r="S19" i="1"/>
  <c r="U19" i="1" s="1"/>
  <c r="R19" i="1"/>
  <c r="Q19" i="1"/>
  <c r="G19" i="1"/>
  <c r="F19" i="1"/>
  <c r="E19" i="1"/>
  <c r="D19" i="1"/>
  <c r="C19" i="1"/>
  <c r="T18" i="1"/>
  <c r="S18" i="1"/>
  <c r="U18" i="1" s="1"/>
  <c r="R18" i="1"/>
  <c r="Q18" i="1"/>
  <c r="F18" i="1"/>
  <c r="E18" i="1"/>
  <c r="G18" i="1" s="1"/>
  <c r="D18" i="1"/>
  <c r="C18" i="1"/>
  <c r="T17" i="1"/>
  <c r="S17" i="1"/>
  <c r="U17" i="1" s="1"/>
  <c r="R17" i="1"/>
  <c r="Q17" i="1"/>
  <c r="F17" i="1"/>
  <c r="E17" i="1"/>
  <c r="G17" i="1" s="1"/>
  <c r="D17" i="1"/>
  <c r="C17" i="1"/>
  <c r="T16" i="1"/>
  <c r="S16" i="1"/>
  <c r="U16" i="1" s="1"/>
  <c r="R16" i="1"/>
  <c r="Q16" i="1"/>
  <c r="F16" i="1"/>
  <c r="E16" i="1"/>
  <c r="G16" i="1" s="1"/>
  <c r="D16" i="1"/>
  <c r="C16" i="1"/>
  <c r="T15" i="1"/>
  <c r="S15" i="1"/>
  <c r="U15" i="1" s="1"/>
  <c r="R15" i="1"/>
  <c r="Q15" i="1"/>
  <c r="G15" i="1"/>
  <c r="F15" i="1"/>
  <c r="E15" i="1"/>
  <c r="D15" i="1"/>
  <c r="C15" i="1"/>
  <c r="T14" i="1"/>
  <c r="S14" i="1"/>
  <c r="U14" i="1" s="1"/>
  <c r="R14" i="1"/>
  <c r="Q14" i="1"/>
  <c r="F14" i="1"/>
  <c r="E14" i="1"/>
  <c r="G14" i="1" s="1"/>
  <c r="D14" i="1"/>
  <c r="C14" i="1"/>
  <c r="T13" i="1"/>
  <c r="S13" i="1"/>
  <c r="U13" i="1" s="1"/>
  <c r="R13" i="1"/>
  <c r="Q13" i="1"/>
  <c r="F13" i="1"/>
  <c r="T62" i="1" s="1"/>
  <c r="E13" i="1"/>
  <c r="S62" i="1" s="1"/>
  <c r="D13" i="1"/>
  <c r="R62" i="1" s="1"/>
  <c r="C13" i="1"/>
  <c r="Q61" i="1" s="1"/>
  <c r="O6" i="1"/>
  <c r="M6" i="1"/>
  <c r="A6" i="1"/>
  <c r="A5" i="1"/>
  <c r="A3" i="1"/>
  <c r="C1" i="1"/>
  <c r="D4" i="1" s="1"/>
  <c r="D2" i="1" l="1"/>
  <c r="R61" i="1"/>
  <c r="S61" i="1"/>
  <c r="T61" i="1"/>
  <c r="G13" i="1"/>
  <c r="Q62" i="1"/>
  <c r="U61" i="1" l="1"/>
  <c r="U62" i="1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<sst xmlns="http://schemas.openxmlformats.org/spreadsheetml/2006/main" count="176" uniqueCount="159">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</sst>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0"/>
      <name val="Arial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0" fillId="0" borderId="2" xfId="0" applyBorder="1" applyAlignment="1"/>
    <xf numFmtId="0" fontId="0" fillId="0" borderId="3" xfId="0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B298A704-F51A-41A6-8308-E7F8B72C0990}"/>
    <cellStyle name="Normal 3" xfId="1" xr:uid="{57A9B4F5-F097-45BF-8DF0-9979D03F6B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674-441E-90C3-669CF9D767B9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B674-441E-90C3-669CF9D76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A1CD1B1-7417-42FA-98FC-69599A4894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5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44706</v>
          </cell>
        </row>
      </sheetData>
      <sheetData sheetId="2"/>
      <sheetData sheetId="3"/>
      <sheetData sheetId="4">
        <row r="12">
          <cell r="E12">
            <v>1157</v>
          </cell>
          <cell r="W12">
            <v>578.74593290000007</v>
          </cell>
          <cell r="X12">
            <v>903.31483342799982</v>
          </cell>
          <cell r="Y12">
            <v>325.06076632799994</v>
          </cell>
          <cell r="AJ12">
            <v>1497</v>
          </cell>
          <cell r="BD12">
            <v>829.62668440000004</v>
          </cell>
          <cell r="BE12">
            <v>926.07405559999995</v>
          </cell>
          <cell r="BF12">
            <v>258.70074</v>
          </cell>
        </row>
        <row r="13">
          <cell r="E13">
            <v>1152</v>
          </cell>
          <cell r="W13">
            <v>574.74593290000007</v>
          </cell>
          <cell r="X13">
            <v>859.05344442799958</v>
          </cell>
          <cell r="Y13">
            <v>281.79937732799982</v>
          </cell>
          <cell r="AJ13">
            <v>1491</v>
          </cell>
          <cell r="BD13">
            <v>823.62668440000004</v>
          </cell>
          <cell r="BE13">
            <v>925.59912259999999</v>
          </cell>
          <cell r="BF13">
            <v>258.22580699999997</v>
          </cell>
        </row>
        <row r="14">
          <cell r="E14">
            <v>1151</v>
          </cell>
          <cell r="W14">
            <v>578.74593290000007</v>
          </cell>
          <cell r="X14">
            <v>786.96933242799957</v>
          </cell>
          <cell r="Y14">
            <v>214.71526532799982</v>
          </cell>
          <cell r="AJ14">
            <v>1485</v>
          </cell>
          <cell r="BD14">
            <v>847.62668440000004</v>
          </cell>
          <cell r="BE14">
            <v>895.64912259999983</v>
          </cell>
          <cell r="BF14">
            <v>258.27580699999999</v>
          </cell>
        </row>
        <row r="15">
          <cell r="E15">
            <v>1150</v>
          </cell>
          <cell r="W15">
            <v>576.74593290000007</v>
          </cell>
          <cell r="X15">
            <v>720.70074642799966</v>
          </cell>
          <cell r="Y15">
            <v>147.44667932799968</v>
          </cell>
          <cell r="AJ15">
            <v>1477</v>
          </cell>
          <cell r="BD15">
            <v>839.62668440000004</v>
          </cell>
          <cell r="BE15">
            <v>902.55491059999997</v>
          </cell>
          <cell r="BF15">
            <v>265.18159500000002</v>
          </cell>
        </row>
        <row r="16">
          <cell r="E16">
            <v>1143</v>
          </cell>
          <cell r="W16">
            <v>569.74593290000007</v>
          </cell>
          <cell r="X16">
            <v>659.85572742799991</v>
          </cell>
          <cell r="Y16">
            <v>86.601660328000023</v>
          </cell>
          <cell r="AJ16">
            <v>1495</v>
          </cell>
          <cell r="BD16">
            <v>801.00958439999999</v>
          </cell>
          <cell r="BE16">
            <v>985.32367459999989</v>
          </cell>
          <cell r="BF16">
            <v>291.33325899999994</v>
          </cell>
        </row>
        <row r="17">
          <cell r="E17">
            <v>1110</v>
          </cell>
          <cell r="W17">
            <v>536.74593290000007</v>
          </cell>
          <cell r="X17">
            <v>659.85572742799991</v>
          </cell>
          <cell r="Y17">
            <v>86.601660328000023</v>
          </cell>
          <cell r="AJ17">
            <v>1531</v>
          </cell>
          <cell r="BD17">
            <v>837.00958439999999</v>
          </cell>
          <cell r="BE17">
            <v>986.82852859999969</v>
          </cell>
          <cell r="BF17">
            <v>292.83811299999985</v>
          </cell>
        </row>
        <row r="18">
          <cell r="E18">
            <v>1127</v>
          </cell>
          <cell r="W18">
            <v>553.74593290000007</v>
          </cell>
          <cell r="X18">
            <v>658.74296742799993</v>
          </cell>
          <cell r="Y18">
            <v>85.488900328000042</v>
          </cell>
          <cell r="AJ18">
            <v>1581</v>
          </cell>
          <cell r="BD18">
            <v>887.00958439999999</v>
          </cell>
          <cell r="BE18">
            <v>990.56016859999966</v>
          </cell>
          <cell r="BF18">
            <v>296.56975299999971</v>
          </cell>
        </row>
        <row r="19">
          <cell r="E19">
            <v>1119</v>
          </cell>
          <cell r="W19">
            <v>545.74593290000007</v>
          </cell>
          <cell r="X19">
            <v>658.18803442799992</v>
          </cell>
          <cell r="Y19">
            <v>84.933967328000037</v>
          </cell>
          <cell r="AJ19">
            <v>1591</v>
          </cell>
          <cell r="BD19">
            <v>897.00958439999999</v>
          </cell>
          <cell r="BE19">
            <v>1062.3982916</v>
          </cell>
          <cell r="BF19">
            <v>368.40787599999982</v>
          </cell>
        </row>
        <row r="20">
          <cell r="E20">
            <v>1132</v>
          </cell>
          <cell r="W20">
            <v>558.74593290000007</v>
          </cell>
          <cell r="X20">
            <v>656.46073885709995</v>
          </cell>
          <cell r="Y20">
            <v>83.206671757100068</v>
          </cell>
          <cell r="AJ20">
            <v>1562</v>
          </cell>
          <cell r="BD20">
            <v>894.00958439999999</v>
          </cell>
          <cell r="BE20">
            <v>1078.4614653570998</v>
          </cell>
          <cell r="BF20">
            <v>410.47104975709971</v>
          </cell>
        </row>
        <row r="21">
          <cell r="E21">
            <v>1134</v>
          </cell>
          <cell r="W21">
            <v>560.74593290000007</v>
          </cell>
          <cell r="X21">
            <v>656.46073885709995</v>
          </cell>
          <cell r="Y21">
            <v>83.206671757100068</v>
          </cell>
          <cell r="AJ21">
            <v>1520</v>
          </cell>
          <cell r="BD21">
            <v>855.00958439999999</v>
          </cell>
          <cell r="BE21">
            <v>1103.9804313570999</v>
          </cell>
          <cell r="BF21">
            <v>438.9900157570998</v>
          </cell>
        </row>
        <row r="22">
          <cell r="E22">
            <v>1115</v>
          </cell>
          <cell r="W22">
            <v>541.74593290000007</v>
          </cell>
          <cell r="X22">
            <v>656.46073885709995</v>
          </cell>
          <cell r="Y22">
            <v>83.206671757100068</v>
          </cell>
          <cell r="AJ22">
            <v>1532</v>
          </cell>
          <cell r="BD22">
            <v>877.00958439999999</v>
          </cell>
          <cell r="BE22">
            <v>1093.5612441142</v>
          </cell>
          <cell r="BF22">
            <v>438.57082851419995</v>
          </cell>
        </row>
        <row r="23">
          <cell r="E23">
            <v>1117</v>
          </cell>
          <cell r="W23">
            <v>543.74593290000007</v>
          </cell>
          <cell r="X23">
            <v>656.46073885709995</v>
          </cell>
          <cell r="Y23">
            <v>83.206671757100068</v>
          </cell>
          <cell r="AJ23">
            <v>1536</v>
          </cell>
          <cell r="BD23">
            <v>881.00958439999999</v>
          </cell>
          <cell r="BE23">
            <v>1163.1983101142</v>
          </cell>
          <cell r="BF23">
            <v>508.20789451419995</v>
          </cell>
        </row>
        <row r="24">
          <cell r="E24">
            <v>1127</v>
          </cell>
          <cell r="W24">
            <v>553.74593290000007</v>
          </cell>
          <cell r="X24">
            <v>667.82624785709993</v>
          </cell>
          <cell r="Y24">
            <v>94.572180757099986</v>
          </cell>
          <cell r="AJ24">
            <v>1546</v>
          </cell>
          <cell r="BD24">
            <v>851.00958439999999</v>
          </cell>
          <cell r="BE24">
            <v>1208.1148481142</v>
          </cell>
          <cell r="BF24">
            <v>513.12443251419984</v>
          </cell>
        </row>
        <row r="25">
          <cell r="E25">
            <v>1121</v>
          </cell>
          <cell r="W25">
            <v>547.74593290000007</v>
          </cell>
          <cell r="X25">
            <v>670.8009008570998</v>
          </cell>
          <cell r="Y25">
            <v>97.546833757099918</v>
          </cell>
          <cell r="AJ25">
            <v>1568</v>
          </cell>
          <cell r="BD25">
            <v>873.00958439999999</v>
          </cell>
          <cell r="BE25">
            <v>1206.9152161141999</v>
          </cell>
          <cell r="BF25">
            <v>511.92480051419983</v>
          </cell>
        </row>
        <row r="26">
          <cell r="E26">
            <v>1125</v>
          </cell>
          <cell r="W26">
            <v>551.74593290000007</v>
          </cell>
          <cell r="X26">
            <v>670.2459678570998</v>
          </cell>
          <cell r="Y26">
            <v>96.991900757099913</v>
          </cell>
          <cell r="AJ26">
            <v>1544</v>
          </cell>
          <cell r="BD26">
            <v>849.00958439999999</v>
          </cell>
          <cell r="BE26">
            <v>1206.7501491142002</v>
          </cell>
          <cell r="BF26">
            <v>511.75973351420004</v>
          </cell>
        </row>
        <row r="27">
          <cell r="E27">
            <v>1122</v>
          </cell>
          <cell r="W27">
            <v>548.74593290000007</v>
          </cell>
          <cell r="X27">
            <v>670.2459678570998</v>
          </cell>
          <cell r="Y27">
            <v>96.991900757099913</v>
          </cell>
          <cell r="AJ27">
            <v>1555</v>
          </cell>
          <cell r="BD27">
            <v>860.00958439999999</v>
          </cell>
          <cell r="BE27">
            <v>1205.2152161141998</v>
          </cell>
          <cell r="BF27">
            <v>510.2248005141999</v>
          </cell>
        </row>
        <row r="28">
          <cell r="E28">
            <v>1124</v>
          </cell>
          <cell r="W28">
            <v>550.74593290000007</v>
          </cell>
          <cell r="X28">
            <v>673.43322685709984</v>
          </cell>
          <cell r="Y28">
            <v>100.17915975710001</v>
          </cell>
          <cell r="AJ28">
            <v>1573</v>
          </cell>
          <cell r="BD28">
            <v>892.21088439999994</v>
          </cell>
          <cell r="BE28">
            <v>1190.1680341142001</v>
          </cell>
          <cell r="BF28">
            <v>509.37891851419994</v>
          </cell>
        </row>
        <row r="29">
          <cell r="E29">
            <v>1134</v>
          </cell>
          <cell r="W29">
            <v>560.74593290000007</v>
          </cell>
          <cell r="X29">
            <v>673.43322685709984</v>
          </cell>
          <cell r="Y29">
            <v>100.17915975710001</v>
          </cell>
          <cell r="AJ29">
            <v>1539</v>
          </cell>
          <cell r="BD29">
            <v>858.21088439999994</v>
          </cell>
          <cell r="BE29">
            <v>1189.1080341142001</v>
          </cell>
          <cell r="BF29">
            <v>508.31891851419999</v>
          </cell>
        </row>
        <row r="30">
          <cell r="E30">
            <v>1126</v>
          </cell>
          <cell r="W30">
            <v>552.74593290000007</v>
          </cell>
          <cell r="X30">
            <v>706.43551585709963</v>
          </cell>
          <cell r="Y30">
            <v>133.1814487570997</v>
          </cell>
          <cell r="AJ30">
            <v>1548</v>
          </cell>
          <cell r="BD30">
            <v>867.21088439999994</v>
          </cell>
          <cell r="BE30">
            <v>1199.1341612204001</v>
          </cell>
          <cell r="BF30">
            <v>518.3450456203999</v>
          </cell>
        </row>
        <row r="31">
          <cell r="E31">
            <v>1125</v>
          </cell>
          <cell r="W31">
            <v>551.74593290000007</v>
          </cell>
          <cell r="X31">
            <v>711.99283685709963</v>
          </cell>
          <cell r="Y31">
            <v>138.73876975709976</v>
          </cell>
          <cell r="AJ31">
            <v>1538</v>
          </cell>
          <cell r="BD31">
            <v>857.21088439999994</v>
          </cell>
          <cell r="BE31">
            <v>1203.0554183571001</v>
          </cell>
          <cell r="BF31">
            <v>522.26630275709988</v>
          </cell>
        </row>
        <row r="32">
          <cell r="E32">
            <v>1162</v>
          </cell>
          <cell r="W32">
            <v>538.74593290000007</v>
          </cell>
          <cell r="X32">
            <v>765.0203618570996</v>
          </cell>
          <cell r="Y32">
            <v>141.76629475709973</v>
          </cell>
          <cell r="AJ32">
            <v>1475</v>
          </cell>
          <cell r="BD32">
            <v>794.21088439999994</v>
          </cell>
          <cell r="BE32">
            <v>1201.8654183571002</v>
          </cell>
          <cell r="BF32">
            <v>521.07630275709994</v>
          </cell>
        </row>
        <row r="33">
          <cell r="E33">
            <v>1199</v>
          </cell>
          <cell r="W33">
            <v>575.74593290000007</v>
          </cell>
          <cell r="X33">
            <v>766.84275885709974</v>
          </cell>
          <cell r="Y33">
            <v>143.58869175709975</v>
          </cell>
          <cell r="AJ33">
            <v>1465</v>
          </cell>
          <cell r="BD33">
            <v>784.21088439999994</v>
          </cell>
          <cell r="BE33">
            <v>1201.4403513571001</v>
          </cell>
          <cell r="BF33">
            <v>520.65123575709981</v>
          </cell>
        </row>
        <row r="34">
          <cell r="E34">
            <v>1224</v>
          </cell>
          <cell r="W34">
            <v>595.89575969999999</v>
          </cell>
          <cell r="X34">
            <v>772.57599905709969</v>
          </cell>
          <cell r="Y34">
            <v>144.47175875709974</v>
          </cell>
          <cell r="AJ34">
            <v>1456</v>
          </cell>
          <cell r="BD34">
            <v>793.0208844</v>
          </cell>
          <cell r="BE34">
            <v>1182.8055913571002</v>
          </cell>
          <cell r="BF34">
            <v>519.82647575709996</v>
          </cell>
        </row>
        <row r="35">
          <cell r="E35">
            <v>1242</v>
          </cell>
          <cell r="W35">
            <v>613.89575969999999</v>
          </cell>
          <cell r="X35">
            <v>772.68525905709964</v>
          </cell>
          <cell r="Y35">
            <v>144.5810187570998</v>
          </cell>
          <cell r="AJ35">
            <v>1427</v>
          </cell>
          <cell r="BD35">
            <v>764.0208844</v>
          </cell>
          <cell r="BE35">
            <v>1183.7327493570999</v>
          </cell>
          <cell r="BF35">
            <v>520.75363375709981</v>
          </cell>
        </row>
        <row r="36">
          <cell r="E36">
            <v>1292</v>
          </cell>
          <cell r="W36">
            <v>623.89575969999999</v>
          </cell>
          <cell r="X36">
            <v>962.01071205709979</v>
          </cell>
          <cell r="Y36">
            <v>293.90647175709989</v>
          </cell>
          <cell r="AJ36">
            <v>1395</v>
          </cell>
          <cell r="BD36">
            <v>785.0208844</v>
          </cell>
          <cell r="BE36">
            <v>1138.9990763571</v>
          </cell>
          <cell r="BF36">
            <v>529.01996075709974</v>
          </cell>
        </row>
        <row r="37">
          <cell r="E37">
            <v>1311</v>
          </cell>
          <cell r="W37">
            <v>682.89575969999999</v>
          </cell>
          <cell r="X37">
            <v>926.84093905709994</v>
          </cell>
          <cell r="Y37">
            <v>298.73669875709987</v>
          </cell>
          <cell r="AJ37">
            <v>1402</v>
          </cell>
          <cell r="BD37">
            <v>790.0208844</v>
          </cell>
          <cell r="BE37">
            <v>1227.9992653570998</v>
          </cell>
          <cell r="BF37">
            <v>616.0201497570996</v>
          </cell>
        </row>
        <row r="38">
          <cell r="E38">
            <v>1351</v>
          </cell>
          <cell r="W38">
            <v>690.70575969999993</v>
          </cell>
          <cell r="X38">
            <v>927.50261505709966</v>
          </cell>
          <cell r="Y38">
            <v>267.20837475709965</v>
          </cell>
          <cell r="AJ38">
            <v>1379</v>
          </cell>
          <cell r="BD38">
            <v>768.0208844</v>
          </cell>
          <cell r="BE38">
            <v>1279.3687903570999</v>
          </cell>
          <cell r="BF38">
            <v>668.38967475709978</v>
          </cell>
        </row>
        <row r="39">
          <cell r="E39">
            <v>1386</v>
          </cell>
          <cell r="W39">
            <v>678.17198440000004</v>
          </cell>
          <cell r="X39">
            <v>972.99133335709951</v>
          </cell>
          <cell r="Y39">
            <v>265.16331775709972</v>
          </cell>
          <cell r="AJ39">
            <v>1355</v>
          </cell>
          <cell r="BD39">
            <v>714.0208844</v>
          </cell>
          <cell r="BE39">
            <v>1347.7931793570999</v>
          </cell>
          <cell r="BF39">
            <v>706.8140637570998</v>
          </cell>
        </row>
        <row r="40">
          <cell r="E40">
            <v>1389</v>
          </cell>
          <cell r="W40">
            <v>571.17198440000004</v>
          </cell>
          <cell r="X40">
            <v>1080.2344443570998</v>
          </cell>
          <cell r="Y40">
            <v>262.40642875709983</v>
          </cell>
          <cell r="AJ40">
            <v>1328</v>
          </cell>
          <cell r="BD40">
            <v>653.15755969999998</v>
          </cell>
          <cell r="BE40">
            <v>1405.8912265713002</v>
          </cell>
          <cell r="BF40">
            <v>731.04878627129995</v>
          </cell>
        </row>
        <row r="41">
          <cell r="E41">
            <v>1406</v>
          </cell>
          <cell r="W41">
            <v>558.17198440000004</v>
          </cell>
          <cell r="X41">
            <v>1110.7759863570998</v>
          </cell>
          <cell r="Y41">
            <v>262.94797075709977</v>
          </cell>
          <cell r="AJ41">
            <v>1361</v>
          </cell>
          <cell r="BD41">
            <v>686.15755969999998</v>
          </cell>
          <cell r="BE41">
            <v>1406.2853275713001</v>
          </cell>
          <cell r="BF41">
            <v>731.44288727129992</v>
          </cell>
        </row>
        <row r="42">
          <cell r="E42">
            <v>1440</v>
          </cell>
          <cell r="W42">
            <v>592.17198440000004</v>
          </cell>
          <cell r="X42">
            <v>1030.6873873570999</v>
          </cell>
          <cell r="Y42">
            <v>182.85937175709989</v>
          </cell>
          <cell r="AJ42">
            <v>1392</v>
          </cell>
          <cell r="BD42">
            <v>717.15755969999998</v>
          </cell>
          <cell r="BE42">
            <v>1406.2853275713001</v>
          </cell>
          <cell r="BF42">
            <v>731.44288727129992</v>
          </cell>
        </row>
        <row r="43">
          <cell r="E43">
            <v>1438</v>
          </cell>
          <cell r="W43">
            <v>590.17198440000004</v>
          </cell>
          <cell r="X43">
            <v>1027.0771603571</v>
          </cell>
          <cell r="Y43">
            <v>179.24914475709994</v>
          </cell>
          <cell r="AJ43">
            <v>1432</v>
          </cell>
          <cell r="BD43">
            <v>757.15755969999998</v>
          </cell>
          <cell r="BE43">
            <v>1406.2853275713001</v>
          </cell>
          <cell r="BF43">
            <v>731.44288727129992</v>
          </cell>
        </row>
        <row r="44">
          <cell r="E44">
            <v>1442</v>
          </cell>
          <cell r="W44">
            <v>588.24668440000005</v>
          </cell>
          <cell r="X44">
            <v>1033.9139403571</v>
          </cell>
          <cell r="Y44">
            <v>180.16062475709998</v>
          </cell>
          <cell r="AJ44">
            <v>1419</v>
          </cell>
          <cell r="BD44">
            <v>776.34755969999992</v>
          </cell>
          <cell r="BE44">
            <v>1374.0953275713</v>
          </cell>
          <cell r="BF44">
            <v>731.44288727129992</v>
          </cell>
        </row>
        <row r="45">
          <cell r="E45">
            <v>1464</v>
          </cell>
          <cell r="W45">
            <v>609.24668440000005</v>
          </cell>
          <cell r="X45">
            <v>1035.6931276</v>
          </cell>
          <cell r="Y45">
            <v>180.93981199999996</v>
          </cell>
          <cell r="AJ45">
            <v>1435</v>
          </cell>
          <cell r="BD45">
            <v>736.38298689999999</v>
          </cell>
          <cell r="BE45">
            <v>1430.0599003713</v>
          </cell>
          <cell r="BF45">
            <v>731.44288727129992</v>
          </cell>
        </row>
        <row r="46">
          <cell r="E46">
            <v>1457</v>
          </cell>
          <cell r="W46">
            <v>652.24668440000005</v>
          </cell>
          <cell r="X46">
            <v>986.9236116000003</v>
          </cell>
          <cell r="Y46">
            <v>182.17029600000006</v>
          </cell>
          <cell r="AJ46">
            <v>1446</v>
          </cell>
          <cell r="BD46">
            <v>747.38298689999999</v>
          </cell>
          <cell r="BE46">
            <v>1428.1490023713</v>
          </cell>
          <cell r="BF46">
            <v>729.53198927129984</v>
          </cell>
        </row>
        <row r="47">
          <cell r="E47">
            <v>1465</v>
          </cell>
          <cell r="W47">
            <v>661.24668440000005</v>
          </cell>
          <cell r="X47">
            <v>986.4586786000001</v>
          </cell>
          <cell r="Y47">
            <v>182.70536299999998</v>
          </cell>
          <cell r="AJ47">
            <v>1455</v>
          </cell>
          <cell r="BD47">
            <v>757.38298689999999</v>
          </cell>
          <cell r="BE47">
            <v>1424.6540893713</v>
          </cell>
          <cell r="BF47">
            <v>727.03707627129972</v>
          </cell>
        </row>
        <row r="48">
          <cell r="E48">
            <v>1492</v>
          </cell>
          <cell r="W48">
            <v>692.24668440000005</v>
          </cell>
          <cell r="X48">
            <v>981.06134759999998</v>
          </cell>
          <cell r="Y48">
            <v>181.30803199999997</v>
          </cell>
          <cell r="AJ48">
            <v>1411</v>
          </cell>
          <cell r="BD48">
            <v>651.75908689999994</v>
          </cell>
          <cell r="BE48">
            <v>1433.3677218570999</v>
          </cell>
          <cell r="BF48">
            <v>674.12680875709987</v>
          </cell>
        </row>
        <row r="49">
          <cell r="E49">
            <v>1518</v>
          </cell>
          <cell r="W49">
            <v>750.43668439999999</v>
          </cell>
          <cell r="X49">
            <v>949.87134759999992</v>
          </cell>
          <cell r="Y49">
            <v>182.30803199999997</v>
          </cell>
          <cell r="AJ49">
            <v>1406</v>
          </cell>
          <cell r="BD49">
            <v>646.75908689999994</v>
          </cell>
          <cell r="BE49">
            <v>1433.2584618570997</v>
          </cell>
          <cell r="BF49">
            <v>674.01754875709969</v>
          </cell>
        </row>
        <row r="50">
          <cell r="E50">
            <v>1509</v>
          </cell>
          <cell r="W50">
            <v>741.43668439999999</v>
          </cell>
          <cell r="X50">
            <v>952.36904059999995</v>
          </cell>
          <cell r="Y50">
            <v>184.805725</v>
          </cell>
          <cell r="AJ50">
            <v>1390</v>
          </cell>
          <cell r="BD50">
            <v>630.75908689999994</v>
          </cell>
          <cell r="BE50">
            <v>1433.2590508570997</v>
          </cell>
          <cell r="BF50">
            <v>674.01813775709968</v>
          </cell>
        </row>
        <row r="51">
          <cell r="E51">
            <v>1518</v>
          </cell>
          <cell r="W51">
            <v>750.43668439999999</v>
          </cell>
          <cell r="X51">
            <v>953.16962860000001</v>
          </cell>
          <cell r="Y51">
            <v>185.60631300000006</v>
          </cell>
          <cell r="AJ51">
            <v>1386</v>
          </cell>
          <cell r="BD51">
            <v>626.75908689999994</v>
          </cell>
          <cell r="BE51">
            <v>1433.2590508570997</v>
          </cell>
          <cell r="BF51">
            <v>674.01813775709968</v>
          </cell>
        </row>
        <row r="52">
          <cell r="E52">
            <v>1518</v>
          </cell>
          <cell r="W52">
            <v>750.43668439999999</v>
          </cell>
          <cell r="X52">
            <v>952.0726755999998</v>
          </cell>
          <cell r="Y52">
            <v>184.50936000000002</v>
          </cell>
          <cell r="AJ52">
            <v>1380</v>
          </cell>
          <cell r="BD52">
            <v>550.75908689999994</v>
          </cell>
          <cell r="BE52">
            <v>1404.9409323712996</v>
          </cell>
          <cell r="BF52">
            <v>575.70001927129954</v>
          </cell>
        </row>
        <row r="53">
          <cell r="E53">
            <v>1526</v>
          </cell>
          <cell r="W53">
            <v>758.43668439999999</v>
          </cell>
          <cell r="X53">
            <v>953.05606660000001</v>
          </cell>
          <cell r="Y53">
            <v>185.49275100000006</v>
          </cell>
          <cell r="AJ53">
            <v>1381</v>
          </cell>
          <cell r="BD53">
            <v>551.75908689999994</v>
          </cell>
          <cell r="BE53">
            <v>1404.9409323712996</v>
          </cell>
          <cell r="BF53">
            <v>575.70001927129954</v>
          </cell>
        </row>
        <row r="54">
          <cell r="E54">
            <v>1524</v>
          </cell>
          <cell r="W54">
            <v>756.43668439999999</v>
          </cell>
          <cell r="X54">
            <v>1031.6824016</v>
          </cell>
          <cell r="Y54">
            <v>264.11908599999998</v>
          </cell>
          <cell r="AJ54">
            <v>1359</v>
          </cell>
          <cell r="BD54">
            <v>529.75908689999994</v>
          </cell>
          <cell r="BE54">
            <v>1406.0507973712997</v>
          </cell>
          <cell r="BF54">
            <v>576.80988427129967</v>
          </cell>
        </row>
        <row r="55">
          <cell r="E55">
            <v>1499</v>
          </cell>
          <cell r="W55">
            <v>763.62668440000004</v>
          </cell>
          <cell r="X55">
            <v>999.99240159999988</v>
          </cell>
          <cell r="Y55">
            <v>264.61908599999998</v>
          </cell>
          <cell r="AJ55">
            <v>1349</v>
          </cell>
          <cell r="BD55">
            <v>551.9490869</v>
          </cell>
          <cell r="BE55">
            <v>1372.7509323712995</v>
          </cell>
          <cell r="BF55">
            <v>575.70001927129954</v>
          </cell>
        </row>
        <row r="56">
          <cell r="E56">
            <v>1508</v>
          </cell>
          <cell r="W56">
            <v>775.62668440000004</v>
          </cell>
          <cell r="X56">
            <v>997.39240159999997</v>
          </cell>
          <cell r="Y56">
            <v>265.01908599999996</v>
          </cell>
          <cell r="AJ56">
            <v>1338</v>
          </cell>
          <cell r="BD56">
            <v>540.9490869</v>
          </cell>
          <cell r="BE56">
            <v>1321.0141128570997</v>
          </cell>
          <cell r="BF56">
            <v>523.96319975709969</v>
          </cell>
        </row>
        <row r="57">
          <cell r="E57">
            <v>1525</v>
          </cell>
          <cell r="W57">
            <v>797.62668440000004</v>
          </cell>
          <cell r="X57">
            <v>984.9491225999999</v>
          </cell>
          <cell r="Y57">
            <v>257.575807</v>
          </cell>
          <cell r="AJ57">
            <v>1322</v>
          </cell>
          <cell r="BD57">
            <v>524.9490869</v>
          </cell>
          <cell r="BE57">
            <v>1295.2189028570999</v>
          </cell>
          <cell r="BF57">
            <v>498.16798975709986</v>
          </cell>
        </row>
        <row r="58">
          <cell r="E58">
            <v>1515</v>
          </cell>
          <cell r="W58">
            <v>807.62668440000004</v>
          </cell>
          <cell r="X58">
            <v>965.22912259999987</v>
          </cell>
          <cell r="Y58">
            <v>257.85580699999997</v>
          </cell>
          <cell r="AJ58">
            <v>1319</v>
          </cell>
          <cell r="BD58">
            <v>521.9490869</v>
          </cell>
          <cell r="BE58">
            <v>1295.1642728570996</v>
          </cell>
          <cell r="BF58">
            <v>498.11335975709966</v>
          </cell>
        </row>
        <row r="59">
          <cell r="E59">
            <v>1503</v>
          </cell>
          <cell r="W59">
            <v>835.62668440000004</v>
          </cell>
          <cell r="X59">
            <v>925.42912259999991</v>
          </cell>
          <cell r="Y59">
            <v>258.05580700000002</v>
          </cell>
          <cell r="AJ59">
            <v>1318</v>
          </cell>
          <cell r="BD59">
            <v>520.9490869</v>
          </cell>
          <cell r="BE59">
            <v>1211.6808828571</v>
          </cell>
          <cell r="BF59">
            <v>414.62996975710001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ACB02-04BC-489F-850D-5267151CB00A}">
  <sheetPr>
    <tabColor rgb="FF00B050"/>
  </sheetPr>
  <dimension ref="A1:AB105"/>
  <sheetViews>
    <sheetView tabSelected="1" view="pageBreakPreview" zoomScale="10" zoomScaleNormal="10" zoomScaleSheetLayoutView="10" workbookViewId="0">
      <selection activeCell="H13" sqref="H13:N60"/>
    </sheetView>
  </sheetViews>
  <sheetFormatPr defaultColWidth="15" defaultRowHeight="30" x14ac:dyDescent="0.2"/>
  <cols>
    <col min="1" max="1" width="45" style="11" customWidth="1"/>
    <col min="2" max="2" width="120.140625" style="11" bestFit="1" customWidth="1"/>
    <col min="3" max="3" width="73.7109375" style="11" customWidth="1"/>
    <col min="4" max="4" width="72.7109375" style="11" customWidth="1"/>
    <col min="5" max="5" width="80.570312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92.57031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16384" width="15" style="11"/>
  </cols>
  <sheetData>
    <row r="1" spans="1:28" ht="91.15" customHeight="1" x14ac:dyDescent="0.2">
      <c r="A1" s="1" t="s">
        <v>0</v>
      </c>
      <c r="B1" s="1"/>
      <c r="C1" s="2">
        <f>[1]Abstract!L1</f>
        <v>44706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">
      <c r="A2" s="1" t="s">
        <v>2</v>
      </c>
      <c r="B2" s="1"/>
      <c r="C2" s="3"/>
      <c r="D2" s="2">
        <f>C1-1</f>
        <v>44705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">
      <c r="A3" s="1" t="str">
        <f>"Based on Revision No." &amp; '[1]Frm-1 Anticipated Gen.'!$T$2 &amp; " of NRLDC"</f>
        <v>Based on Revision No.10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">
      <c r="A4" s="1" t="s">
        <v>4</v>
      </c>
      <c r="B4" s="1"/>
      <c r="C4" s="3"/>
      <c r="D4" s="2">
        <f>C1</f>
        <v>44706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">
      <c r="A5" s="1" t="str">
        <f>"Based on Implemented Revision No.    " &amp; W6 &amp; " of NRLDC"</f>
        <v>Based on Implemented Revision No.    210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44706</v>
      </c>
      <c r="N6" s="18"/>
      <c r="O6" s="19" t="str">
        <f>"Based on Revision No." &amp; '[1]Frm-1 Anticipated Gen.'!$T$2 &amp; " of NRLDC"</f>
        <v>Based on Revision No.10 of NRLDC</v>
      </c>
      <c r="P6" s="19"/>
      <c r="Q6" s="19"/>
      <c r="R6" s="19"/>
      <c r="S6" s="20" t="s">
        <v>6</v>
      </c>
      <c r="T6" s="21"/>
      <c r="U6" s="21"/>
      <c r="V6" s="22"/>
      <c r="W6" s="23">
        <v>210</v>
      </c>
      <c r="X6" s="22"/>
      <c r="Y6" s="17"/>
      <c r="Z6" s="24"/>
      <c r="AA6" s="18"/>
      <c r="AB6" s="25"/>
    </row>
    <row r="7" spans="1:28" s="26" customFormat="1" ht="120" customHeight="1" x14ac:dyDescent="0.2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">
      <c r="A13" s="97">
        <v>1</v>
      </c>
      <c r="B13" s="98" t="s">
        <v>52</v>
      </c>
      <c r="C13" s="99">
        <f>'[1]Annx-A (DA) '!E12</f>
        <v>1157</v>
      </c>
      <c r="D13" s="100">
        <f>'[1]Annx-A (DA) '!X12</f>
        <v>903.31483342799982</v>
      </c>
      <c r="E13" s="101">
        <f>'[1]Annx-A (DA) '!Y12</f>
        <v>325.06076632799994</v>
      </c>
      <c r="F13" s="102">
        <f>'[1]Annx-A (DA) '!W12</f>
        <v>578.74593290000007</v>
      </c>
      <c r="G13" s="103">
        <f>E13-F13</f>
        <v>-253.68516657200013</v>
      </c>
      <c r="H13" s="104">
        <v>49.87</v>
      </c>
      <c r="I13" s="105">
        <v>1032</v>
      </c>
      <c r="J13" s="105">
        <v>1044</v>
      </c>
      <c r="K13" s="105">
        <v>179</v>
      </c>
      <c r="L13" s="105">
        <v>167</v>
      </c>
      <c r="M13" s="105">
        <v>12</v>
      </c>
      <c r="N13" s="105">
        <v>865</v>
      </c>
      <c r="O13" s="98">
        <v>49</v>
      </c>
      <c r="P13" s="98" t="s">
        <v>53</v>
      </c>
      <c r="Q13" s="99">
        <f>'[1]Annx-A (DA) '!AJ12</f>
        <v>1497</v>
      </c>
      <c r="R13" s="100">
        <f>'[1]Annx-A (DA) '!BE12</f>
        <v>926.07405559999995</v>
      </c>
      <c r="S13" s="101">
        <f>'[1]Annx-A (DA) '!BF12</f>
        <v>258.70074</v>
      </c>
      <c r="T13" s="102">
        <f>'[1]Annx-A (DA) '!BD12</f>
        <v>829.62668440000004</v>
      </c>
      <c r="U13" s="103">
        <f>S13-T13</f>
        <v>-570.92594440000005</v>
      </c>
      <c r="V13" s="104">
        <v>49.99</v>
      </c>
      <c r="W13" s="106">
        <v>1435</v>
      </c>
      <c r="X13" s="105">
        <v>1379</v>
      </c>
      <c r="Y13" s="105">
        <v>733</v>
      </c>
      <c r="Z13" s="105">
        <v>789</v>
      </c>
      <c r="AA13" s="105">
        <v>-56</v>
      </c>
      <c r="AB13" s="105">
        <v>646</v>
      </c>
    </row>
    <row r="14" spans="1:28" s="107" customFormat="1" ht="142.9" customHeight="1" x14ac:dyDescent="0.2">
      <c r="A14" s="97">
        <v>2</v>
      </c>
      <c r="B14" s="98" t="s">
        <v>54</v>
      </c>
      <c r="C14" s="99">
        <f>'[1]Annx-A (DA) '!E13</f>
        <v>1152</v>
      </c>
      <c r="D14" s="100">
        <f>'[1]Annx-A (DA) '!X13</f>
        <v>859.05344442799958</v>
      </c>
      <c r="E14" s="101">
        <f>'[1]Annx-A (DA) '!Y13</f>
        <v>281.79937732799982</v>
      </c>
      <c r="F14" s="102">
        <f>'[1]Annx-A (DA) '!W13</f>
        <v>574.74593290000007</v>
      </c>
      <c r="G14" s="103">
        <f t="shared" ref="G14:G60" si="0">E14-F14</f>
        <v>-292.94655557200025</v>
      </c>
      <c r="H14" s="104">
        <v>49.88</v>
      </c>
      <c r="I14" s="105">
        <v>1029</v>
      </c>
      <c r="J14" s="105">
        <v>1038</v>
      </c>
      <c r="K14" s="105">
        <v>134</v>
      </c>
      <c r="L14" s="105">
        <v>125</v>
      </c>
      <c r="M14" s="105">
        <v>9</v>
      </c>
      <c r="N14" s="105">
        <v>904</v>
      </c>
      <c r="O14" s="98">
        <v>50</v>
      </c>
      <c r="P14" s="98" t="s">
        <v>55</v>
      </c>
      <c r="Q14" s="99">
        <f>'[1]Annx-A (DA) '!AJ13</f>
        <v>1491</v>
      </c>
      <c r="R14" s="100">
        <f>'[1]Annx-A (DA) '!BE13</f>
        <v>925.59912259999999</v>
      </c>
      <c r="S14" s="101">
        <f>'[1]Annx-A (DA) '!BF13</f>
        <v>258.22580699999997</v>
      </c>
      <c r="T14" s="102">
        <f>'[1]Annx-A (DA) '!BD13</f>
        <v>823.62668440000004</v>
      </c>
      <c r="U14" s="103">
        <f t="shared" ref="U14:U60" si="1">S14-T14</f>
        <v>-565.40087740000013</v>
      </c>
      <c r="V14" s="104">
        <v>49.98</v>
      </c>
      <c r="W14" s="106">
        <v>1415</v>
      </c>
      <c r="X14" s="105">
        <v>1353</v>
      </c>
      <c r="Y14" s="105">
        <v>717</v>
      </c>
      <c r="Z14" s="105">
        <v>779</v>
      </c>
      <c r="AA14" s="105">
        <v>-62</v>
      </c>
      <c r="AB14" s="105">
        <v>636</v>
      </c>
    </row>
    <row r="15" spans="1:28" s="107" customFormat="1" ht="142.9" customHeight="1" x14ac:dyDescent="0.2">
      <c r="A15" s="97">
        <v>3</v>
      </c>
      <c r="B15" s="98" t="s">
        <v>56</v>
      </c>
      <c r="C15" s="99">
        <f>'[1]Annx-A (DA) '!E14</f>
        <v>1151</v>
      </c>
      <c r="D15" s="100">
        <f>'[1]Annx-A (DA) '!X14</f>
        <v>786.96933242799957</v>
      </c>
      <c r="E15" s="101">
        <f>'[1]Annx-A (DA) '!Y14</f>
        <v>214.71526532799982</v>
      </c>
      <c r="F15" s="102">
        <f>'[1]Annx-A (DA) '!W14</f>
        <v>578.74593290000007</v>
      </c>
      <c r="G15" s="103">
        <f t="shared" si="0"/>
        <v>-364.03066757200025</v>
      </c>
      <c r="H15" s="104">
        <v>49.99</v>
      </c>
      <c r="I15" s="105">
        <v>1029</v>
      </c>
      <c r="J15" s="105">
        <v>1044</v>
      </c>
      <c r="K15" s="105">
        <v>183</v>
      </c>
      <c r="L15" s="105">
        <v>168</v>
      </c>
      <c r="M15" s="105">
        <v>15</v>
      </c>
      <c r="N15" s="105">
        <v>861</v>
      </c>
      <c r="O15" s="98">
        <v>51</v>
      </c>
      <c r="P15" s="98" t="s">
        <v>57</v>
      </c>
      <c r="Q15" s="99">
        <f>'[1]Annx-A (DA) '!AJ14</f>
        <v>1485</v>
      </c>
      <c r="R15" s="100">
        <f>'[1]Annx-A (DA) '!BE14</f>
        <v>895.64912259999983</v>
      </c>
      <c r="S15" s="101">
        <f>'[1]Annx-A (DA) '!BF14</f>
        <v>258.27580699999999</v>
      </c>
      <c r="T15" s="102">
        <f>'[1]Annx-A (DA) '!BD14</f>
        <v>847.62668440000004</v>
      </c>
      <c r="U15" s="103">
        <f t="shared" si="1"/>
        <v>-589.35087740000006</v>
      </c>
      <c r="V15" s="104">
        <v>49.91</v>
      </c>
      <c r="W15" s="106">
        <v>1416</v>
      </c>
      <c r="X15" s="105">
        <v>1347</v>
      </c>
      <c r="Y15" s="105">
        <v>712</v>
      </c>
      <c r="Z15" s="105">
        <v>781</v>
      </c>
      <c r="AA15" s="105">
        <v>-69</v>
      </c>
      <c r="AB15" s="105">
        <v>635</v>
      </c>
    </row>
    <row r="16" spans="1:28" s="107" customFormat="1" ht="142.9" customHeight="1" x14ac:dyDescent="0.2">
      <c r="A16" s="97">
        <v>4</v>
      </c>
      <c r="B16" s="98" t="s">
        <v>58</v>
      </c>
      <c r="C16" s="99">
        <f>'[1]Annx-A (DA) '!E15</f>
        <v>1150</v>
      </c>
      <c r="D16" s="100">
        <f>'[1]Annx-A (DA) '!X15</f>
        <v>720.70074642799966</v>
      </c>
      <c r="E16" s="101">
        <f>'[1]Annx-A (DA) '!Y15</f>
        <v>147.44667932799968</v>
      </c>
      <c r="F16" s="102">
        <f>'[1]Annx-A (DA) '!W15</f>
        <v>576.74593290000007</v>
      </c>
      <c r="G16" s="103">
        <f t="shared" si="0"/>
        <v>-429.2992535720004</v>
      </c>
      <c r="H16" s="104">
        <v>49.94</v>
      </c>
      <c r="I16" s="105">
        <v>1013</v>
      </c>
      <c r="J16" s="105">
        <v>1040</v>
      </c>
      <c r="K16" s="105">
        <v>212</v>
      </c>
      <c r="L16" s="105">
        <v>184</v>
      </c>
      <c r="M16" s="105">
        <v>28</v>
      </c>
      <c r="N16" s="105">
        <v>828</v>
      </c>
      <c r="O16" s="98">
        <v>52</v>
      </c>
      <c r="P16" s="98" t="s">
        <v>59</v>
      </c>
      <c r="Q16" s="99">
        <f>'[1]Annx-A (DA) '!AJ15</f>
        <v>1477</v>
      </c>
      <c r="R16" s="100">
        <f>'[1]Annx-A (DA) '!BE15</f>
        <v>902.55491059999997</v>
      </c>
      <c r="S16" s="101">
        <f>'[1]Annx-A (DA) '!BF15</f>
        <v>265.18159500000002</v>
      </c>
      <c r="T16" s="102">
        <f>'[1]Annx-A (DA) '!BD15</f>
        <v>839.62668440000004</v>
      </c>
      <c r="U16" s="103">
        <f t="shared" si="1"/>
        <v>-574.44508940000003</v>
      </c>
      <c r="V16" s="104">
        <v>49.88</v>
      </c>
      <c r="W16" s="106">
        <v>1409</v>
      </c>
      <c r="X16" s="105">
        <v>1421</v>
      </c>
      <c r="Y16" s="105">
        <v>786</v>
      </c>
      <c r="Z16" s="105">
        <v>774</v>
      </c>
      <c r="AA16" s="105">
        <v>12</v>
      </c>
      <c r="AB16" s="105">
        <v>635</v>
      </c>
    </row>
    <row r="17" spans="1:28" s="107" customFormat="1" ht="142.9" customHeight="1" x14ac:dyDescent="0.2">
      <c r="A17" s="97">
        <v>5</v>
      </c>
      <c r="B17" s="98" t="s">
        <v>60</v>
      </c>
      <c r="C17" s="99">
        <f>'[1]Annx-A (DA) '!E16</f>
        <v>1143</v>
      </c>
      <c r="D17" s="100">
        <f>'[1]Annx-A (DA) '!X16</f>
        <v>659.85572742799991</v>
      </c>
      <c r="E17" s="101">
        <f>'[1]Annx-A (DA) '!Y16</f>
        <v>86.601660328000023</v>
      </c>
      <c r="F17" s="102">
        <f>'[1]Annx-A (DA) '!W16</f>
        <v>569.74593290000007</v>
      </c>
      <c r="G17" s="103">
        <f t="shared" si="0"/>
        <v>-483.14427257200003</v>
      </c>
      <c r="H17" s="104">
        <v>49.98</v>
      </c>
      <c r="I17" s="105">
        <v>1032</v>
      </c>
      <c r="J17" s="105">
        <v>963</v>
      </c>
      <c r="K17" s="105">
        <v>92</v>
      </c>
      <c r="L17" s="105">
        <v>161</v>
      </c>
      <c r="M17" s="105">
        <v>-69</v>
      </c>
      <c r="N17" s="105">
        <v>871</v>
      </c>
      <c r="O17" s="98">
        <v>53</v>
      </c>
      <c r="P17" s="98" t="s">
        <v>61</v>
      </c>
      <c r="Q17" s="99">
        <f>'[1]Annx-A (DA) '!AJ16</f>
        <v>1495</v>
      </c>
      <c r="R17" s="100">
        <f>'[1]Annx-A (DA) '!BE16</f>
        <v>985.32367459999989</v>
      </c>
      <c r="S17" s="101">
        <f>'[1]Annx-A (DA) '!BF16</f>
        <v>291.33325899999994</v>
      </c>
      <c r="T17" s="102">
        <f>'[1]Annx-A (DA) '!BD16</f>
        <v>801.00958439999999</v>
      </c>
      <c r="U17" s="103">
        <f t="shared" si="1"/>
        <v>-509.67632540000005</v>
      </c>
      <c r="V17" s="104">
        <v>50.01</v>
      </c>
      <c r="W17" s="106">
        <v>1364</v>
      </c>
      <c r="X17" s="105">
        <v>1356</v>
      </c>
      <c r="Y17" s="105">
        <v>699</v>
      </c>
      <c r="Z17" s="105">
        <v>707</v>
      </c>
      <c r="AA17" s="105">
        <v>-8</v>
      </c>
      <c r="AB17" s="105">
        <v>657</v>
      </c>
    </row>
    <row r="18" spans="1:28" s="107" customFormat="1" ht="142.9" customHeight="1" x14ac:dyDescent="0.2">
      <c r="A18" s="97">
        <v>6</v>
      </c>
      <c r="B18" s="98" t="s">
        <v>62</v>
      </c>
      <c r="C18" s="99">
        <f>'[1]Annx-A (DA) '!E17</f>
        <v>1110</v>
      </c>
      <c r="D18" s="100">
        <f>'[1]Annx-A (DA) '!X17</f>
        <v>659.85572742799991</v>
      </c>
      <c r="E18" s="101">
        <f>'[1]Annx-A (DA) '!Y17</f>
        <v>86.601660328000023</v>
      </c>
      <c r="F18" s="102">
        <f>'[1]Annx-A (DA) '!W17</f>
        <v>536.74593290000007</v>
      </c>
      <c r="G18" s="103">
        <f t="shared" si="0"/>
        <v>-450.14427257200003</v>
      </c>
      <c r="H18" s="104">
        <v>49.87</v>
      </c>
      <c r="I18" s="105">
        <v>1022</v>
      </c>
      <c r="J18" s="105">
        <v>970</v>
      </c>
      <c r="K18" s="105">
        <v>52</v>
      </c>
      <c r="L18" s="105">
        <v>104</v>
      </c>
      <c r="M18" s="105">
        <v>-52</v>
      </c>
      <c r="N18" s="105">
        <v>918</v>
      </c>
      <c r="O18" s="98">
        <v>54</v>
      </c>
      <c r="P18" s="98" t="s">
        <v>63</v>
      </c>
      <c r="Q18" s="99">
        <f>'[1]Annx-A (DA) '!AJ17</f>
        <v>1531</v>
      </c>
      <c r="R18" s="100">
        <f>'[1]Annx-A (DA) '!BE17</f>
        <v>986.82852859999969</v>
      </c>
      <c r="S18" s="101">
        <f>'[1]Annx-A (DA) '!BF17</f>
        <v>292.83811299999985</v>
      </c>
      <c r="T18" s="102">
        <f>'[1]Annx-A (DA) '!BD17</f>
        <v>837.00958439999999</v>
      </c>
      <c r="U18" s="103">
        <f t="shared" si="1"/>
        <v>-544.1714714000002</v>
      </c>
      <c r="V18" s="104">
        <v>49.88</v>
      </c>
      <c r="W18" s="106">
        <v>1351</v>
      </c>
      <c r="X18" s="105">
        <v>1284</v>
      </c>
      <c r="Y18" s="105">
        <v>622</v>
      </c>
      <c r="Z18" s="105">
        <v>689</v>
      </c>
      <c r="AA18" s="105">
        <v>-67</v>
      </c>
      <c r="AB18" s="105">
        <v>662</v>
      </c>
    </row>
    <row r="19" spans="1:28" s="107" customFormat="1" ht="142.9" customHeight="1" x14ac:dyDescent="0.2">
      <c r="A19" s="97">
        <v>7</v>
      </c>
      <c r="B19" s="98" t="s">
        <v>64</v>
      </c>
      <c r="C19" s="99">
        <f>'[1]Annx-A (DA) '!E18</f>
        <v>1127</v>
      </c>
      <c r="D19" s="100">
        <f>'[1]Annx-A (DA) '!X18</f>
        <v>658.74296742799993</v>
      </c>
      <c r="E19" s="101">
        <f>'[1]Annx-A (DA) '!Y18</f>
        <v>85.488900328000042</v>
      </c>
      <c r="F19" s="102">
        <f>'[1]Annx-A (DA) '!W18</f>
        <v>553.74593290000007</v>
      </c>
      <c r="G19" s="103">
        <f t="shared" si="0"/>
        <v>-468.25703257200001</v>
      </c>
      <c r="H19" s="104">
        <v>49.93</v>
      </c>
      <c r="I19" s="105">
        <v>1022</v>
      </c>
      <c r="J19" s="105">
        <v>985</v>
      </c>
      <c r="K19" s="105">
        <v>48</v>
      </c>
      <c r="L19" s="105">
        <v>85</v>
      </c>
      <c r="M19" s="105">
        <v>-37</v>
      </c>
      <c r="N19" s="105">
        <v>937</v>
      </c>
      <c r="O19" s="98">
        <v>55</v>
      </c>
      <c r="P19" s="98" t="s">
        <v>65</v>
      </c>
      <c r="Q19" s="99">
        <f>'[1]Annx-A (DA) '!AJ18</f>
        <v>1581</v>
      </c>
      <c r="R19" s="100">
        <f>'[1]Annx-A (DA) '!BE18</f>
        <v>990.56016859999966</v>
      </c>
      <c r="S19" s="101">
        <f>'[1]Annx-A (DA) '!BF18</f>
        <v>296.56975299999971</v>
      </c>
      <c r="T19" s="102">
        <f>'[1]Annx-A (DA) '!BD18</f>
        <v>887.00958439999999</v>
      </c>
      <c r="U19" s="103">
        <f t="shared" si="1"/>
        <v>-590.43983140000023</v>
      </c>
      <c r="V19" s="104">
        <v>49.81</v>
      </c>
      <c r="W19" s="106">
        <v>1365</v>
      </c>
      <c r="X19" s="105">
        <v>1370</v>
      </c>
      <c r="Y19" s="105">
        <v>708</v>
      </c>
      <c r="Z19" s="105">
        <v>703</v>
      </c>
      <c r="AA19" s="105">
        <v>5</v>
      </c>
      <c r="AB19" s="105">
        <v>662</v>
      </c>
    </row>
    <row r="20" spans="1:28" s="107" customFormat="1" ht="142.9" customHeight="1" x14ac:dyDescent="0.2">
      <c r="A20" s="97">
        <v>8</v>
      </c>
      <c r="B20" s="98" t="s">
        <v>66</v>
      </c>
      <c r="C20" s="99">
        <f>'[1]Annx-A (DA) '!E19</f>
        <v>1119</v>
      </c>
      <c r="D20" s="100">
        <f>'[1]Annx-A (DA) '!X19</f>
        <v>658.18803442799992</v>
      </c>
      <c r="E20" s="101">
        <f>'[1]Annx-A (DA) '!Y19</f>
        <v>84.933967328000037</v>
      </c>
      <c r="F20" s="102">
        <f>'[1]Annx-A (DA) '!W19</f>
        <v>545.74593290000007</v>
      </c>
      <c r="G20" s="103">
        <f t="shared" si="0"/>
        <v>-460.81196557200002</v>
      </c>
      <c r="H20" s="104">
        <v>49.93</v>
      </c>
      <c r="I20" s="105">
        <v>1011</v>
      </c>
      <c r="J20" s="105">
        <v>984</v>
      </c>
      <c r="K20" s="105">
        <v>46</v>
      </c>
      <c r="L20" s="105">
        <v>73</v>
      </c>
      <c r="M20" s="105">
        <v>-27</v>
      </c>
      <c r="N20" s="105">
        <v>938</v>
      </c>
      <c r="O20" s="98">
        <v>56</v>
      </c>
      <c r="P20" s="98" t="s">
        <v>67</v>
      </c>
      <c r="Q20" s="99">
        <f>'[1]Annx-A (DA) '!AJ19</f>
        <v>1591</v>
      </c>
      <c r="R20" s="100">
        <f>'[1]Annx-A (DA) '!BE19</f>
        <v>1062.3982916</v>
      </c>
      <c r="S20" s="101">
        <f>'[1]Annx-A (DA) '!BF19</f>
        <v>368.40787599999982</v>
      </c>
      <c r="T20" s="102">
        <f>'[1]Annx-A (DA) '!BD19</f>
        <v>897.00958439999999</v>
      </c>
      <c r="U20" s="103">
        <f t="shared" si="1"/>
        <v>-528.60170840000023</v>
      </c>
      <c r="V20" s="104">
        <v>49.97</v>
      </c>
      <c r="W20" s="106">
        <v>1379</v>
      </c>
      <c r="X20" s="105">
        <v>1357</v>
      </c>
      <c r="Y20" s="105">
        <v>697</v>
      </c>
      <c r="Z20" s="105">
        <v>719</v>
      </c>
      <c r="AA20" s="105">
        <v>-22</v>
      </c>
      <c r="AB20" s="105">
        <v>660</v>
      </c>
    </row>
    <row r="21" spans="1:28" s="107" customFormat="1" ht="142.9" customHeight="1" x14ac:dyDescent="0.2">
      <c r="A21" s="97">
        <v>9</v>
      </c>
      <c r="B21" s="98" t="s">
        <v>68</v>
      </c>
      <c r="C21" s="99">
        <f>'[1]Annx-A (DA) '!E20</f>
        <v>1132</v>
      </c>
      <c r="D21" s="100">
        <f>'[1]Annx-A (DA) '!X20</f>
        <v>656.46073885709995</v>
      </c>
      <c r="E21" s="101">
        <f>'[1]Annx-A (DA) '!Y20</f>
        <v>83.206671757100068</v>
      </c>
      <c r="F21" s="102">
        <f>'[1]Annx-A (DA) '!W20</f>
        <v>558.74593290000007</v>
      </c>
      <c r="G21" s="103">
        <f t="shared" si="0"/>
        <v>-475.53926114289999</v>
      </c>
      <c r="H21" s="104">
        <v>49.94</v>
      </c>
      <c r="I21" s="105">
        <v>1008</v>
      </c>
      <c r="J21" s="105">
        <v>985</v>
      </c>
      <c r="K21" s="105">
        <v>52</v>
      </c>
      <c r="L21" s="105">
        <v>75</v>
      </c>
      <c r="M21" s="105">
        <v>-23</v>
      </c>
      <c r="N21" s="105">
        <v>933</v>
      </c>
      <c r="O21" s="98">
        <v>57</v>
      </c>
      <c r="P21" s="98" t="s">
        <v>69</v>
      </c>
      <c r="Q21" s="99">
        <f>'[1]Annx-A (DA) '!AJ20</f>
        <v>1562</v>
      </c>
      <c r="R21" s="100">
        <f>'[1]Annx-A (DA) '!BE20</f>
        <v>1078.4614653570998</v>
      </c>
      <c r="S21" s="101">
        <f>'[1]Annx-A (DA) '!BF20</f>
        <v>410.47104975709971</v>
      </c>
      <c r="T21" s="102">
        <f>'[1]Annx-A (DA) '!BD20</f>
        <v>894.00958439999999</v>
      </c>
      <c r="U21" s="103">
        <f t="shared" si="1"/>
        <v>-483.53853464290029</v>
      </c>
      <c r="V21" s="104">
        <v>50</v>
      </c>
      <c r="W21" s="106">
        <v>1391</v>
      </c>
      <c r="X21" s="105">
        <v>1339</v>
      </c>
      <c r="Y21" s="105">
        <v>680</v>
      </c>
      <c r="Z21" s="105">
        <v>732</v>
      </c>
      <c r="AA21" s="105">
        <v>-52</v>
      </c>
      <c r="AB21" s="105">
        <v>659</v>
      </c>
    </row>
    <row r="22" spans="1:28" s="107" customFormat="1" ht="142.9" customHeight="1" x14ac:dyDescent="0.2">
      <c r="A22" s="97">
        <v>10</v>
      </c>
      <c r="B22" s="98" t="s">
        <v>70</v>
      </c>
      <c r="C22" s="99">
        <f>'[1]Annx-A (DA) '!E21</f>
        <v>1134</v>
      </c>
      <c r="D22" s="100">
        <f>'[1]Annx-A (DA) '!X21</f>
        <v>656.46073885709995</v>
      </c>
      <c r="E22" s="101">
        <f>'[1]Annx-A (DA) '!Y21</f>
        <v>83.206671757100068</v>
      </c>
      <c r="F22" s="102">
        <f>'[1]Annx-A (DA) '!W21</f>
        <v>560.74593290000007</v>
      </c>
      <c r="G22" s="103">
        <f t="shared" si="0"/>
        <v>-477.53926114289999</v>
      </c>
      <c r="H22" s="104">
        <v>49.94</v>
      </c>
      <c r="I22" s="105">
        <v>998</v>
      </c>
      <c r="J22" s="105">
        <v>940</v>
      </c>
      <c r="K22" s="105">
        <v>10</v>
      </c>
      <c r="L22" s="105">
        <v>68</v>
      </c>
      <c r="M22" s="105">
        <v>-58</v>
      </c>
      <c r="N22" s="105">
        <v>930</v>
      </c>
      <c r="O22" s="98">
        <v>58</v>
      </c>
      <c r="P22" s="98" t="s">
        <v>71</v>
      </c>
      <c r="Q22" s="99">
        <f>'[1]Annx-A (DA) '!AJ21</f>
        <v>1520</v>
      </c>
      <c r="R22" s="100">
        <f>'[1]Annx-A (DA) '!BE21</f>
        <v>1103.9804313570999</v>
      </c>
      <c r="S22" s="101">
        <f>'[1]Annx-A (DA) '!BF21</f>
        <v>438.9900157570998</v>
      </c>
      <c r="T22" s="102">
        <f>'[1]Annx-A (DA) '!BD21</f>
        <v>855.00958439999999</v>
      </c>
      <c r="U22" s="103">
        <f t="shared" si="1"/>
        <v>-416.0195686429002</v>
      </c>
      <c r="V22" s="104">
        <v>49.95</v>
      </c>
      <c r="W22" s="106">
        <v>1404</v>
      </c>
      <c r="X22" s="105">
        <v>1359</v>
      </c>
      <c r="Y22" s="105">
        <v>700</v>
      </c>
      <c r="Z22" s="105">
        <v>745</v>
      </c>
      <c r="AA22" s="105">
        <v>-45</v>
      </c>
      <c r="AB22" s="105">
        <v>659</v>
      </c>
    </row>
    <row r="23" spans="1:28" s="107" customFormat="1" ht="142.9" customHeight="1" x14ac:dyDescent="0.2">
      <c r="A23" s="97">
        <v>11</v>
      </c>
      <c r="B23" s="98" t="s">
        <v>72</v>
      </c>
      <c r="C23" s="99">
        <f>'[1]Annx-A (DA) '!E22</f>
        <v>1115</v>
      </c>
      <c r="D23" s="100">
        <f>'[1]Annx-A (DA) '!X22</f>
        <v>656.46073885709995</v>
      </c>
      <c r="E23" s="101">
        <f>'[1]Annx-A (DA) '!Y22</f>
        <v>83.206671757100068</v>
      </c>
      <c r="F23" s="102">
        <f>'[1]Annx-A (DA) '!W22</f>
        <v>541.74593290000007</v>
      </c>
      <c r="G23" s="103">
        <f t="shared" si="0"/>
        <v>-458.53926114289999</v>
      </c>
      <c r="H23" s="104">
        <v>49.98</v>
      </c>
      <c r="I23" s="105">
        <v>992</v>
      </c>
      <c r="J23" s="105">
        <v>1027</v>
      </c>
      <c r="K23" s="105">
        <v>95</v>
      </c>
      <c r="L23" s="105">
        <v>60</v>
      </c>
      <c r="M23" s="105">
        <v>35</v>
      </c>
      <c r="N23" s="105">
        <v>932</v>
      </c>
      <c r="O23" s="98">
        <v>59</v>
      </c>
      <c r="P23" s="98" t="s">
        <v>73</v>
      </c>
      <c r="Q23" s="99">
        <f>'[1]Annx-A (DA) '!AJ22</f>
        <v>1532</v>
      </c>
      <c r="R23" s="100">
        <f>'[1]Annx-A (DA) '!BE22</f>
        <v>1093.5612441142</v>
      </c>
      <c r="S23" s="101">
        <f>'[1]Annx-A (DA) '!BF22</f>
        <v>438.57082851419995</v>
      </c>
      <c r="T23" s="102">
        <f>'[1]Annx-A (DA) '!BD22</f>
        <v>877.00958439999999</v>
      </c>
      <c r="U23" s="103">
        <f t="shared" si="1"/>
        <v>-438.43875588580005</v>
      </c>
      <c r="V23" s="104">
        <v>49.98</v>
      </c>
      <c r="W23" s="106">
        <v>1405</v>
      </c>
      <c r="X23" s="105">
        <v>1409</v>
      </c>
      <c r="Y23" s="105">
        <v>762</v>
      </c>
      <c r="Z23" s="105">
        <v>758</v>
      </c>
      <c r="AA23" s="105">
        <v>4</v>
      </c>
      <c r="AB23" s="105">
        <v>647</v>
      </c>
    </row>
    <row r="24" spans="1:28" s="107" customFormat="1" ht="142.9" customHeight="1" x14ac:dyDescent="0.2">
      <c r="A24" s="97">
        <v>12</v>
      </c>
      <c r="B24" s="98" t="s">
        <v>74</v>
      </c>
      <c r="C24" s="99">
        <f>'[1]Annx-A (DA) '!E23</f>
        <v>1117</v>
      </c>
      <c r="D24" s="100">
        <f>'[1]Annx-A (DA) '!X23</f>
        <v>656.46073885709995</v>
      </c>
      <c r="E24" s="101">
        <f>'[1]Annx-A (DA) '!Y23</f>
        <v>83.206671757100068</v>
      </c>
      <c r="F24" s="102">
        <f>'[1]Annx-A (DA) '!W23</f>
        <v>543.74593290000007</v>
      </c>
      <c r="G24" s="103">
        <f t="shared" si="0"/>
        <v>-460.53926114289999</v>
      </c>
      <c r="H24" s="104">
        <v>50.01</v>
      </c>
      <c r="I24" s="105">
        <v>1004</v>
      </c>
      <c r="J24" s="105">
        <v>991</v>
      </c>
      <c r="K24" s="105">
        <v>98</v>
      </c>
      <c r="L24" s="105">
        <v>111</v>
      </c>
      <c r="M24" s="105">
        <v>-13</v>
      </c>
      <c r="N24" s="105">
        <v>893</v>
      </c>
      <c r="O24" s="98">
        <v>60</v>
      </c>
      <c r="P24" s="98" t="s">
        <v>75</v>
      </c>
      <c r="Q24" s="99">
        <f>'[1]Annx-A (DA) '!AJ23</f>
        <v>1536</v>
      </c>
      <c r="R24" s="100">
        <f>'[1]Annx-A (DA) '!BE23</f>
        <v>1163.1983101142</v>
      </c>
      <c r="S24" s="101">
        <f>'[1]Annx-A (DA) '!BF23</f>
        <v>508.20789451419995</v>
      </c>
      <c r="T24" s="102">
        <f>'[1]Annx-A (DA) '!BD23</f>
        <v>881.00958439999999</v>
      </c>
      <c r="U24" s="103">
        <f t="shared" si="1"/>
        <v>-372.80168988580004</v>
      </c>
      <c r="V24" s="104">
        <v>49.98</v>
      </c>
      <c r="W24" s="106">
        <v>1413</v>
      </c>
      <c r="X24" s="105">
        <v>1297</v>
      </c>
      <c r="Y24" s="105">
        <v>653</v>
      </c>
      <c r="Z24" s="105">
        <v>769</v>
      </c>
      <c r="AA24" s="105">
        <v>-116</v>
      </c>
      <c r="AB24" s="105">
        <v>644</v>
      </c>
    </row>
    <row r="25" spans="1:28" s="107" customFormat="1" ht="142.9" customHeight="1" x14ac:dyDescent="0.2">
      <c r="A25" s="97">
        <v>13</v>
      </c>
      <c r="B25" s="98" t="s">
        <v>76</v>
      </c>
      <c r="C25" s="99">
        <f>'[1]Annx-A (DA) '!E24</f>
        <v>1127</v>
      </c>
      <c r="D25" s="100">
        <f>'[1]Annx-A (DA) '!X24</f>
        <v>667.82624785709993</v>
      </c>
      <c r="E25" s="101">
        <f>'[1]Annx-A (DA) '!Y24</f>
        <v>94.572180757099986</v>
      </c>
      <c r="F25" s="102">
        <f>'[1]Annx-A (DA) '!W24</f>
        <v>553.74593290000007</v>
      </c>
      <c r="G25" s="103">
        <f t="shared" si="0"/>
        <v>-459.17375214290007</v>
      </c>
      <c r="H25" s="104">
        <v>50.01</v>
      </c>
      <c r="I25" s="105">
        <v>1000</v>
      </c>
      <c r="J25" s="105">
        <v>1015</v>
      </c>
      <c r="K25" s="105">
        <v>145</v>
      </c>
      <c r="L25" s="105">
        <v>130</v>
      </c>
      <c r="M25" s="105">
        <v>15</v>
      </c>
      <c r="N25" s="105">
        <v>870</v>
      </c>
      <c r="O25" s="98">
        <v>61</v>
      </c>
      <c r="P25" s="98" t="s">
        <v>77</v>
      </c>
      <c r="Q25" s="99">
        <f>'[1]Annx-A (DA) '!AJ24</f>
        <v>1546</v>
      </c>
      <c r="R25" s="100">
        <f>'[1]Annx-A (DA) '!BE24</f>
        <v>1208.1148481142</v>
      </c>
      <c r="S25" s="101">
        <f>'[1]Annx-A (DA) '!BF24</f>
        <v>513.12443251419984</v>
      </c>
      <c r="T25" s="102">
        <f>'[1]Annx-A (DA) '!BD24</f>
        <v>851.00958439999999</v>
      </c>
      <c r="U25" s="103">
        <f t="shared" si="1"/>
        <v>-337.88515188580016</v>
      </c>
      <c r="V25" s="104">
        <v>50.02</v>
      </c>
      <c r="W25" s="106">
        <v>1402</v>
      </c>
      <c r="X25" s="105">
        <v>1256</v>
      </c>
      <c r="Y25" s="105">
        <v>612</v>
      </c>
      <c r="Z25" s="105">
        <v>758</v>
      </c>
      <c r="AA25" s="105">
        <v>-146</v>
      </c>
      <c r="AB25" s="105">
        <v>644</v>
      </c>
    </row>
    <row r="26" spans="1:28" s="107" customFormat="1" ht="142.9" customHeight="1" x14ac:dyDescent="0.2">
      <c r="A26" s="97">
        <v>14</v>
      </c>
      <c r="B26" s="98" t="s">
        <v>78</v>
      </c>
      <c r="C26" s="99">
        <f>'[1]Annx-A (DA) '!E25</f>
        <v>1121</v>
      </c>
      <c r="D26" s="100">
        <f>'[1]Annx-A (DA) '!X25</f>
        <v>670.8009008570998</v>
      </c>
      <c r="E26" s="101">
        <f>'[1]Annx-A (DA) '!Y25</f>
        <v>97.546833757099918</v>
      </c>
      <c r="F26" s="102">
        <f>'[1]Annx-A (DA) '!W25</f>
        <v>547.74593290000007</v>
      </c>
      <c r="G26" s="103">
        <f t="shared" si="0"/>
        <v>-450.19909914290014</v>
      </c>
      <c r="H26" s="104">
        <v>50</v>
      </c>
      <c r="I26" s="105">
        <v>1021</v>
      </c>
      <c r="J26" s="105">
        <v>987</v>
      </c>
      <c r="K26" s="105">
        <v>147</v>
      </c>
      <c r="L26" s="105">
        <v>180</v>
      </c>
      <c r="M26" s="105">
        <v>-33</v>
      </c>
      <c r="N26" s="105">
        <v>840</v>
      </c>
      <c r="O26" s="98">
        <v>62</v>
      </c>
      <c r="P26" s="98" t="s">
        <v>79</v>
      </c>
      <c r="Q26" s="99">
        <f>'[1]Annx-A (DA) '!AJ25</f>
        <v>1568</v>
      </c>
      <c r="R26" s="100">
        <f>'[1]Annx-A (DA) '!BE25</f>
        <v>1206.9152161141999</v>
      </c>
      <c r="S26" s="101">
        <f>'[1]Annx-A (DA) '!BF25</f>
        <v>511.92480051419983</v>
      </c>
      <c r="T26" s="102">
        <f>'[1]Annx-A (DA) '!BD25</f>
        <v>873.00958439999999</v>
      </c>
      <c r="U26" s="103">
        <f t="shared" si="1"/>
        <v>-361.08478388580016</v>
      </c>
      <c r="V26" s="104">
        <v>49.97</v>
      </c>
      <c r="W26" s="106">
        <v>1416</v>
      </c>
      <c r="X26" s="105">
        <v>1261</v>
      </c>
      <c r="Y26" s="105">
        <v>608</v>
      </c>
      <c r="Z26" s="105">
        <v>763</v>
      </c>
      <c r="AA26" s="105">
        <v>-155</v>
      </c>
      <c r="AB26" s="105">
        <v>653</v>
      </c>
    </row>
    <row r="27" spans="1:28" s="107" customFormat="1" ht="142.9" customHeight="1" x14ac:dyDescent="0.2">
      <c r="A27" s="97">
        <v>15</v>
      </c>
      <c r="B27" s="98" t="s">
        <v>80</v>
      </c>
      <c r="C27" s="99">
        <f>'[1]Annx-A (DA) '!E26</f>
        <v>1125</v>
      </c>
      <c r="D27" s="100">
        <f>'[1]Annx-A (DA) '!X26</f>
        <v>670.2459678570998</v>
      </c>
      <c r="E27" s="101">
        <f>'[1]Annx-A (DA) '!Y26</f>
        <v>96.991900757099913</v>
      </c>
      <c r="F27" s="102">
        <f>'[1]Annx-A (DA) '!W26</f>
        <v>551.74593290000007</v>
      </c>
      <c r="G27" s="103">
        <f t="shared" si="0"/>
        <v>-454.75403214290014</v>
      </c>
      <c r="H27" s="104">
        <v>50.01</v>
      </c>
      <c r="I27" s="105">
        <v>1023</v>
      </c>
      <c r="J27" s="105">
        <v>1024</v>
      </c>
      <c r="K27" s="105">
        <v>146</v>
      </c>
      <c r="L27" s="105">
        <v>145</v>
      </c>
      <c r="M27" s="105">
        <v>1</v>
      </c>
      <c r="N27" s="105">
        <v>878</v>
      </c>
      <c r="O27" s="98">
        <v>63</v>
      </c>
      <c r="P27" s="98" t="s">
        <v>81</v>
      </c>
      <c r="Q27" s="99">
        <f>'[1]Annx-A (DA) '!AJ26</f>
        <v>1544</v>
      </c>
      <c r="R27" s="100">
        <f>'[1]Annx-A (DA) '!BE26</f>
        <v>1206.7501491142002</v>
      </c>
      <c r="S27" s="101">
        <f>'[1]Annx-A (DA) '!BF26</f>
        <v>511.75973351420004</v>
      </c>
      <c r="T27" s="102">
        <f>'[1]Annx-A (DA) '!BD26</f>
        <v>849.00958439999999</v>
      </c>
      <c r="U27" s="103">
        <f t="shared" si="1"/>
        <v>-337.24985088579996</v>
      </c>
      <c r="V27" s="104">
        <v>49.91</v>
      </c>
      <c r="W27" s="106">
        <v>1417</v>
      </c>
      <c r="X27" s="105">
        <v>1363</v>
      </c>
      <c r="Y27" s="105">
        <v>708</v>
      </c>
      <c r="Z27" s="105">
        <v>762</v>
      </c>
      <c r="AA27" s="105">
        <v>-54</v>
      </c>
      <c r="AB27" s="105">
        <v>655</v>
      </c>
    </row>
    <row r="28" spans="1:28" s="107" customFormat="1" ht="142.9" customHeight="1" x14ac:dyDescent="0.2">
      <c r="A28" s="97">
        <v>16</v>
      </c>
      <c r="B28" s="98" t="s">
        <v>82</v>
      </c>
      <c r="C28" s="99">
        <f>'[1]Annx-A (DA) '!E27</f>
        <v>1122</v>
      </c>
      <c r="D28" s="100">
        <f>'[1]Annx-A (DA) '!X27</f>
        <v>670.2459678570998</v>
      </c>
      <c r="E28" s="101">
        <f>'[1]Annx-A (DA) '!Y27</f>
        <v>96.991900757099913</v>
      </c>
      <c r="F28" s="102">
        <f>'[1]Annx-A (DA) '!W27</f>
        <v>548.74593290000007</v>
      </c>
      <c r="G28" s="103">
        <f t="shared" si="0"/>
        <v>-451.75403214290014</v>
      </c>
      <c r="H28" s="104">
        <v>50.01</v>
      </c>
      <c r="I28" s="105">
        <v>1016</v>
      </c>
      <c r="J28" s="105">
        <v>965</v>
      </c>
      <c r="K28" s="105">
        <v>146</v>
      </c>
      <c r="L28" s="105">
        <v>198</v>
      </c>
      <c r="M28" s="105">
        <v>-52</v>
      </c>
      <c r="N28" s="105">
        <v>819</v>
      </c>
      <c r="O28" s="98">
        <v>64</v>
      </c>
      <c r="P28" s="98" t="s">
        <v>83</v>
      </c>
      <c r="Q28" s="99">
        <f>'[1]Annx-A (DA) '!AJ27</f>
        <v>1555</v>
      </c>
      <c r="R28" s="100">
        <f>'[1]Annx-A (DA) '!BE27</f>
        <v>1205.2152161141998</v>
      </c>
      <c r="S28" s="101">
        <f>'[1]Annx-A (DA) '!BF27</f>
        <v>510.2248005141999</v>
      </c>
      <c r="T28" s="102">
        <f>'[1]Annx-A (DA) '!BD27</f>
        <v>860.00958439999999</v>
      </c>
      <c r="U28" s="103">
        <f t="shared" si="1"/>
        <v>-349.7847838858001</v>
      </c>
      <c r="V28" s="104">
        <v>49.9</v>
      </c>
      <c r="W28" s="106">
        <v>1408</v>
      </c>
      <c r="X28" s="105">
        <v>1351</v>
      </c>
      <c r="Y28" s="105">
        <v>695</v>
      </c>
      <c r="Z28" s="105">
        <v>752</v>
      </c>
      <c r="AA28" s="105">
        <v>-57</v>
      </c>
      <c r="AB28" s="105">
        <v>656</v>
      </c>
    </row>
    <row r="29" spans="1:28" s="107" customFormat="1" ht="142.9" customHeight="1" x14ac:dyDescent="0.2">
      <c r="A29" s="97">
        <v>17</v>
      </c>
      <c r="B29" s="98" t="s">
        <v>84</v>
      </c>
      <c r="C29" s="99">
        <f>'[1]Annx-A (DA) '!E28</f>
        <v>1124</v>
      </c>
      <c r="D29" s="100">
        <f>'[1]Annx-A (DA) '!X28</f>
        <v>673.43322685709984</v>
      </c>
      <c r="E29" s="101">
        <f>'[1]Annx-A (DA) '!Y28</f>
        <v>100.17915975710001</v>
      </c>
      <c r="F29" s="102">
        <f>'[1]Annx-A (DA) '!W28</f>
        <v>550.74593290000007</v>
      </c>
      <c r="G29" s="103">
        <f t="shared" si="0"/>
        <v>-450.56677314290005</v>
      </c>
      <c r="H29" s="104">
        <v>49.99</v>
      </c>
      <c r="I29" s="105">
        <v>1029</v>
      </c>
      <c r="J29" s="105">
        <v>1027</v>
      </c>
      <c r="K29" s="105">
        <v>185</v>
      </c>
      <c r="L29" s="105">
        <v>187</v>
      </c>
      <c r="M29" s="105">
        <v>-2</v>
      </c>
      <c r="N29" s="105">
        <v>842</v>
      </c>
      <c r="O29" s="98">
        <v>65</v>
      </c>
      <c r="P29" s="98" t="s">
        <v>85</v>
      </c>
      <c r="Q29" s="99">
        <f>'[1]Annx-A (DA) '!AJ28</f>
        <v>1573</v>
      </c>
      <c r="R29" s="100">
        <f>'[1]Annx-A (DA) '!BE28</f>
        <v>1190.1680341142001</v>
      </c>
      <c r="S29" s="101">
        <f>'[1]Annx-A (DA) '!BF28</f>
        <v>509.37891851419994</v>
      </c>
      <c r="T29" s="102">
        <f>'[1]Annx-A (DA) '!BD28</f>
        <v>892.21088439999994</v>
      </c>
      <c r="U29" s="103">
        <f t="shared" si="1"/>
        <v>-382.8319658858</v>
      </c>
      <c r="V29" s="104">
        <v>49.98</v>
      </c>
      <c r="W29" s="106">
        <v>1407</v>
      </c>
      <c r="X29" s="105">
        <v>1275</v>
      </c>
      <c r="Y29" s="105">
        <v>575</v>
      </c>
      <c r="Z29" s="105">
        <v>707</v>
      </c>
      <c r="AA29" s="105">
        <v>-132</v>
      </c>
      <c r="AB29" s="105">
        <v>700</v>
      </c>
    </row>
    <row r="30" spans="1:28" s="107" customFormat="1" ht="142.9" customHeight="1" x14ac:dyDescent="0.2">
      <c r="A30" s="97">
        <v>18</v>
      </c>
      <c r="B30" s="98" t="s">
        <v>86</v>
      </c>
      <c r="C30" s="99">
        <f>'[1]Annx-A (DA) '!E29</f>
        <v>1134</v>
      </c>
      <c r="D30" s="100">
        <f>'[1]Annx-A (DA) '!X29</f>
        <v>673.43322685709984</v>
      </c>
      <c r="E30" s="101">
        <f>'[1]Annx-A (DA) '!Y29</f>
        <v>100.17915975710001</v>
      </c>
      <c r="F30" s="102">
        <f>'[1]Annx-A (DA) '!W29</f>
        <v>560.74593290000007</v>
      </c>
      <c r="G30" s="103">
        <f t="shared" si="0"/>
        <v>-460.56677314290005</v>
      </c>
      <c r="H30" s="104">
        <v>49.98</v>
      </c>
      <c r="I30" s="105">
        <v>1026</v>
      </c>
      <c r="J30" s="105">
        <v>1064</v>
      </c>
      <c r="K30" s="105">
        <v>242</v>
      </c>
      <c r="L30" s="105">
        <v>204</v>
      </c>
      <c r="M30" s="105">
        <v>38</v>
      </c>
      <c r="N30" s="105">
        <v>822</v>
      </c>
      <c r="O30" s="98">
        <v>66</v>
      </c>
      <c r="P30" s="98" t="s">
        <v>87</v>
      </c>
      <c r="Q30" s="99">
        <f>'[1]Annx-A (DA) '!AJ29</f>
        <v>1539</v>
      </c>
      <c r="R30" s="100">
        <f>'[1]Annx-A (DA) '!BE29</f>
        <v>1189.1080341142001</v>
      </c>
      <c r="S30" s="101">
        <f>'[1]Annx-A (DA) '!BF29</f>
        <v>508.31891851419999</v>
      </c>
      <c r="T30" s="102">
        <f>'[1]Annx-A (DA) '!BD29</f>
        <v>858.21088439999994</v>
      </c>
      <c r="U30" s="103">
        <f t="shared" si="1"/>
        <v>-349.89196588579995</v>
      </c>
      <c r="V30" s="104">
        <v>49.95</v>
      </c>
      <c r="W30" s="106">
        <v>1405</v>
      </c>
      <c r="X30" s="105">
        <v>1255</v>
      </c>
      <c r="Y30" s="105">
        <v>517</v>
      </c>
      <c r="Z30" s="105">
        <v>667</v>
      </c>
      <c r="AA30" s="105">
        <v>-150</v>
      </c>
      <c r="AB30" s="105">
        <v>738</v>
      </c>
    </row>
    <row r="31" spans="1:28" s="107" customFormat="1" ht="142.9" customHeight="1" x14ac:dyDescent="0.2">
      <c r="A31" s="97">
        <v>19</v>
      </c>
      <c r="B31" s="98" t="s">
        <v>88</v>
      </c>
      <c r="C31" s="99">
        <f>'[1]Annx-A (DA) '!E30</f>
        <v>1126</v>
      </c>
      <c r="D31" s="100">
        <f>'[1]Annx-A (DA) '!X30</f>
        <v>706.43551585709963</v>
      </c>
      <c r="E31" s="101">
        <f>'[1]Annx-A (DA) '!Y30</f>
        <v>133.1814487570997</v>
      </c>
      <c r="F31" s="102">
        <f>'[1]Annx-A (DA) '!W30</f>
        <v>552.74593290000007</v>
      </c>
      <c r="G31" s="103">
        <f t="shared" si="0"/>
        <v>-419.56448414290037</v>
      </c>
      <c r="H31" s="104">
        <v>50</v>
      </c>
      <c r="I31" s="105">
        <v>1033</v>
      </c>
      <c r="J31" s="105">
        <v>1121</v>
      </c>
      <c r="K31" s="105">
        <v>491</v>
      </c>
      <c r="L31" s="105">
        <v>403</v>
      </c>
      <c r="M31" s="105">
        <v>88</v>
      </c>
      <c r="N31" s="105">
        <v>630</v>
      </c>
      <c r="O31" s="98">
        <v>67</v>
      </c>
      <c r="P31" s="98" t="s">
        <v>89</v>
      </c>
      <c r="Q31" s="99">
        <f>'[1]Annx-A (DA) '!AJ30</f>
        <v>1548</v>
      </c>
      <c r="R31" s="100">
        <f>'[1]Annx-A (DA) '!BE30</f>
        <v>1199.1341612204001</v>
      </c>
      <c r="S31" s="101">
        <f>'[1]Annx-A (DA) '!BF30</f>
        <v>518.3450456203999</v>
      </c>
      <c r="T31" s="102">
        <f>'[1]Annx-A (DA) '!BD30</f>
        <v>867.21088439999994</v>
      </c>
      <c r="U31" s="103">
        <f t="shared" si="1"/>
        <v>-348.86583877960004</v>
      </c>
      <c r="V31" s="104">
        <v>49.89</v>
      </c>
      <c r="W31" s="106">
        <v>1395</v>
      </c>
      <c r="X31" s="105">
        <v>1252</v>
      </c>
      <c r="Y31" s="105">
        <v>475</v>
      </c>
      <c r="Z31" s="105">
        <v>617</v>
      </c>
      <c r="AA31" s="105">
        <v>-142</v>
      </c>
      <c r="AB31" s="105">
        <v>777</v>
      </c>
    </row>
    <row r="32" spans="1:28" s="107" customFormat="1" ht="142.9" customHeight="1" x14ac:dyDescent="0.2">
      <c r="A32" s="97">
        <v>20</v>
      </c>
      <c r="B32" s="98" t="s">
        <v>90</v>
      </c>
      <c r="C32" s="99">
        <f>'[1]Annx-A (DA) '!E31</f>
        <v>1125</v>
      </c>
      <c r="D32" s="100">
        <f>'[1]Annx-A (DA) '!X31</f>
        <v>711.99283685709963</v>
      </c>
      <c r="E32" s="101">
        <f>'[1]Annx-A (DA) '!Y31</f>
        <v>138.73876975709976</v>
      </c>
      <c r="F32" s="102">
        <f>'[1]Annx-A (DA) '!W31</f>
        <v>551.74593290000007</v>
      </c>
      <c r="G32" s="103">
        <f t="shared" si="0"/>
        <v>-413.00716314290031</v>
      </c>
      <c r="H32" s="104">
        <v>49.95</v>
      </c>
      <c r="I32" s="105">
        <v>1029</v>
      </c>
      <c r="J32" s="105">
        <v>1079</v>
      </c>
      <c r="K32" s="105">
        <v>503</v>
      </c>
      <c r="L32" s="105">
        <v>453</v>
      </c>
      <c r="M32" s="105">
        <v>50</v>
      </c>
      <c r="N32" s="105">
        <v>576</v>
      </c>
      <c r="O32" s="98">
        <v>68</v>
      </c>
      <c r="P32" s="98" t="s">
        <v>91</v>
      </c>
      <c r="Q32" s="99">
        <f>'[1]Annx-A (DA) '!AJ31</f>
        <v>1538</v>
      </c>
      <c r="R32" s="100">
        <f>'[1]Annx-A (DA) '!BE31</f>
        <v>1203.0554183571001</v>
      </c>
      <c r="S32" s="101">
        <f>'[1]Annx-A (DA) '!BF31</f>
        <v>522.26630275709988</v>
      </c>
      <c r="T32" s="102">
        <f>'[1]Annx-A (DA) '!BD31</f>
        <v>857.21088439999994</v>
      </c>
      <c r="U32" s="103">
        <f t="shared" si="1"/>
        <v>-334.94458164290006</v>
      </c>
      <c r="V32" s="104">
        <v>49.88</v>
      </c>
      <c r="W32" s="106">
        <v>1401</v>
      </c>
      <c r="X32" s="105">
        <v>1260</v>
      </c>
      <c r="Y32" s="105">
        <v>478</v>
      </c>
      <c r="Z32" s="105">
        <v>618</v>
      </c>
      <c r="AA32" s="105">
        <v>-140</v>
      </c>
      <c r="AB32" s="105">
        <v>782</v>
      </c>
    </row>
    <row r="33" spans="1:28" s="107" customFormat="1" ht="142.9" customHeight="1" x14ac:dyDescent="0.2">
      <c r="A33" s="97">
        <v>21</v>
      </c>
      <c r="B33" s="98" t="s">
        <v>92</v>
      </c>
      <c r="C33" s="99">
        <f>'[1]Annx-A (DA) '!E32</f>
        <v>1162</v>
      </c>
      <c r="D33" s="100">
        <f>'[1]Annx-A (DA) '!X32</f>
        <v>765.0203618570996</v>
      </c>
      <c r="E33" s="101">
        <f>'[1]Annx-A (DA) '!Y32</f>
        <v>141.76629475709973</v>
      </c>
      <c r="F33" s="102">
        <f>'[1]Annx-A (DA) '!W32</f>
        <v>538.74593290000007</v>
      </c>
      <c r="G33" s="103">
        <f t="shared" si="0"/>
        <v>-396.97963814290034</v>
      </c>
      <c r="H33" s="104">
        <v>49.85</v>
      </c>
      <c r="I33" s="105">
        <v>1082</v>
      </c>
      <c r="J33" s="105">
        <v>1047</v>
      </c>
      <c r="K33" s="105">
        <v>321</v>
      </c>
      <c r="L33" s="105">
        <v>356</v>
      </c>
      <c r="M33" s="105">
        <v>-35</v>
      </c>
      <c r="N33" s="105">
        <v>726</v>
      </c>
      <c r="O33" s="98">
        <v>69</v>
      </c>
      <c r="P33" s="98" t="s">
        <v>93</v>
      </c>
      <c r="Q33" s="99">
        <f>'[1]Annx-A (DA) '!AJ32</f>
        <v>1475</v>
      </c>
      <c r="R33" s="100">
        <f>'[1]Annx-A (DA) '!BE32</f>
        <v>1201.8654183571002</v>
      </c>
      <c r="S33" s="101">
        <f>'[1]Annx-A (DA) '!BF32</f>
        <v>521.07630275709994</v>
      </c>
      <c r="T33" s="102">
        <f>'[1]Annx-A (DA) '!BD32</f>
        <v>794.21088439999994</v>
      </c>
      <c r="U33" s="103">
        <f t="shared" si="1"/>
        <v>-273.1345816429</v>
      </c>
      <c r="V33" s="104">
        <v>49.92</v>
      </c>
      <c r="W33" s="106">
        <v>1383</v>
      </c>
      <c r="X33" s="105">
        <v>1335</v>
      </c>
      <c r="Y33" s="105">
        <v>518</v>
      </c>
      <c r="Z33" s="105">
        <v>566</v>
      </c>
      <c r="AA33" s="105">
        <v>-48</v>
      </c>
      <c r="AB33" s="105">
        <v>817</v>
      </c>
    </row>
    <row r="34" spans="1:28" s="107" customFormat="1" ht="142.9" customHeight="1" x14ac:dyDescent="0.2">
      <c r="A34" s="97">
        <v>22</v>
      </c>
      <c r="B34" s="98" t="s">
        <v>94</v>
      </c>
      <c r="C34" s="99">
        <f>'[1]Annx-A (DA) '!E33</f>
        <v>1199</v>
      </c>
      <c r="D34" s="100">
        <f>'[1]Annx-A (DA) '!X33</f>
        <v>766.84275885709974</v>
      </c>
      <c r="E34" s="101">
        <f>'[1]Annx-A (DA) '!Y33</f>
        <v>143.58869175709975</v>
      </c>
      <c r="F34" s="102">
        <f>'[1]Annx-A (DA) '!W33</f>
        <v>575.74593290000007</v>
      </c>
      <c r="G34" s="103">
        <f t="shared" si="0"/>
        <v>-432.15724114290032</v>
      </c>
      <c r="H34" s="104">
        <v>49.85</v>
      </c>
      <c r="I34" s="105">
        <v>1179</v>
      </c>
      <c r="J34" s="105">
        <v>1117</v>
      </c>
      <c r="K34" s="105">
        <v>341</v>
      </c>
      <c r="L34" s="105">
        <v>403</v>
      </c>
      <c r="M34" s="105">
        <v>-62</v>
      </c>
      <c r="N34" s="105">
        <v>776</v>
      </c>
      <c r="O34" s="98">
        <v>70</v>
      </c>
      <c r="P34" s="98" t="s">
        <v>95</v>
      </c>
      <c r="Q34" s="99">
        <f>'[1]Annx-A (DA) '!AJ33</f>
        <v>1465</v>
      </c>
      <c r="R34" s="100">
        <f>'[1]Annx-A (DA) '!BE33</f>
        <v>1201.4403513571001</v>
      </c>
      <c r="S34" s="101">
        <f>'[1]Annx-A (DA) '!BF33</f>
        <v>520.65123575709981</v>
      </c>
      <c r="T34" s="102">
        <f>'[1]Annx-A (DA) '!BD33</f>
        <v>784.21088439999994</v>
      </c>
      <c r="U34" s="103">
        <f t="shared" si="1"/>
        <v>-263.55964864290013</v>
      </c>
      <c r="V34" s="104">
        <v>49.94</v>
      </c>
      <c r="W34" s="106">
        <v>1390</v>
      </c>
      <c r="X34" s="105">
        <v>1437</v>
      </c>
      <c r="Y34" s="105">
        <v>558</v>
      </c>
      <c r="Z34" s="105">
        <v>512</v>
      </c>
      <c r="AA34" s="105">
        <v>46</v>
      </c>
      <c r="AB34" s="105">
        <v>879</v>
      </c>
    </row>
    <row r="35" spans="1:28" s="107" customFormat="1" ht="142.9" customHeight="1" x14ac:dyDescent="0.2">
      <c r="A35" s="97">
        <v>23</v>
      </c>
      <c r="B35" s="98" t="s">
        <v>96</v>
      </c>
      <c r="C35" s="99">
        <f>'[1]Annx-A (DA) '!E34</f>
        <v>1224</v>
      </c>
      <c r="D35" s="100">
        <f>'[1]Annx-A (DA) '!X34</f>
        <v>772.57599905709969</v>
      </c>
      <c r="E35" s="101">
        <f>'[1]Annx-A (DA) '!Y34</f>
        <v>144.47175875709974</v>
      </c>
      <c r="F35" s="102">
        <f>'[1]Annx-A (DA) '!W34</f>
        <v>595.89575969999999</v>
      </c>
      <c r="G35" s="103">
        <f t="shared" si="0"/>
        <v>-451.42400094290025</v>
      </c>
      <c r="H35" s="104">
        <v>49.83</v>
      </c>
      <c r="I35" s="105">
        <v>1279</v>
      </c>
      <c r="J35" s="105">
        <v>1296</v>
      </c>
      <c r="K35" s="105">
        <v>491</v>
      </c>
      <c r="L35" s="105">
        <v>474</v>
      </c>
      <c r="M35" s="105">
        <v>17</v>
      </c>
      <c r="N35" s="105">
        <v>805</v>
      </c>
      <c r="O35" s="98">
        <v>71</v>
      </c>
      <c r="P35" s="98" t="s">
        <v>97</v>
      </c>
      <c r="Q35" s="99">
        <f>'[1]Annx-A (DA) '!AJ34</f>
        <v>1456</v>
      </c>
      <c r="R35" s="100">
        <f>'[1]Annx-A (DA) '!BE34</f>
        <v>1182.8055913571002</v>
      </c>
      <c r="S35" s="101">
        <f>'[1]Annx-A (DA) '!BF34</f>
        <v>519.82647575709996</v>
      </c>
      <c r="T35" s="102">
        <f>'[1]Annx-A (DA) '!BD34</f>
        <v>793.0208844</v>
      </c>
      <c r="U35" s="103">
        <f t="shared" si="1"/>
        <v>-273.19440864290004</v>
      </c>
      <c r="V35" s="104">
        <v>50.01</v>
      </c>
      <c r="W35" s="106">
        <v>1379</v>
      </c>
      <c r="X35" s="105">
        <v>1420</v>
      </c>
      <c r="Y35" s="105">
        <v>506</v>
      </c>
      <c r="Z35" s="105">
        <v>466</v>
      </c>
      <c r="AA35" s="105">
        <v>40</v>
      </c>
      <c r="AB35" s="105">
        <v>914</v>
      </c>
    </row>
    <row r="36" spans="1:28" s="107" customFormat="1" ht="142.9" customHeight="1" x14ac:dyDescent="0.2">
      <c r="A36" s="97">
        <v>24</v>
      </c>
      <c r="B36" s="98" t="s">
        <v>98</v>
      </c>
      <c r="C36" s="99">
        <f>'[1]Annx-A (DA) '!E35</f>
        <v>1242</v>
      </c>
      <c r="D36" s="100">
        <f>'[1]Annx-A (DA) '!X35</f>
        <v>772.68525905709964</v>
      </c>
      <c r="E36" s="101">
        <f>'[1]Annx-A (DA) '!Y35</f>
        <v>144.5810187570998</v>
      </c>
      <c r="F36" s="102">
        <f>'[1]Annx-A (DA) '!W35</f>
        <v>613.89575969999999</v>
      </c>
      <c r="G36" s="103">
        <f t="shared" si="0"/>
        <v>-469.31474094290019</v>
      </c>
      <c r="H36" s="104">
        <v>49.84</v>
      </c>
      <c r="I36" s="105">
        <v>1334</v>
      </c>
      <c r="J36" s="105">
        <v>1342</v>
      </c>
      <c r="K36" s="105">
        <v>536</v>
      </c>
      <c r="L36" s="105">
        <v>528</v>
      </c>
      <c r="M36" s="105">
        <v>8</v>
      </c>
      <c r="N36" s="105">
        <v>806</v>
      </c>
      <c r="O36" s="98">
        <v>72</v>
      </c>
      <c r="P36" s="98" t="s">
        <v>99</v>
      </c>
      <c r="Q36" s="99">
        <f>'[1]Annx-A (DA) '!AJ35</f>
        <v>1427</v>
      </c>
      <c r="R36" s="100">
        <f>'[1]Annx-A (DA) '!BE35</f>
        <v>1183.7327493570999</v>
      </c>
      <c r="S36" s="101">
        <f>'[1]Annx-A (DA) '!BF35</f>
        <v>520.75363375709981</v>
      </c>
      <c r="T36" s="102">
        <f>'[1]Annx-A (DA) '!BD35</f>
        <v>764.0208844</v>
      </c>
      <c r="U36" s="103">
        <f t="shared" si="1"/>
        <v>-243.26725064290019</v>
      </c>
      <c r="V36" s="104">
        <v>50.04</v>
      </c>
      <c r="W36" s="106">
        <v>1366</v>
      </c>
      <c r="X36" s="105">
        <v>1311</v>
      </c>
      <c r="Y36" s="105">
        <v>429</v>
      </c>
      <c r="Z36" s="105">
        <v>484</v>
      </c>
      <c r="AA36" s="105">
        <v>-55</v>
      </c>
      <c r="AB36" s="105">
        <v>882</v>
      </c>
    </row>
    <row r="37" spans="1:28" s="107" customFormat="1" ht="142.9" customHeight="1" x14ac:dyDescent="0.2">
      <c r="A37" s="97">
        <v>25</v>
      </c>
      <c r="B37" s="98" t="s">
        <v>100</v>
      </c>
      <c r="C37" s="99">
        <f>'[1]Annx-A (DA) '!E36</f>
        <v>1292</v>
      </c>
      <c r="D37" s="100">
        <f>'[1]Annx-A (DA) '!X36</f>
        <v>962.01071205709979</v>
      </c>
      <c r="E37" s="101">
        <f>'[1]Annx-A (DA) '!Y36</f>
        <v>293.90647175709989</v>
      </c>
      <c r="F37" s="102">
        <f>'[1]Annx-A (DA) '!W36</f>
        <v>623.89575969999999</v>
      </c>
      <c r="G37" s="103">
        <f t="shared" si="0"/>
        <v>-329.98928794290009</v>
      </c>
      <c r="H37" s="104">
        <v>49.9</v>
      </c>
      <c r="I37" s="105">
        <v>1400</v>
      </c>
      <c r="J37" s="105">
        <v>1356</v>
      </c>
      <c r="K37" s="105">
        <v>590</v>
      </c>
      <c r="L37" s="105">
        <v>634</v>
      </c>
      <c r="M37" s="105">
        <v>-44</v>
      </c>
      <c r="N37" s="105">
        <v>766</v>
      </c>
      <c r="O37" s="98">
        <v>73</v>
      </c>
      <c r="P37" s="98" t="s">
        <v>101</v>
      </c>
      <c r="Q37" s="99">
        <f>'[1]Annx-A (DA) '!AJ36</f>
        <v>1395</v>
      </c>
      <c r="R37" s="100">
        <f>'[1]Annx-A (DA) '!BE36</f>
        <v>1138.9990763571</v>
      </c>
      <c r="S37" s="101">
        <f>'[1]Annx-A (DA) '!BF36</f>
        <v>529.01996075709974</v>
      </c>
      <c r="T37" s="102">
        <f>'[1]Annx-A (DA) '!BD36</f>
        <v>785.0208844</v>
      </c>
      <c r="U37" s="103">
        <f t="shared" si="1"/>
        <v>-256.00092364290026</v>
      </c>
      <c r="V37" s="104">
        <v>50.05</v>
      </c>
      <c r="W37" s="106">
        <v>1356</v>
      </c>
      <c r="X37" s="105">
        <v>1325</v>
      </c>
      <c r="Y37" s="105">
        <v>502</v>
      </c>
      <c r="Z37" s="105">
        <v>533</v>
      </c>
      <c r="AA37" s="105">
        <v>-31</v>
      </c>
      <c r="AB37" s="105">
        <v>823</v>
      </c>
    </row>
    <row r="38" spans="1:28" s="107" customFormat="1" ht="142.9" customHeight="1" x14ac:dyDescent="0.2">
      <c r="A38" s="97">
        <v>26</v>
      </c>
      <c r="B38" s="98" t="s">
        <v>102</v>
      </c>
      <c r="C38" s="99">
        <f>'[1]Annx-A (DA) '!E37</f>
        <v>1311</v>
      </c>
      <c r="D38" s="100">
        <f>'[1]Annx-A (DA) '!X37</f>
        <v>926.84093905709994</v>
      </c>
      <c r="E38" s="101">
        <f>'[1]Annx-A (DA) '!Y37</f>
        <v>298.73669875709987</v>
      </c>
      <c r="F38" s="102">
        <f>'[1]Annx-A (DA) '!W37</f>
        <v>682.89575969999999</v>
      </c>
      <c r="G38" s="103">
        <f t="shared" si="0"/>
        <v>-384.15906094290011</v>
      </c>
      <c r="H38" s="104">
        <v>49.85</v>
      </c>
      <c r="I38" s="105">
        <v>1468</v>
      </c>
      <c r="J38" s="105">
        <v>1415</v>
      </c>
      <c r="K38" s="105">
        <v>644</v>
      </c>
      <c r="L38" s="105">
        <v>697</v>
      </c>
      <c r="M38" s="105">
        <v>-53</v>
      </c>
      <c r="N38" s="105">
        <v>771</v>
      </c>
      <c r="O38" s="98">
        <v>74</v>
      </c>
      <c r="P38" s="98" t="s">
        <v>103</v>
      </c>
      <c r="Q38" s="99">
        <f>'[1]Annx-A (DA) '!AJ37</f>
        <v>1402</v>
      </c>
      <c r="R38" s="100">
        <f>'[1]Annx-A (DA) '!BE37</f>
        <v>1227.9992653570998</v>
      </c>
      <c r="S38" s="101">
        <f>'[1]Annx-A (DA) '!BF37</f>
        <v>616.0201497570996</v>
      </c>
      <c r="T38" s="102">
        <f>'[1]Annx-A (DA) '!BD37</f>
        <v>790.0208844</v>
      </c>
      <c r="U38" s="103">
        <f t="shared" si="1"/>
        <v>-174.0007346429004</v>
      </c>
      <c r="V38" s="104">
        <v>50.03</v>
      </c>
      <c r="W38" s="106">
        <v>1358</v>
      </c>
      <c r="X38" s="105">
        <v>1265</v>
      </c>
      <c r="Y38" s="105">
        <v>400</v>
      </c>
      <c r="Z38" s="105">
        <v>493</v>
      </c>
      <c r="AA38" s="105">
        <v>-93</v>
      </c>
      <c r="AB38" s="105">
        <v>865</v>
      </c>
    </row>
    <row r="39" spans="1:28" s="107" customFormat="1" ht="142.9" customHeight="1" x14ac:dyDescent="0.2">
      <c r="A39" s="97">
        <v>27</v>
      </c>
      <c r="B39" s="98" t="s">
        <v>104</v>
      </c>
      <c r="C39" s="99">
        <f>'[1]Annx-A (DA) '!E38</f>
        <v>1351</v>
      </c>
      <c r="D39" s="100">
        <f>'[1]Annx-A (DA) '!X38</f>
        <v>927.50261505709966</v>
      </c>
      <c r="E39" s="101">
        <f>'[1]Annx-A (DA) '!Y38</f>
        <v>267.20837475709965</v>
      </c>
      <c r="F39" s="102">
        <f>'[1]Annx-A (DA) '!W38</f>
        <v>690.70575969999993</v>
      </c>
      <c r="G39" s="103">
        <f t="shared" si="0"/>
        <v>-423.49738494290028</v>
      </c>
      <c r="H39" s="104">
        <v>49.89</v>
      </c>
      <c r="I39" s="105">
        <v>1472</v>
      </c>
      <c r="J39" s="105">
        <v>1440</v>
      </c>
      <c r="K39" s="105">
        <v>655</v>
      </c>
      <c r="L39" s="105">
        <v>687</v>
      </c>
      <c r="M39" s="105">
        <v>-32</v>
      </c>
      <c r="N39" s="105">
        <v>785</v>
      </c>
      <c r="O39" s="98">
        <v>75</v>
      </c>
      <c r="P39" s="98" t="s">
        <v>105</v>
      </c>
      <c r="Q39" s="99">
        <f>'[1]Annx-A (DA) '!AJ38</f>
        <v>1379</v>
      </c>
      <c r="R39" s="100">
        <f>'[1]Annx-A (DA) '!BE38</f>
        <v>1279.3687903570999</v>
      </c>
      <c r="S39" s="101">
        <f>'[1]Annx-A (DA) '!BF38</f>
        <v>668.38967475709978</v>
      </c>
      <c r="T39" s="102">
        <f>'[1]Annx-A (DA) '!BD38</f>
        <v>768.0208844</v>
      </c>
      <c r="U39" s="103">
        <f t="shared" si="1"/>
        <v>-99.631209642900217</v>
      </c>
      <c r="V39" s="104">
        <v>49.98</v>
      </c>
      <c r="W39" s="106">
        <v>1346</v>
      </c>
      <c r="X39" s="105">
        <v>1234</v>
      </c>
      <c r="Y39" s="105">
        <v>358</v>
      </c>
      <c r="Z39" s="105">
        <v>470</v>
      </c>
      <c r="AA39" s="105">
        <v>-112</v>
      </c>
      <c r="AB39" s="105">
        <v>876</v>
      </c>
    </row>
    <row r="40" spans="1:28" s="107" customFormat="1" ht="142.9" customHeight="1" x14ac:dyDescent="0.2">
      <c r="A40" s="97">
        <v>28</v>
      </c>
      <c r="B40" s="98" t="s">
        <v>106</v>
      </c>
      <c r="C40" s="99">
        <f>'[1]Annx-A (DA) '!E39</f>
        <v>1386</v>
      </c>
      <c r="D40" s="100">
        <f>'[1]Annx-A (DA) '!X39</f>
        <v>972.99133335709951</v>
      </c>
      <c r="E40" s="101">
        <f>'[1]Annx-A (DA) '!Y39</f>
        <v>265.16331775709972</v>
      </c>
      <c r="F40" s="102">
        <f>'[1]Annx-A (DA) '!W39</f>
        <v>678.17198440000004</v>
      </c>
      <c r="G40" s="103">
        <f t="shared" si="0"/>
        <v>-413.00866664290032</v>
      </c>
      <c r="H40" s="104">
        <v>50.01</v>
      </c>
      <c r="I40" s="105">
        <v>1495</v>
      </c>
      <c r="J40" s="105">
        <v>1437</v>
      </c>
      <c r="K40" s="105">
        <v>623</v>
      </c>
      <c r="L40" s="105">
        <v>681</v>
      </c>
      <c r="M40" s="105">
        <v>-58</v>
      </c>
      <c r="N40" s="105">
        <v>814</v>
      </c>
      <c r="O40" s="98">
        <v>76</v>
      </c>
      <c r="P40" s="98" t="s">
        <v>107</v>
      </c>
      <c r="Q40" s="99">
        <f>'[1]Annx-A (DA) '!AJ39</f>
        <v>1355</v>
      </c>
      <c r="R40" s="100">
        <f>'[1]Annx-A (DA) '!BE39</f>
        <v>1347.7931793570999</v>
      </c>
      <c r="S40" s="101">
        <f>'[1]Annx-A (DA) '!BF39</f>
        <v>706.8140637570998</v>
      </c>
      <c r="T40" s="102">
        <f>'[1]Annx-A (DA) '!BD39</f>
        <v>714.0208844</v>
      </c>
      <c r="U40" s="103">
        <f t="shared" si="1"/>
        <v>-7.2068206429001975</v>
      </c>
      <c r="V40" s="104">
        <v>50</v>
      </c>
      <c r="W40" s="106">
        <v>1320</v>
      </c>
      <c r="X40" s="105">
        <v>1316</v>
      </c>
      <c r="Y40" s="105">
        <v>407</v>
      </c>
      <c r="Z40" s="105">
        <v>412</v>
      </c>
      <c r="AA40" s="105">
        <v>-5</v>
      </c>
      <c r="AB40" s="105">
        <v>909</v>
      </c>
    </row>
    <row r="41" spans="1:28" s="107" customFormat="1" ht="142.9" customHeight="1" x14ac:dyDescent="0.2">
      <c r="A41" s="97">
        <v>29</v>
      </c>
      <c r="B41" s="98" t="s">
        <v>108</v>
      </c>
      <c r="C41" s="99">
        <f>'[1]Annx-A (DA) '!E40</f>
        <v>1389</v>
      </c>
      <c r="D41" s="100">
        <f>'[1]Annx-A (DA) '!X40</f>
        <v>1080.2344443570998</v>
      </c>
      <c r="E41" s="101">
        <f>'[1]Annx-A (DA) '!Y40</f>
        <v>262.40642875709983</v>
      </c>
      <c r="F41" s="102">
        <f>'[1]Annx-A (DA) '!W40</f>
        <v>571.17198440000004</v>
      </c>
      <c r="G41" s="103">
        <f t="shared" si="0"/>
        <v>-308.76555564290021</v>
      </c>
      <c r="H41" s="104">
        <v>50</v>
      </c>
      <c r="I41" s="105">
        <v>1521</v>
      </c>
      <c r="J41" s="105">
        <v>1438</v>
      </c>
      <c r="K41" s="105">
        <v>640</v>
      </c>
      <c r="L41" s="105">
        <v>724</v>
      </c>
      <c r="M41" s="105">
        <v>-84</v>
      </c>
      <c r="N41" s="105">
        <v>798</v>
      </c>
      <c r="O41" s="98">
        <v>77</v>
      </c>
      <c r="P41" s="98" t="s">
        <v>109</v>
      </c>
      <c r="Q41" s="99">
        <f>'[1]Annx-A (DA) '!AJ40</f>
        <v>1328</v>
      </c>
      <c r="R41" s="100">
        <f>'[1]Annx-A (DA) '!BE40</f>
        <v>1405.8912265713002</v>
      </c>
      <c r="S41" s="101">
        <f>'[1]Annx-A (DA) '!BF40</f>
        <v>731.04878627129995</v>
      </c>
      <c r="T41" s="102">
        <f>'[1]Annx-A (DA) '!BD40</f>
        <v>653.15755969999998</v>
      </c>
      <c r="U41" s="103">
        <f t="shared" si="1"/>
        <v>77.891226571299967</v>
      </c>
      <c r="V41" s="104">
        <v>50.02</v>
      </c>
      <c r="W41" s="106">
        <v>1305</v>
      </c>
      <c r="X41" s="105">
        <v>1350</v>
      </c>
      <c r="Y41" s="105">
        <v>444</v>
      </c>
      <c r="Z41" s="105">
        <v>398</v>
      </c>
      <c r="AA41" s="105">
        <v>46</v>
      </c>
      <c r="AB41" s="105">
        <v>906</v>
      </c>
    </row>
    <row r="42" spans="1:28" s="107" customFormat="1" ht="142.9" customHeight="1" x14ac:dyDescent="0.2">
      <c r="A42" s="97">
        <v>30</v>
      </c>
      <c r="B42" s="98" t="s">
        <v>110</v>
      </c>
      <c r="C42" s="99">
        <f>'[1]Annx-A (DA) '!E41</f>
        <v>1406</v>
      </c>
      <c r="D42" s="100">
        <f>'[1]Annx-A (DA) '!X41</f>
        <v>1110.7759863570998</v>
      </c>
      <c r="E42" s="101">
        <f>'[1]Annx-A (DA) '!Y41</f>
        <v>262.94797075709977</v>
      </c>
      <c r="F42" s="102">
        <f>'[1]Annx-A (DA) '!W41</f>
        <v>558.17198440000004</v>
      </c>
      <c r="G42" s="103">
        <f t="shared" si="0"/>
        <v>-295.22401364290027</v>
      </c>
      <c r="H42" s="104">
        <v>50</v>
      </c>
      <c r="I42" s="105">
        <v>1551</v>
      </c>
      <c r="J42" s="105">
        <v>1588</v>
      </c>
      <c r="K42" s="105">
        <v>693</v>
      </c>
      <c r="L42" s="105">
        <v>656</v>
      </c>
      <c r="M42" s="105">
        <v>37</v>
      </c>
      <c r="N42" s="105">
        <v>895</v>
      </c>
      <c r="O42" s="98">
        <v>78</v>
      </c>
      <c r="P42" s="98" t="s">
        <v>111</v>
      </c>
      <c r="Q42" s="99">
        <f>'[1]Annx-A (DA) '!AJ41</f>
        <v>1361</v>
      </c>
      <c r="R42" s="100">
        <f>'[1]Annx-A (DA) '!BE41</f>
        <v>1406.2853275713001</v>
      </c>
      <c r="S42" s="101">
        <f>'[1]Annx-A (DA) '!BF41</f>
        <v>731.44288727129992</v>
      </c>
      <c r="T42" s="102">
        <f>'[1]Annx-A (DA) '!BD41</f>
        <v>686.15755969999998</v>
      </c>
      <c r="U42" s="103">
        <f t="shared" si="1"/>
        <v>45.285327571299945</v>
      </c>
      <c r="V42" s="104">
        <v>49.85</v>
      </c>
      <c r="W42" s="106">
        <v>1324</v>
      </c>
      <c r="X42" s="105">
        <v>1296</v>
      </c>
      <c r="Y42" s="105">
        <v>368</v>
      </c>
      <c r="Z42" s="105">
        <v>395</v>
      </c>
      <c r="AA42" s="105">
        <v>-27</v>
      </c>
      <c r="AB42" s="105">
        <v>928</v>
      </c>
    </row>
    <row r="43" spans="1:28" s="107" customFormat="1" ht="142.9" customHeight="1" x14ac:dyDescent="0.2">
      <c r="A43" s="97">
        <v>31</v>
      </c>
      <c r="B43" s="98" t="s">
        <v>112</v>
      </c>
      <c r="C43" s="99">
        <f>'[1]Annx-A (DA) '!E42</f>
        <v>1440</v>
      </c>
      <c r="D43" s="100">
        <f>'[1]Annx-A (DA) '!X42</f>
        <v>1030.6873873570999</v>
      </c>
      <c r="E43" s="101">
        <f>'[1]Annx-A (DA) '!Y42</f>
        <v>182.85937175709989</v>
      </c>
      <c r="F43" s="102">
        <f>'[1]Annx-A (DA) '!W42</f>
        <v>592.17198440000004</v>
      </c>
      <c r="G43" s="103">
        <f t="shared" si="0"/>
        <v>-409.31261264290015</v>
      </c>
      <c r="H43" s="104">
        <v>50.03</v>
      </c>
      <c r="I43" s="105">
        <v>1535</v>
      </c>
      <c r="J43" s="105">
        <v>1520</v>
      </c>
      <c r="K43" s="105">
        <v>783</v>
      </c>
      <c r="L43" s="105">
        <v>798</v>
      </c>
      <c r="M43" s="105">
        <v>-15</v>
      </c>
      <c r="N43" s="105">
        <v>737</v>
      </c>
      <c r="O43" s="98">
        <v>79</v>
      </c>
      <c r="P43" s="98" t="s">
        <v>113</v>
      </c>
      <c r="Q43" s="99">
        <f>'[1]Annx-A (DA) '!AJ42</f>
        <v>1392</v>
      </c>
      <c r="R43" s="100">
        <f>'[1]Annx-A (DA) '!BE42</f>
        <v>1406.2853275713001</v>
      </c>
      <c r="S43" s="101">
        <f>'[1]Annx-A (DA) '!BF42</f>
        <v>731.44288727129992</v>
      </c>
      <c r="T43" s="102">
        <f>'[1]Annx-A (DA) '!BD42</f>
        <v>717.15755969999998</v>
      </c>
      <c r="U43" s="103">
        <f t="shared" si="1"/>
        <v>14.285327571299945</v>
      </c>
      <c r="V43" s="104">
        <v>49.77</v>
      </c>
      <c r="W43" s="106">
        <v>1362</v>
      </c>
      <c r="X43" s="105">
        <v>1392</v>
      </c>
      <c r="Y43" s="105">
        <v>492</v>
      </c>
      <c r="Z43" s="105">
        <v>462</v>
      </c>
      <c r="AA43" s="105">
        <v>30</v>
      </c>
      <c r="AB43" s="105">
        <v>900</v>
      </c>
    </row>
    <row r="44" spans="1:28" s="107" customFormat="1" ht="142.9" customHeight="1" x14ac:dyDescent="0.2">
      <c r="A44" s="97">
        <v>32</v>
      </c>
      <c r="B44" s="98" t="s">
        <v>114</v>
      </c>
      <c r="C44" s="99">
        <f>'[1]Annx-A (DA) '!E43</f>
        <v>1438</v>
      </c>
      <c r="D44" s="100">
        <f>'[1]Annx-A (DA) '!X43</f>
        <v>1027.0771603571</v>
      </c>
      <c r="E44" s="101">
        <f>'[1]Annx-A (DA) '!Y43</f>
        <v>179.24914475709994</v>
      </c>
      <c r="F44" s="102">
        <f>'[1]Annx-A (DA) '!W43</f>
        <v>590.17198440000004</v>
      </c>
      <c r="G44" s="103">
        <f t="shared" si="0"/>
        <v>-410.9228396429001</v>
      </c>
      <c r="H44" s="104">
        <v>50.05</v>
      </c>
      <c r="I44" s="105">
        <v>1546</v>
      </c>
      <c r="J44" s="105">
        <v>1520</v>
      </c>
      <c r="K44" s="105">
        <v>812</v>
      </c>
      <c r="L44" s="105">
        <v>838</v>
      </c>
      <c r="M44" s="105">
        <v>-26</v>
      </c>
      <c r="N44" s="105">
        <v>708</v>
      </c>
      <c r="O44" s="98">
        <v>80</v>
      </c>
      <c r="P44" s="98" t="s">
        <v>115</v>
      </c>
      <c r="Q44" s="99">
        <f>'[1]Annx-A (DA) '!AJ43</f>
        <v>1432</v>
      </c>
      <c r="R44" s="100">
        <f>'[1]Annx-A (DA) '!BE43</f>
        <v>1406.2853275713001</v>
      </c>
      <c r="S44" s="101">
        <f>'[1]Annx-A (DA) '!BF43</f>
        <v>731.44288727129992</v>
      </c>
      <c r="T44" s="102">
        <f>'[1]Annx-A (DA) '!BD43</f>
        <v>757.15755969999998</v>
      </c>
      <c r="U44" s="103">
        <f t="shared" si="1"/>
        <v>-25.714672428700055</v>
      </c>
      <c r="V44" s="104">
        <v>49.96</v>
      </c>
      <c r="W44" s="106">
        <v>1406</v>
      </c>
      <c r="X44" s="105">
        <v>1393</v>
      </c>
      <c r="Y44" s="105">
        <v>514</v>
      </c>
      <c r="Z44" s="105">
        <v>527</v>
      </c>
      <c r="AA44" s="105">
        <v>-13</v>
      </c>
      <c r="AB44" s="105">
        <v>879</v>
      </c>
    </row>
    <row r="45" spans="1:28" s="107" customFormat="1" ht="142.9" customHeight="1" x14ac:dyDescent="0.2">
      <c r="A45" s="97">
        <v>33</v>
      </c>
      <c r="B45" s="98" t="s">
        <v>116</v>
      </c>
      <c r="C45" s="99">
        <f>'[1]Annx-A (DA) '!E44</f>
        <v>1442</v>
      </c>
      <c r="D45" s="100">
        <f>'[1]Annx-A (DA) '!X44</f>
        <v>1033.9139403571</v>
      </c>
      <c r="E45" s="101">
        <f>'[1]Annx-A (DA) '!Y44</f>
        <v>180.16062475709998</v>
      </c>
      <c r="F45" s="102">
        <f>'[1]Annx-A (DA) '!W44</f>
        <v>588.24668440000005</v>
      </c>
      <c r="G45" s="103">
        <f t="shared" si="0"/>
        <v>-408.08605964290007</v>
      </c>
      <c r="H45" s="104">
        <v>50.04</v>
      </c>
      <c r="I45" s="105">
        <v>1538</v>
      </c>
      <c r="J45" s="105">
        <v>1524</v>
      </c>
      <c r="K45" s="105">
        <v>837</v>
      </c>
      <c r="L45" s="105">
        <v>851</v>
      </c>
      <c r="M45" s="105">
        <v>-14</v>
      </c>
      <c r="N45" s="105">
        <v>687</v>
      </c>
      <c r="O45" s="98">
        <v>81</v>
      </c>
      <c r="P45" s="98" t="s">
        <v>117</v>
      </c>
      <c r="Q45" s="99">
        <f>'[1]Annx-A (DA) '!AJ44</f>
        <v>1419</v>
      </c>
      <c r="R45" s="100">
        <f>'[1]Annx-A (DA) '!BE44</f>
        <v>1374.0953275713</v>
      </c>
      <c r="S45" s="101">
        <f>'[1]Annx-A (DA) '!BF44</f>
        <v>731.44288727129992</v>
      </c>
      <c r="T45" s="102">
        <f>'[1]Annx-A (DA) '!BD44</f>
        <v>776.34755969999992</v>
      </c>
      <c r="U45" s="103">
        <f t="shared" si="1"/>
        <v>-44.904672428699996</v>
      </c>
      <c r="V45" s="104">
        <v>50.01</v>
      </c>
      <c r="W45" s="106">
        <v>1402</v>
      </c>
      <c r="X45" s="105">
        <v>1348</v>
      </c>
      <c r="Y45" s="105">
        <v>506</v>
      </c>
      <c r="Z45" s="105">
        <v>560</v>
      </c>
      <c r="AA45" s="105">
        <v>-54</v>
      </c>
      <c r="AB45" s="105">
        <v>842</v>
      </c>
    </row>
    <row r="46" spans="1:28" s="107" customFormat="1" ht="142.9" customHeight="1" x14ac:dyDescent="0.2">
      <c r="A46" s="97">
        <v>34</v>
      </c>
      <c r="B46" s="98" t="s">
        <v>118</v>
      </c>
      <c r="C46" s="99">
        <f>'[1]Annx-A (DA) '!E45</f>
        <v>1464</v>
      </c>
      <c r="D46" s="100">
        <f>'[1]Annx-A (DA) '!X45</f>
        <v>1035.6931276</v>
      </c>
      <c r="E46" s="101">
        <f>'[1]Annx-A (DA) '!Y45</f>
        <v>180.93981199999996</v>
      </c>
      <c r="F46" s="102">
        <f>'[1]Annx-A (DA) '!W45</f>
        <v>609.24668440000005</v>
      </c>
      <c r="G46" s="103">
        <f t="shared" si="0"/>
        <v>-428.30687240000009</v>
      </c>
      <c r="H46" s="104">
        <v>50.02</v>
      </c>
      <c r="I46" s="105">
        <v>1539</v>
      </c>
      <c r="J46" s="105">
        <v>1512</v>
      </c>
      <c r="K46" s="105">
        <v>839</v>
      </c>
      <c r="L46" s="105">
        <v>866</v>
      </c>
      <c r="M46" s="105">
        <v>-27</v>
      </c>
      <c r="N46" s="105">
        <v>673</v>
      </c>
      <c r="O46" s="98">
        <v>82</v>
      </c>
      <c r="P46" s="98" t="s">
        <v>119</v>
      </c>
      <c r="Q46" s="99">
        <f>'[1]Annx-A (DA) '!AJ45</f>
        <v>1435</v>
      </c>
      <c r="R46" s="100">
        <f>'[1]Annx-A (DA) '!BE45</f>
        <v>1430.0599003713</v>
      </c>
      <c r="S46" s="101">
        <f>'[1]Annx-A (DA) '!BF45</f>
        <v>731.44288727129992</v>
      </c>
      <c r="T46" s="102">
        <f>'[1]Annx-A (DA) '!BD45</f>
        <v>736.38298689999999</v>
      </c>
      <c r="U46" s="103">
        <f t="shared" si="1"/>
        <v>-4.940099628700068</v>
      </c>
      <c r="V46" s="104">
        <v>50.02</v>
      </c>
      <c r="W46" s="106">
        <v>1410</v>
      </c>
      <c r="X46" s="105">
        <v>1336</v>
      </c>
      <c r="Y46" s="105">
        <v>488</v>
      </c>
      <c r="Z46" s="105">
        <v>562</v>
      </c>
      <c r="AA46" s="105">
        <v>-74</v>
      </c>
      <c r="AB46" s="105">
        <v>848</v>
      </c>
    </row>
    <row r="47" spans="1:28" s="107" customFormat="1" ht="142.9" customHeight="1" x14ac:dyDescent="0.2">
      <c r="A47" s="97">
        <v>35</v>
      </c>
      <c r="B47" s="98" t="s">
        <v>120</v>
      </c>
      <c r="C47" s="99">
        <f>'[1]Annx-A (DA) '!E46</f>
        <v>1457</v>
      </c>
      <c r="D47" s="100">
        <f>'[1]Annx-A (DA) '!X46</f>
        <v>986.9236116000003</v>
      </c>
      <c r="E47" s="101">
        <f>'[1]Annx-A (DA) '!Y46</f>
        <v>182.17029600000006</v>
      </c>
      <c r="F47" s="102">
        <f>'[1]Annx-A (DA) '!W46</f>
        <v>652.24668440000005</v>
      </c>
      <c r="G47" s="103">
        <f t="shared" si="0"/>
        <v>-470.07638839999998</v>
      </c>
      <c r="H47" s="104">
        <v>50.05</v>
      </c>
      <c r="I47" s="105">
        <v>1518</v>
      </c>
      <c r="J47" s="105">
        <v>1532</v>
      </c>
      <c r="K47" s="105">
        <v>830</v>
      </c>
      <c r="L47" s="105">
        <v>816</v>
      </c>
      <c r="M47" s="105">
        <v>14</v>
      </c>
      <c r="N47" s="105">
        <v>702</v>
      </c>
      <c r="O47" s="98">
        <v>83</v>
      </c>
      <c r="P47" s="98" t="s">
        <v>121</v>
      </c>
      <c r="Q47" s="99">
        <f>'[1]Annx-A (DA) '!AJ46</f>
        <v>1446</v>
      </c>
      <c r="R47" s="100">
        <f>'[1]Annx-A (DA) '!BE46</f>
        <v>1428.1490023713</v>
      </c>
      <c r="S47" s="101">
        <f>'[1]Annx-A (DA) '!BF46</f>
        <v>729.53198927129984</v>
      </c>
      <c r="T47" s="102">
        <f>'[1]Annx-A (DA) '!BD46</f>
        <v>747.38298689999999</v>
      </c>
      <c r="U47" s="103">
        <f t="shared" si="1"/>
        <v>-17.850997628700156</v>
      </c>
      <c r="V47" s="104">
        <v>50.01</v>
      </c>
      <c r="W47" s="106">
        <v>1406</v>
      </c>
      <c r="X47" s="105">
        <v>1337</v>
      </c>
      <c r="Y47" s="105">
        <v>508</v>
      </c>
      <c r="Z47" s="105">
        <v>577</v>
      </c>
      <c r="AA47" s="105">
        <v>-69</v>
      </c>
      <c r="AB47" s="105">
        <v>829</v>
      </c>
    </row>
    <row r="48" spans="1:28" s="107" customFormat="1" ht="142.9" customHeight="1" x14ac:dyDescent="0.2">
      <c r="A48" s="97">
        <v>36</v>
      </c>
      <c r="B48" s="98" t="s">
        <v>122</v>
      </c>
      <c r="C48" s="99">
        <f>'[1]Annx-A (DA) '!E47</f>
        <v>1465</v>
      </c>
      <c r="D48" s="100">
        <f>'[1]Annx-A (DA) '!X47</f>
        <v>986.4586786000001</v>
      </c>
      <c r="E48" s="101">
        <f>'[1]Annx-A (DA) '!Y47</f>
        <v>182.70536299999998</v>
      </c>
      <c r="F48" s="102">
        <f>'[1]Annx-A (DA) '!W47</f>
        <v>661.24668440000005</v>
      </c>
      <c r="G48" s="103">
        <f t="shared" si="0"/>
        <v>-478.54132140000007</v>
      </c>
      <c r="H48" s="104">
        <v>50.05</v>
      </c>
      <c r="I48" s="105">
        <v>1515</v>
      </c>
      <c r="J48" s="105">
        <v>1536</v>
      </c>
      <c r="K48" s="105">
        <v>831</v>
      </c>
      <c r="L48" s="105">
        <v>810</v>
      </c>
      <c r="M48" s="105">
        <v>21</v>
      </c>
      <c r="N48" s="105">
        <v>705</v>
      </c>
      <c r="O48" s="98">
        <v>84</v>
      </c>
      <c r="P48" s="98" t="s">
        <v>123</v>
      </c>
      <c r="Q48" s="99">
        <f>'[1]Annx-A (DA) '!AJ47</f>
        <v>1455</v>
      </c>
      <c r="R48" s="100">
        <f>'[1]Annx-A (DA) '!BE47</f>
        <v>1424.6540893713</v>
      </c>
      <c r="S48" s="101">
        <f>'[1]Annx-A (DA) '!BF47</f>
        <v>727.03707627129972</v>
      </c>
      <c r="T48" s="102">
        <f>'[1]Annx-A (DA) '!BD47</f>
        <v>757.38298689999999</v>
      </c>
      <c r="U48" s="103">
        <f t="shared" si="1"/>
        <v>-30.345910628700267</v>
      </c>
      <c r="V48" s="104">
        <v>50</v>
      </c>
      <c r="W48" s="106">
        <v>1395</v>
      </c>
      <c r="X48" s="105">
        <v>1359</v>
      </c>
      <c r="Y48" s="105">
        <v>522</v>
      </c>
      <c r="Z48" s="105">
        <v>558</v>
      </c>
      <c r="AA48" s="105">
        <v>-36</v>
      </c>
      <c r="AB48" s="105">
        <v>837</v>
      </c>
    </row>
    <row r="49" spans="1:28" s="107" customFormat="1" ht="142.9" customHeight="1" x14ac:dyDescent="0.2">
      <c r="A49" s="97">
        <v>37</v>
      </c>
      <c r="B49" s="98" t="s">
        <v>124</v>
      </c>
      <c r="C49" s="99">
        <f>'[1]Annx-A (DA) '!E48</f>
        <v>1492</v>
      </c>
      <c r="D49" s="100">
        <f>'[1]Annx-A (DA) '!X48</f>
        <v>981.06134759999998</v>
      </c>
      <c r="E49" s="101">
        <f>'[1]Annx-A (DA) '!Y48</f>
        <v>181.30803199999997</v>
      </c>
      <c r="F49" s="102">
        <f>'[1]Annx-A (DA) '!W48</f>
        <v>692.24668440000005</v>
      </c>
      <c r="G49" s="103">
        <f t="shared" si="0"/>
        <v>-510.93865240000008</v>
      </c>
      <c r="H49" s="104">
        <v>50.01</v>
      </c>
      <c r="I49" s="105">
        <v>1544</v>
      </c>
      <c r="J49" s="105">
        <v>1492</v>
      </c>
      <c r="K49" s="105">
        <v>791</v>
      </c>
      <c r="L49" s="105">
        <v>844</v>
      </c>
      <c r="M49" s="105">
        <v>-53</v>
      </c>
      <c r="N49" s="105">
        <v>701</v>
      </c>
      <c r="O49" s="98">
        <v>85</v>
      </c>
      <c r="P49" s="98" t="s">
        <v>125</v>
      </c>
      <c r="Q49" s="99">
        <f>'[1]Annx-A (DA) '!AJ48</f>
        <v>1411</v>
      </c>
      <c r="R49" s="100">
        <f>'[1]Annx-A (DA) '!BE48</f>
        <v>1433.3677218570999</v>
      </c>
      <c r="S49" s="101">
        <f>'[1]Annx-A (DA) '!BF48</f>
        <v>674.12680875709987</v>
      </c>
      <c r="T49" s="102">
        <f>'[1]Annx-A (DA) '!BD48</f>
        <v>651.75908689999994</v>
      </c>
      <c r="U49" s="103">
        <f t="shared" si="1"/>
        <v>22.367721857099923</v>
      </c>
      <c r="V49" s="104">
        <v>49.89</v>
      </c>
      <c r="W49" s="106">
        <v>1385</v>
      </c>
      <c r="X49" s="105">
        <v>1205</v>
      </c>
      <c r="Y49" s="105">
        <v>238</v>
      </c>
      <c r="Z49" s="105">
        <v>418</v>
      </c>
      <c r="AA49" s="105">
        <v>-180</v>
      </c>
      <c r="AB49" s="105">
        <v>967</v>
      </c>
    </row>
    <row r="50" spans="1:28" s="107" customFormat="1" ht="142.9" customHeight="1" x14ac:dyDescent="0.2">
      <c r="A50" s="97">
        <v>38</v>
      </c>
      <c r="B50" s="98" t="s">
        <v>126</v>
      </c>
      <c r="C50" s="99">
        <f>'[1]Annx-A (DA) '!E49</f>
        <v>1518</v>
      </c>
      <c r="D50" s="100">
        <f>'[1]Annx-A (DA) '!X49</f>
        <v>949.87134759999992</v>
      </c>
      <c r="E50" s="101">
        <f>'[1]Annx-A (DA) '!Y49</f>
        <v>182.30803199999997</v>
      </c>
      <c r="F50" s="102">
        <f>'[1]Annx-A (DA) '!W49</f>
        <v>750.43668439999999</v>
      </c>
      <c r="G50" s="103">
        <f t="shared" si="0"/>
        <v>-568.12865239999996</v>
      </c>
      <c r="H50" s="104">
        <v>50</v>
      </c>
      <c r="I50" s="105">
        <v>1519</v>
      </c>
      <c r="J50" s="105">
        <v>1509</v>
      </c>
      <c r="K50" s="105">
        <v>843</v>
      </c>
      <c r="L50" s="105">
        <v>852</v>
      </c>
      <c r="M50" s="105">
        <v>-9</v>
      </c>
      <c r="N50" s="105">
        <v>666</v>
      </c>
      <c r="O50" s="98">
        <v>86</v>
      </c>
      <c r="P50" s="98" t="s">
        <v>127</v>
      </c>
      <c r="Q50" s="99">
        <f>'[1]Annx-A (DA) '!AJ49</f>
        <v>1406</v>
      </c>
      <c r="R50" s="100">
        <f>'[1]Annx-A (DA) '!BE49</f>
        <v>1433.2584618570997</v>
      </c>
      <c r="S50" s="101">
        <f>'[1]Annx-A (DA) '!BF49</f>
        <v>674.01754875709969</v>
      </c>
      <c r="T50" s="102">
        <f>'[1]Annx-A (DA) '!BD49</f>
        <v>646.75908689999994</v>
      </c>
      <c r="U50" s="103">
        <f t="shared" si="1"/>
        <v>27.258461857099746</v>
      </c>
      <c r="V50" s="104">
        <v>49.91</v>
      </c>
      <c r="W50" s="106">
        <v>1371</v>
      </c>
      <c r="X50" s="105">
        <v>1228</v>
      </c>
      <c r="Y50" s="105">
        <v>228</v>
      </c>
      <c r="Z50" s="105">
        <v>371</v>
      </c>
      <c r="AA50" s="105">
        <v>-143</v>
      </c>
      <c r="AB50" s="105">
        <v>1000</v>
      </c>
    </row>
    <row r="51" spans="1:28" s="107" customFormat="1" ht="142.9" customHeight="1" x14ac:dyDescent="0.2">
      <c r="A51" s="97">
        <v>39</v>
      </c>
      <c r="B51" s="98" t="s">
        <v>128</v>
      </c>
      <c r="C51" s="99">
        <f>'[1]Annx-A (DA) '!E50</f>
        <v>1509</v>
      </c>
      <c r="D51" s="100">
        <f>'[1]Annx-A (DA) '!X50</f>
        <v>952.36904059999995</v>
      </c>
      <c r="E51" s="101">
        <f>'[1]Annx-A (DA) '!Y50</f>
        <v>184.805725</v>
      </c>
      <c r="F51" s="102">
        <f>'[1]Annx-A (DA) '!W50</f>
        <v>741.43668439999999</v>
      </c>
      <c r="G51" s="103">
        <f t="shared" si="0"/>
        <v>-556.63095939999994</v>
      </c>
      <c r="H51" s="104">
        <v>50</v>
      </c>
      <c r="I51" s="105">
        <v>1515</v>
      </c>
      <c r="J51" s="105">
        <v>1567</v>
      </c>
      <c r="K51" s="105">
        <v>870</v>
      </c>
      <c r="L51" s="105">
        <v>819</v>
      </c>
      <c r="M51" s="105">
        <v>51</v>
      </c>
      <c r="N51" s="105">
        <v>697</v>
      </c>
      <c r="O51" s="98">
        <v>87</v>
      </c>
      <c r="P51" s="98" t="s">
        <v>129</v>
      </c>
      <c r="Q51" s="99">
        <f>'[1]Annx-A (DA) '!AJ50</f>
        <v>1390</v>
      </c>
      <c r="R51" s="100">
        <f>'[1]Annx-A (DA) '!BE50</f>
        <v>1433.2590508570997</v>
      </c>
      <c r="S51" s="101">
        <f>'[1]Annx-A (DA) '!BF50</f>
        <v>674.01813775709968</v>
      </c>
      <c r="T51" s="102">
        <f>'[1]Annx-A (DA) '!BD50</f>
        <v>630.75908689999994</v>
      </c>
      <c r="U51" s="103">
        <f t="shared" si="1"/>
        <v>43.259050857099737</v>
      </c>
      <c r="V51" s="104">
        <v>49.94</v>
      </c>
      <c r="W51" s="106">
        <v>1345</v>
      </c>
      <c r="X51" s="105">
        <v>1212</v>
      </c>
      <c r="Y51" s="105">
        <v>240</v>
      </c>
      <c r="Z51" s="105">
        <v>373</v>
      </c>
      <c r="AA51" s="105">
        <v>-133</v>
      </c>
      <c r="AB51" s="105">
        <v>972</v>
      </c>
    </row>
    <row r="52" spans="1:28" s="107" customFormat="1" ht="142.9" customHeight="1" x14ac:dyDescent="0.2">
      <c r="A52" s="97">
        <v>40</v>
      </c>
      <c r="B52" s="98" t="s">
        <v>130</v>
      </c>
      <c r="C52" s="99">
        <f>'[1]Annx-A (DA) '!E51</f>
        <v>1518</v>
      </c>
      <c r="D52" s="100">
        <f>'[1]Annx-A (DA) '!X51</f>
        <v>953.16962860000001</v>
      </c>
      <c r="E52" s="101">
        <f>'[1]Annx-A (DA) '!Y51</f>
        <v>185.60631300000006</v>
      </c>
      <c r="F52" s="102">
        <f>'[1]Annx-A (DA) '!W51</f>
        <v>750.43668439999999</v>
      </c>
      <c r="G52" s="103">
        <f t="shared" si="0"/>
        <v>-564.83037139999988</v>
      </c>
      <c r="H52" s="104">
        <v>50.01</v>
      </c>
      <c r="I52" s="105">
        <v>1511</v>
      </c>
      <c r="J52" s="105">
        <v>1566</v>
      </c>
      <c r="K52" s="105">
        <v>873</v>
      </c>
      <c r="L52" s="105">
        <v>818</v>
      </c>
      <c r="M52" s="105">
        <v>55</v>
      </c>
      <c r="N52" s="105">
        <v>693</v>
      </c>
      <c r="O52" s="98">
        <v>88</v>
      </c>
      <c r="P52" s="98" t="s">
        <v>131</v>
      </c>
      <c r="Q52" s="99">
        <f>'[1]Annx-A (DA) '!AJ51</f>
        <v>1386</v>
      </c>
      <c r="R52" s="100">
        <f>'[1]Annx-A (DA) '!BE51</f>
        <v>1433.2590508570997</v>
      </c>
      <c r="S52" s="101">
        <f>'[1]Annx-A (DA) '!BF51</f>
        <v>674.01813775709968</v>
      </c>
      <c r="T52" s="102">
        <f>'[1]Annx-A (DA) '!BD51</f>
        <v>626.75908689999994</v>
      </c>
      <c r="U52" s="103">
        <f t="shared" si="1"/>
        <v>47.259050857099737</v>
      </c>
      <c r="V52" s="104">
        <v>49.94</v>
      </c>
      <c r="W52" s="106">
        <v>1319</v>
      </c>
      <c r="X52" s="105">
        <v>1213</v>
      </c>
      <c r="Y52" s="105">
        <v>244</v>
      </c>
      <c r="Z52" s="105">
        <v>350</v>
      </c>
      <c r="AA52" s="105">
        <v>-106</v>
      </c>
      <c r="AB52" s="105">
        <v>969</v>
      </c>
    </row>
    <row r="53" spans="1:28" s="107" customFormat="1" ht="142.9" customHeight="1" x14ac:dyDescent="0.2">
      <c r="A53" s="97">
        <v>41</v>
      </c>
      <c r="B53" s="98" t="s">
        <v>132</v>
      </c>
      <c r="C53" s="99">
        <f>'[1]Annx-A (DA) '!E52</f>
        <v>1518</v>
      </c>
      <c r="D53" s="100">
        <f>'[1]Annx-A (DA) '!X52</f>
        <v>952.0726755999998</v>
      </c>
      <c r="E53" s="101">
        <f>'[1]Annx-A (DA) '!Y52</f>
        <v>184.50936000000002</v>
      </c>
      <c r="F53" s="102">
        <f>'[1]Annx-A (DA) '!W52</f>
        <v>750.43668439999999</v>
      </c>
      <c r="G53" s="103">
        <f t="shared" si="0"/>
        <v>-565.92732439999997</v>
      </c>
      <c r="H53" s="104">
        <v>50.04</v>
      </c>
      <c r="I53" s="105">
        <v>1491</v>
      </c>
      <c r="J53" s="105">
        <v>1498</v>
      </c>
      <c r="K53" s="105">
        <v>808</v>
      </c>
      <c r="L53" s="105">
        <v>801</v>
      </c>
      <c r="M53" s="105">
        <v>7</v>
      </c>
      <c r="N53" s="105">
        <v>690</v>
      </c>
      <c r="O53" s="98">
        <v>89</v>
      </c>
      <c r="P53" s="98" t="s">
        <v>133</v>
      </c>
      <c r="Q53" s="99">
        <f>'[1]Annx-A (DA) '!AJ52</f>
        <v>1380</v>
      </c>
      <c r="R53" s="100">
        <f>'[1]Annx-A (DA) '!BE52</f>
        <v>1404.9409323712996</v>
      </c>
      <c r="S53" s="101">
        <f>'[1]Annx-A (DA) '!BF52</f>
        <v>575.70001927129954</v>
      </c>
      <c r="T53" s="102">
        <f>'[1]Annx-A (DA) '!BD52</f>
        <v>550.75908689999994</v>
      </c>
      <c r="U53" s="103">
        <f t="shared" si="1"/>
        <v>24.940932371299596</v>
      </c>
      <c r="V53" s="104">
        <v>49.94</v>
      </c>
      <c r="W53" s="106">
        <v>1287</v>
      </c>
      <c r="X53" s="105">
        <v>1315</v>
      </c>
      <c r="Y53" s="105">
        <v>365</v>
      </c>
      <c r="Z53" s="105">
        <v>337</v>
      </c>
      <c r="AA53" s="105">
        <v>28</v>
      </c>
      <c r="AB53" s="105">
        <v>950</v>
      </c>
    </row>
    <row r="54" spans="1:28" s="107" customFormat="1" ht="142.9" customHeight="1" x14ac:dyDescent="0.2">
      <c r="A54" s="97">
        <v>42</v>
      </c>
      <c r="B54" s="98" t="s">
        <v>134</v>
      </c>
      <c r="C54" s="99">
        <f>'[1]Annx-A (DA) '!E53</f>
        <v>1526</v>
      </c>
      <c r="D54" s="100">
        <f>'[1]Annx-A (DA) '!X53</f>
        <v>953.05606660000001</v>
      </c>
      <c r="E54" s="101">
        <f>'[1]Annx-A (DA) '!Y53</f>
        <v>185.49275100000006</v>
      </c>
      <c r="F54" s="102">
        <f>'[1]Annx-A (DA) '!W53</f>
        <v>758.43668439999999</v>
      </c>
      <c r="G54" s="103">
        <f t="shared" si="0"/>
        <v>-572.94393339999988</v>
      </c>
      <c r="H54" s="104">
        <v>50.03</v>
      </c>
      <c r="I54" s="105">
        <v>1476</v>
      </c>
      <c r="J54" s="105">
        <v>1493</v>
      </c>
      <c r="K54" s="105">
        <v>796</v>
      </c>
      <c r="L54" s="105">
        <v>779</v>
      </c>
      <c r="M54" s="105">
        <v>17</v>
      </c>
      <c r="N54" s="105">
        <v>697</v>
      </c>
      <c r="O54" s="98">
        <v>90</v>
      </c>
      <c r="P54" s="98" t="s">
        <v>135</v>
      </c>
      <c r="Q54" s="99">
        <f>'[1]Annx-A (DA) '!AJ53</f>
        <v>1381</v>
      </c>
      <c r="R54" s="100">
        <f>'[1]Annx-A (DA) '!BE53</f>
        <v>1404.9409323712996</v>
      </c>
      <c r="S54" s="101">
        <f>'[1]Annx-A (DA) '!BF53</f>
        <v>575.70001927129954</v>
      </c>
      <c r="T54" s="102">
        <f>'[1]Annx-A (DA) '!BD53</f>
        <v>551.75908689999994</v>
      </c>
      <c r="U54" s="103">
        <f t="shared" si="1"/>
        <v>23.940932371299596</v>
      </c>
      <c r="V54" s="104">
        <v>49.86</v>
      </c>
      <c r="W54" s="106">
        <v>1266</v>
      </c>
      <c r="X54" s="105">
        <v>1229</v>
      </c>
      <c r="Y54" s="105">
        <v>370</v>
      </c>
      <c r="Z54" s="105">
        <v>407</v>
      </c>
      <c r="AA54" s="105">
        <v>-37</v>
      </c>
      <c r="AB54" s="105">
        <v>859</v>
      </c>
    </row>
    <row r="55" spans="1:28" s="107" customFormat="1" ht="142.9" customHeight="1" x14ac:dyDescent="0.2">
      <c r="A55" s="97">
        <v>43</v>
      </c>
      <c r="B55" s="98" t="s">
        <v>136</v>
      </c>
      <c r="C55" s="99">
        <f>'[1]Annx-A (DA) '!E54</f>
        <v>1524</v>
      </c>
      <c r="D55" s="100">
        <f>'[1]Annx-A (DA) '!X54</f>
        <v>1031.6824016</v>
      </c>
      <c r="E55" s="101">
        <f>'[1]Annx-A (DA) '!Y54</f>
        <v>264.11908599999998</v>
      </c>
      <c r="F55" s="102">
        <f>'[1]Annx-A (DA) '!W54</f>
        <v>756.43668439999999</v>
      </c>
      <c r="G55" s="103">
        <f t="shared" si="0"/>
        <v>-492.31759840000001</v>
      </c>
      <c r="H55" s="104">
        <v>50.04</v>
      </c>
      <c r="I55" s="105">
        <v>1463</v>
      </c>
      <c r="J55" s="105">
        <v>1494</v>
      </c>
      <c r="K55" s="105">
        <v>747</v>
      </c>
      <c r="L55" s="105">
        <v>716</v>
      </c>
      <c r="M55" s="105">
        <v>31</v>
      </c>
      <c r="N55" s="105">
        <v>747</v>
      </c>
      <c r="O55" s="98">
        <v>91</v>
      </c>
      <c r="P55" s="98" t="s">
        <v>137</v>
      </c>
      <c r="Q55" s="99">
        <f>'[1]Annx-A (DA) '!AJ54</f>
        <v>1359</v>
      </c>
      <c r="R55" s="100">
        <f>'[1]Annx-A (DA) '!BE54</f>
        <v>1406.0507973712997</v>
      </c>
      <c r="S55" s="101">
        <f>'[1]Annx-A (DA) '!BF54</f>
        <v>576.80988427129967</v>
      </c>
      <c r="T55" s="102">
        <f>'[1]Annx-A (DA) '!BD54</f>
        <v>529.75908689999994</v>
      </c>
      <c r="U55" s="103">
        <f t="shared" si="1"/>
        <v>47.050797371299723</v>
      </c>
      <c r="V55" s="104">
        <v>49.89</v>
      </c>
      <c r="W55" s="106">
        <v>1245</v>
      </c>
      <c r="X55" s="105">
        <v>1246</v>
      </c>
      <c r="Y55" s="105">
        <v>391</v>
      </c>
      <c r="Z55" s="105">
        <v>390</v>
      </c>
      <c r="AA55" s="105">
        <v>1</v>
      </c>
      <c r="AB55" s="105">
        <v>855</v>
      </c>
    </row>
    <row r="56" spans="1:28" s="107" customFormat="1" ht="142.9" customHeight="1" x14ac:dyDescent="0.2">
      <c r="A56" s="97">
        <v>44</v>
      </c>
      <c r="B56" s="98" t="s">
        <v>138</v>
      </c>
      <c r="C56" s="99">
        <f>'[1]Annx-A (DA) '!E55</f>
        <v>1499</v>
      </c>
      <c r="D56" s="100">
        <f>'[1]Annx-A (DA) '!X55</f>
        <v>999.99240159999988</v>
      </c>
      <c r="E56" s="101">
        <f>'[1]Annx-A (DA) '!Y55</f>
        <v>264.61908599999998</v>
      </c>
      <c r="F56" s="102">
        <f>'[1]Annx-A (DA) '!W55</f>
        <v>763.62668440000004</v>
      </c>
      <c r="G56" s="103">
        <f t="shared" si="0"/>
        <v>-499.00759840000006</v>
      </c>
      <c r="H56" s="104">
        <v>49.98</v>
      </c>
      <c r="I56" s="105">
        <v>1453</v>
      </c>
      <c r="J56" s="105">
        <v>1423</v>
      </c>
      <c r="K56" s="105">
        <v>714</v>
      </c>
      <c r="L56" s="105">
        <v>744</v>
      </c>
      <c r="M56" s="105">
        <v>-30</v>
      </c>
      <c r="N56" s="105">
        <v>709</v>
      </c>
      <c r="O56" s="98">
        <v>92</v>
      </c>
      <c r="P56" s="98" t="s">
        <v>139</v>
      </c>
      <c r="Q56" s="99">
        <f>'[1]Annx-A (DA) '!AJ55</f>
        <v>1349</v>
      </c>
      <c r="R56" s="100">
        <f>'[1]Annx-A (DA) '!BE55</f>
        <v>1372.7509323712995</v>
      </c>
      <c r="S56" s="101">
        <f>'[1]Annx-A (DA) '!BF55</f>
        <v>575.70001927129954</v>
      </c>
      <c r="T56" s="102">
        <f>'[1]Annx-A (DA) '!BD55</f>
        <v>551.9490869</v>
      </c>
      <c r="U56" s="103">
        <f t="shared" si="1"/>
        <v>23.750932371299541</v>
      </c>
      <c r="V56" s="104">
        <v>49.88</v>
      </c>
      <c r="W56" s="106">
        <v>1236</v>
      </c>
      <c r="X56" s="105">
        <v>1254</v>
      </c>
      <c r="Y56" s="105">
        <v>397</v>
      </c>
      <c r="Z56" s="105">
        <v>379</v>
      </c>
      <c r="AA56" s="105">
        <v>18</v>
      </c>
      <c r="AB56" s="105">
        <v>857</v>
      </c>
    </row>
    <row r="57" spans="1:28" s="107" customFormat="1" ht="142.9" customHeight="1" x14ac:dyDescent="0.2">
      <c r="A57" s="97">
        <v>45</v>
      </c>
      <c r="B57" s="98" t="s">
        <v>140</v>
      </c>
      <c r="C57" s="99">
        <f>'[1]Annx-A (DA) '!E56</f>
        <v>1508</v>
      </c>
      <c r="D57" s="100">
        <f>'[1]Annx-A (DA) '!X56</f>
        <v>997.39240159999997</v>
      </c>
      <c r="E57" s="101">
        <f>'[1]Annx-A (DA) '!Y56</f>
        <v>265.01908599999996</v>
      </c>
      <c r="F57" s="102">
        <f>'[1]Annx-A (DA) '!W56</f>
        <v>775.62668440000004</v>
      </c>
      <c r="G57" s="103">
        <f t="shared" si="0"/>
        <v>-510.60759840000009</v>
      </c>
      <c r="H57" s="104">
        <v>49.92</v>
      </c>
      <c r="I57" s="105">
        <v>1443</v>
      </c>
      <c r="J57" s="105">
        <v>1416</v>
      </c>
      <c r="K57" s="105">
        <v>692</v>
      </c>
      <c r="L57" s="105">
        <v>719</v>
      </c>
      <c r="M57" s="105">
        <v>-27</v>
      </c>
      <c r="N57" s="105">
        <v>724</v>
      </c>
      <c r="O57" s="98">
        <v>93</v>
      </c>
      <c r="P57" s="98" t="s">
        <v>141</v>
      </c>
      <c r="Q57" s="99">
        <f>'[1]Annx-A (DA) '!AJ56</f>
        <v>1338</v>
      </c>
      <c r="R57" s="100">
        <f>'[1]Annx-A (DA) '!BE56</f>
        <v>1321.0141128570997</v>
      </c>
      <c r="S57" s="101">
        <f>'[1]Annx-A (DA) '!BF56</f>
        <v>523.96319975709969</v>
      </c>
      <c r="T57" s="102">
        <f>'[1]Annx-A (DA) '!BD56</f>
        <v>540.9490869</v>
      </c>
      <c r="U57" s="103">
        <f t="shared" si="1"/>
        <v>-16.98588714290031</v>
      </c>
      <c r="V57" s="104">
        <v>49.76</v>
      </c>
      <c r="W57" s="106">
        <v>1216</v>
      </c>
      <c r="X57" s="105">
        <v>1024</v>
      </c>
      <c r="Y57" s="105">
        <v>136</v>
      </c>
      <c r="Z57" s="105">
        <v>328</v>
      </c>
      <c r="AA57" s="105">
        <v>-192</v>
      </c>
      <c r="AB57" s="105">
        <v>888</v>
      </c>
    </row>
    <row r="58" spans="1:28" s="107" customFormat="1" ht="142.9" customHeight="1" x14ac:dyDescent="0.2">
      <c r="A58" s="97">
        <v>46</v>
      </c>
      <c r="B58" s="98" t="s">
        <v>142</v>
      </c>
      <c r="C58" s="99">
        <f>'[1]Annx-A (DA) '!E57</f>
        <v>1525</v>
      </c>
      <c r="D58" s="100">
        <f>'[1]Annx-A (DA) '!X57</f>
        <v>984.9491225999999</v>
      </c>
      <c r="E58" s="101">
        <f>'[1]Annx-A (DA) '!Y57</f>
        <v>257.575807</v>
      </c>
      <c r="F58" s="102">
        <f>'[1]Annx-A (DA) '!W57</f>
        <v>797.62668440000004</v>
      </c>
      <c r="G58" s="103">
        <f t="shared" si="0"/>
        <v>-540.05087739999999</v>
      </c>
      <c r="H58" s="104">
        <v>49.96</v>
      </c>
      <c r="I58" s="105">
        <v>1445</v>
      </c>
      <c r="J58" s="105">
        <v>1413</v>
      </c>
      <c r="K58" s="105">
        <v>669</v>
      </c>
      <c r="L58" s="105">
        <v>701</v>
      </c>
      <c r="M58" s="105">
        <v>-32</v>
      </c>
      <c r="N58" s="105">
        <v>744</v>
      </c>
      <c r="O58" s="98">
        <v>94</v>
      </c>
      <c r="P58" s="98" t="s">
        <v>143</v>
      </c>
      <c r="Q58" s="99">
        <f>'[1]Annx-A (DA) '!AJ57</f>
        <v>1322</v>
      </c>
      <c r="R58" s="100">
        <f>'[1]Annx-A (DA) '!BE57</f>
        <v>1295.2189028570999</v>
      </c>
      <c r="S58" s="101">
        <f>'[1]Annx-A (DA) '!BF57</f>
        <v>498.16798975709986</v>
      </c>
      <c r="T58" s="102">
        <f>'[1]Annx-A (DA) '!BD57</f>
        <v>524.9490869</v>
      </c>
      <c r="U58" s="103">
        <f t="shared" si="1"/>
        <v>-26.781097142900137</v>
      </c>
      <c r="V58" s="104">
        <v>49.84</v>
      </c>
      <c r="W58" s="106">
        <v>1217</v>
      </c>
      <c r="X58" s="105">
        <v>870</v>
      </c>
      <c r="Y58" s="105">
        <v>-97</v>
      </c>
      <c r="Z58" s="105">
        <v>250</v>
      </c>
      <c r="AA58" s="105">
        <v>-347</v>
      </c>
      <c r="AB58" s="105">
        <v>967</v>
      </c>
    </row>
    <row r="59" spans="1:28" s="107" customFormat="1" ht="142.9" customHeight="1" x14ac:dyDescent="0.2">
      <c r="A59" s="97">
        <v>47</v>
      </c>
      <c r="B59" s="98" t="s">
        <v>144</v>
      </c>
      <c r="C59" s="99">
        <f>'[1]Annx-A (DA) '!E58</f>
        <v>1515</v>
      </c>
      <c r="D59" s="100">
        <f>'[1]Annx-A (DA) '!X58</f>
        <v>965.22912259999987</v>
      </c>
      <c r="E59" s="101">
        <f>'[1]Annx-A (DA) '!Y58</f>
        <v>257.85580699999997</v>
      </c>
      <c r="F59" s="102">
        <f>'[1]Annx-A (DA) '!W58</f>
        <v>807.62668440000004</v>
      </c>
      <c r="G59" s="103">
        <f t="shared" si="0"/>
        <v>-549.77087740000002</v>
      </c>
      <c r="H59" s="104">
        <v>50</v>
      </c>
      <c r="I59" s="105">
        <v>1440</v>
      </c>
      <c r="J59" s="105">
        <v>1429</v>
      </c>
      <c r="K59" s="105">
        <v>679</v>
      </c>
      <c r="L59" s="105">
        <v>690</v>
      </c>
      <c r="M59" s="105">
        <v>-11</v>
      </c>
      <c r="N59" s="105">
        <v>750</v>
      </c>
      <c r="O59" s="98">
        <v>95</v>
      </c>
      <c r="P59" s="98" t="s">
        <v>145</v>
      </c>
      <c r="Q59" s="99">
        <f>'[1]Annx-A (DA) '!AJ58</f>
        <v>1319</v>
      </c>
      <c r="R59" s="100">
        <f>'[1]Annx-A (DA) '!BE58</f>
        <v>1295.1642728570996</v>
      </c>
      <c r="S59" s="101">
        <f>'[1]Annx-A (DA) '!BF58</f>
        <v>498.11335975709966</v>
      </c>
      <c r="T59" s="102">
        <f>'[1]Annx-A (DA) '!BD58</f>
        <v>521.9490869</v>
      </c>
      <c r="U59" s="103">
        <f t="shared" si="1"/>
        <v>-23.835727142900339</v>
      </c>
      <c r="V59" s="104">
        <v>49.88</v>
      </c>
      <c r="W59" s="106">
        <v>1206</v>
      </c>
      <c r="X59" s="105">
        <v>814</v>
      </c>
      <c r="Y59" s="105">
        <v>-165</v>
      </c>
      <c r="Z59" s="105">
        <v>227</v>
      </c>
      <c r="AA59" s="105">
        <v>-392</v>
      </c>
      <c r="AB59" s="105">
        <v>979</v>
      </c>
    </row>
    <row r="60" spans="1:28" s="107" customFormat="1" ht="142.9" customHeight="1" x14ac:dyDescent="0.2">
      <c r="A60" s="97">
        <v>48</v>
      </c>
      <c r="B60" s="98" t="s">
        <v>146</v>
      </c>
      <c r="C60" s="99">
        <f>'[1]Annx-A (DA) '!E59</f>
        <v>1503</v>
      </c>
      <c r="D60" s="100">
        <f>'[1]Annx-A (DA) '!X59</f>
        <v>925.42912259999991</v>
      </c>
      <c r="E60" s="101">
        <f>'[1]Annx-A (DA) '!Y59</f>
        <v>258.05580700000002</v>
      </c>
      <c r="F60" s="102">
        <f>'[1]Annx-A (DA) '!W59</f>
        <v>835.62668440000004</v>
      </c>
      <c r="G60" s="103">
        <f t="shared" si="0"/>
        <v>-577.57087739999997</v>
      </c>
      <c r="H60" s="104">
        <v>49.98</v>
      </c>
      <c r="I60" s="104">
        <v>1438</v>
      </c>
      <c r="J60" s="104">
        <v>1413</v>
      </c>
      <c r="K60" s="104">
        <v>701</v>
      </c>
      <c r="L60" s="104">
        <v>726</v>
      </c>
      <c r="M60" s="104">
        <v>-25</v>
      </c>
      <c r="N60" s="104">
        <v>712</v>
      </c>
      <c r="O60" s="98">
        <v>96</v>
      </c>
      <c r="P60" s="98" t="s">
        <v>147</v>
      </c>
      <c r="Q60" s="99">
        <f>'[1]Annx-A (DA) '!AJ59</f>
        <v>1318</v>
      </c>
      <c r="R60" s="100">
        <f>'[1]Annx-A (DA) '!BE59</f>
        <v>1211.6808828571</v>
      </c>
      <c r="S60" s="101">
        <f>'[1]Annx-A (DA) '!BF59</f>
        <v>414.62996975710001</v>
      </c>
      <c r="T60" s="102">
        <f>'[1]Annx-A (DA) '!BD59</f>
        <v>520.9490869</v>
      </c>
      <c r="U60" s="103">
        <f t="shared" si="1"/>
        <v>-106.31911714289998</v>
      </c>
      <c r="V60" s="104">
        <v>49.93</v>
      </c>
      <c r="W60" s="106">
        <v>1184</v>
      </c>
      <c r="X60" s="105">
        <v>844</v>
      </c>
      <c r="Y60" s="105">
        <v>-139</v>
      </c>
      <c r="Z60" s="105">
        <v>201</v>
      </c>
      <c r="AA60" s="105">
        <v>-340</v>
      </c>
      <c r="AB60" s="105">
        <v>983</v>
      </c>
    </row>
    <row r="61" spans="1:28" s="107" customFormat="1" ht="142.9" customHeight="1" x14ac:dyDescent="0.2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1376.2916666666667</v>
      </c>
      <c r="R61" s="99">
        <f t="shared" ref="R61:AB61" si="2">AVERAGE((D13:D60),(R13:R60))</f>
        <v>1041.611594364854</v>
      </c>
      <c r="S61" s="99">
        <f t="shared" si="2"/>
        <v>354.80684811381252</v>
      </c>
      <c r="T61" s="99">
        <f t="shared" si="2"/>
        <v>689.48692041562515</v>
      </c>
      <c r="U61" s="99">
        <f t="shared" si="2"/>
        <v>-334.68007230181263</v>
      </c>
      <c r="V61" s="99">
        <f t="shared" si="2"/>
        <v>49.953645833333333</v>
      </c>
      <c r="W61" s="99">
        <f t="shared" si="2"/>
        <v>1315.2291666666667</v>
      </c>
      <c r="X61" s="99">
        <f t="shared" si="2"/>
        <v>1271.6458333333333</v>
      </c>
      <c r="Y61" s="99">
        <f t="shared" si="2"/>
        <v>476.25</v>
      </c>
      <c r="Z61" s="99">
        <f t="shared" si="2"/>
        <v>519.83333333333337</v>
      </c>
      <c r="AA61" s="99">
        <f t="shared" si="2"/>
        <v>-43.583333333333336</v>
      </c>
      <c r="AB61" s="99">
        <f t="shared" si="2"/>
        <v>795.39583333333337</v>
      </c>
    </row>
    <row r="62" spans="1:28" s="107" customFormat="1" ht="154.9" customHeight="1" x14ac:dyDescent="0.2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33031</v>
      </c>
      <c r="R62" s="100">
        <f>ROUND(SUM((D13:D60),(R13:R60))/4,0)</f>
        <v>24999</v>
      </c>
      <c r="S62" s="101">
        <f>ROUND(SUM((E13:E60),(S13:S60))/4,0)</f>
        <v>8515</v>
      </c>
      <c r="T62" s="102">
        <f>ROUND(SUM((F13:F60),(T13:T60))/4,0)</f>
        <v>16548</v>
      </c>
      <c r="U62" s="102">
        <f>ROUND(SUM((G13:G60),(U13:U60))/4,0)</f>
        <v>-8032</v>
      </c>
      <c r="V62" s="120" t="s">
        <v>150</v>
      </c>
      <c r="W62" s="102">
        <f t="shared" ref="W62:AB62" si="3">ROUND(SUM((I13:I60),(W13:W60))/4,0)</f>
        <v>31566</v>
      </c>
      <c r="X62" s="102">
        <f t="shared" si="3"/>
        <v>30520</v>
      </c>
      <c r="Y62" s="102">
        <f t="shared" si="3"/>
        <v>11430</v>
      </c>
      <c r="Z62" s="102">
        <f t="shared" si="3"/>
        <v>12476</v>
      </c>
      <c r="AA62" s="102">
        <f t="shared" si="3"/>
        <v>-1046</v>
      </c>
      <c r="AB62" s="102">
        <f t="shared" si="3"/>
        <v>19090</v>
      </c>
    </row>
    <row r="63" spans="1:28" ht="379.9" customHeight="1" x14ac:dyDescent="1.2">
      <c r="A63" s="121" t="s">
        <v>151</v>
      </c>
      <c r="B63" s="122"/>
      <c r="C63" s="123">
        <f ca="1">NOW()</f>
        <v>44707.358741087963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5" customHeight="1" x14ac:dyDescent="0.2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">
      <c r="L103" s="135"/>
      <c r="O103" s="131"/>
      <c r="P103" s="131"/>
      <c r="Q103" s="131"/>
      <c r="R103" s="131"/>
      <c r="S103" s="131"/>
      <c r="T103" s="131"/>
    </row>
    <row r="104" spans="12:20" x14ac:dyDescent="0.2">
      <c r="L104" s="135"/>
      <c r="M104" s="135"/>
      <c r="N104" s="135"/>
    </row>
    <row r="105" spans="12:20" x14ac:dyDescent="0.2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cp:lastPrinted>2022-05-26T03:06:39Z</cp:lastPrinted>
  <dcterms:created xsi:type="dcterms:W3CDTF">2022-05-26T03:06:34Z</dcterms:created>
  <dcterms:modified xsi:type="dcterms:W3CDTF">2022-05-26T03:06:50Z</dcterms:modified>
</cp:coreProperties>
</file>