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144D4A97-CB3A-4428-95C6-7D1B3F001450}" xr6:coauthVersionLast="36" xr6:coauthVersionMax="36" xr10:uidLastSave="{00000000-0000-0000-0000-000000000000}"/>
  <bookViews>
    <workbookView xWindow="0" yWindow="0" windowWidth="28800" windowHeight="11625" xr2:uid="{8DE49492-CD38-42E5-8AF7-87D8D41FE201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2" i="1" s="1"/>
  <c r="A3" i="1"/>
  <c r="D4" i="1"/>
  <c r="A5" i="1"/>
  <c r="A6" i="1"/>
  <c r="P6" i="1"/>
  <c r="R6" i="1"/>
  <c r="AB6" i="1"/>
  <c r="C13" i="1"/>
  <c r="D13" i="1"/>
  <c r="E13" i="1"/>
  <c r="F13" i="1"/>
  <c r="G13" i="1"/>
  <c r="H13" i="1"/>
  <c r="I13" i="1"/>
  <c r="Z62" i="1" s="1"/>
  <c r="J13" i="1"/>
  <c r="K13" i="1"/>
  <c r="L13" i="1"/>
  <c r="M13" i="1"/>
  <c r="O13" i="1"/>
  <c r="P13" i="1"/>
  <c r="Q13" i="1"/>
  <c r="T13" i="1"/>
  <c r="U13" i="1"/>
  <c r="V13" i="1"/>
  <c r="W13" i="1"/>
  <c r="X13" i="1"/>
  <c r="Y13" i="1"/>
  <c r="Y62" i="1" s="1"/>
  <c r="Z13" i="1"/>
  <c r="AE13" i="1" s="1"/>
  <c r="AA13" i="1"/>
  <c r="AA62" i="1" s="1"/>
  <c r="AB13" i="1"/>
  <c r="AC13" i="1"/>
  <c r="AD13" i="1"/>
  <c r="AG13" i="1"/>
  <c r="AH13" i="1"/>
  <c r="C14" i="1"/>
  <c r="T61" i="1" s="1"/>
  <c r="D14" i="1"/>
  <c r="E14" i="1"/>
  <c r="F14" i="1"/>
  <c r="G14" i="1" s="1"/>
  <c r="H14" i="1"/>
  <c r="I14" i="1"/>
  <c r="N14" i="1" s="1"/>
  <c r="J14" i="1"/>
  <c r="O14" i="1" s="1"/>
  <c r="K14" i="1"/>
  <c r="AB61" i="1" s="1"/>
  <c r="L14" i="1"/>
  <c r="M14" i="1"/>
  <c r="Q14" i="1"/>
  <c r="T14" i="1"/>
  <c r="U14" i="1"/>
  <c r="U61" i="1" s="1"/>
  <c r="V14" i="1"/>
  <c r="W14" i="1"/>
  <c r="X14" i="1"/>
  <c r="Y14" i="1"/>
  <c r="Z14" i="1"/>
  <c r="AE14" i="1" s="1"/>
  <c r="AA14" i="1"/>
  <c r="AF14" i="1" s="1"/>
  <c r="AB14" i="1"/>
  <c r="AG14" i="1" s="1"/>
  <c r="AC14" i="1"/>
  <c r="AC61" i="1" s="1"/>
  <c r="AH63" i="1" s="1"/>
  <c r="AD14" i="1"/>
  <c r="C15" i="1"/>
  <c r="D15" i="1"/>
  <c r="E15" i="1"/>
  <c r="G15" i="1" s="1"/>
  <c r="F15" i="1"/>
  <c r="H15" i="1"/>
  <c r="I15" i="1"/>
  <c r="N15" i="1" s="1"/>
  <c r="J15" i="1"/>
  <c r="O15" i="1" s="1"/>
  <c r="K15" i="1"/>
  <c r="P15" i="1" s="1"/>
  <c r="L15" i="1"/>
  <c r="Q15" i="1" s="1"/>
  <c r="M15" i="1"/>
  <c r="AD61" i="1" s="1"/>
  <c r="T15" i="1"/>
  <c r="U15" i="1"/>
  <c r="V15" i="1"/>
  <c r="X15" i="1" s="1"/>
  <c r="W15" i="1"/>
  <c r="W61" i="1" s="1"/>
  <c r="Y15" i="1"/>
  <c r="Z15" i="1"/>
  <c r="AA15" i="1"/>
  <c r="AF15" i="1" s="1"/>
  <c r="AB15" i="1"/>
  <c r="AG15" i="1" s="1"/>
  <c r="AC15" i="1"/>
  <c r="AH15" i="1" s="1"/>
  <c r="AD15" i="1"/>
  <c r="AE15" i="1"/>
  <c r="C16" i="1"/>
  <c r="D16" i="1"/>
  <c r="E16" i="1"/>
  <c r="F16" i="1"/>
  <c r="G16" i="1"/>
  <c r="H16" i="1"/>
  <c r="I16" i="1"/>
  <c r="J16" i="1"/>
  <c r="K16" i="1"/>
  <c r="P16" i="1" s="1"/>
  <c r="L16" i="1"/>
  <c r="Q16" i="1" s="1"/>
  <c r="M16" i="1"/>
  <c r="N16" i="1"/>
  <c r="O16" i="1"/>
  <c r="T16" i="1"/>
  <c r="U16" i="1"/>
  <c r="V16" i="1"/>
  <c r="X16" i="1" s="1"/>
  <c r="W16" i="1"/>
  <c r="Y16" i="1"/>
  <c r="Z16" i="1"/>
  <c r="AA16" i="1"/>
  <c r="AB16" i="1"/>
  <c r="AC16" i="1"/>
  <c r="AH16" i="1" s="1"/>
  <c r="AD16" i="1"/>
  <c r="AE16" i="1"/>
  <c r="AF16" i="1"/>
  <c r="AG16" i="1"/>
  <c r="C17" i="1"/>
  <c r="D17" i="1"/>
  <c r="E17" i="1"/>
  <c r="F17" i="1"/>
  <c r="G17" i="1"/>
  <c r="H17" i="1"/>
  <c r="I17" i="1"/>
  <c r="N17" i="1" s="1"/>
  <c r="J17" i="1"/>
  <c r="K17" i="1"/>
  <c r="L17" i="1"/>
  <c r="M17" i="1"/>
  <c r="O17" i="1"/>
  <c r="P17" i="1"/>
  <c r="Q17" i="1"/>
  <c r="T17" i="1"/>
  <c r="U17" i="1"/>
  <c r="V17" i="1"/>
  <c r="W17" i="1"/>
  <c r="X17" i="1"/>
  <c r="Y17" i="1"/>
  <c r="Z17" i="1"/>
  <c r="AE17" i="1" s="1"/>
  <c r="AA17" i="1"/>
  <c r="AF17" i="1" s="1"/>
  <c r="AB17" i="1"/>
  <c r="AC17" i="1"/>
  <c r="AD17" i="1"/>
  <c r="AG17" i="1"/>
  <c r="AH17" i="1"/>
  <c r="C18" i="1"/>
  <c r="D18" i="1"/>
  <c r="E18" i="1"/>
  <c r="F18" i="1"/>
  <c r="G18" i="1" s="1"/>
  <c r="H18" i="1"/>
  <c r="I18" i="1"/>
  <c r="N18" i="1" s="1"/>
  <c r="J18" i="1"/>
  <c r="O18" i="1" s="1"/>
  <c r="K18" i="1"/>
  <c r="P18" i="1" s="1"/>
  <c r="L18" i="1"/>
  <c r="M18" i="1"/>
  <c r="Q18" i="1"/>
  <c r="T18" i="1"/>
  <c r="U18" i="1"/>
  <c r="V18" i="1"/>
  <c r="W18" i="1"/>
  <c r="X18" i="1"/>
  <c r="Y18" i="1"/>
  <c r="Z18" i="1"/>
  <c r="AE18" i="1" s="1"/>
  <c r="AA18" i="1"/>
  <c r="AF18" i="1" s="1"/>
  <c r="AB18" i="1"/>
  <c r="AG18" i="1" s="1"/>
  <c r="AC18" i="1"/>
  <c r="AH18" i="1" s="1"/>
  <c r="AD18" i="1"/>
  <c r="C19" i="1"/>
  <c r="D19" i="1"/>
  <c r="E19" i="1"/>
  <c r="G19" i="1" s="1"/>
  <c r="F19" i="1"/>
  <c r="H19" i="1"/>
  <c r="I19" i="1"/>
  <c r="N19" i="1" s="1"/>
  <c r="J19" i="1"/>
  <c r="O19" i="1" s="1"/>
  <c r="K19" i="1"/>
  <c r="P19" i="1" s="1"/>
  <c r="L19" i="1"/>
  <c r="Q19" i="1" s="1"/>
  <c r="M19" i="1"/>
  <c r="T19" i="1"/>
  <c r="U19" i="1"/>
  <c r="V19" i="1"/>
  <c r="X19" i="1" s="1"/>
  <c r="W19" i="1"/>
  <c r="Y19" i="1"/>
  <c r="Z19" i="1"/>
  <c r="AA19" i="1"/>
  <c r="AF19" i="1" s="1"/>
  <c r="AB19" i="1"/>
  <c r="AG19" i="1" s="1"/>
  <c r="AC19" i="1"/>
  <c r="AH19" i="1" s="1"/>
  <c r="AD19" i="1"/>
  <c r="AE19" i="1"/>
  <c r="C20" i="1"/>
  <c r="D20" i="1"/>
  <c r="E20" i="1"/>
  <c r="F20" i="1"/>
  <c r="G20" i="1"/>
  <c r="H20" i="1"/>
  <c r="I20" i="1"/>
  <c r="J20" i="1"/>
  <c r="K20" i="1"/>
  <c r="P20" i="1" s="1"/>
  <c r="L20" i="1"/>
  <c r="Q20" i="1" s="1"/>
  <c r="M20" i="1"/>
  <c r="N20" i="1"/>
  <c r="O20" i="1"/>
  <c r="T20" i="1"/>
  <c r="U20" i="1"/>
  <c r="V20" i="1"/>
  <c r="X20" i="1" s="1"/>
  <c r="W20" i="1"/>
  <c r="Y20" i="1"/>
  <c r="Z20" i="1"/>
  <c r="AA20" i="1"/>
  <c r="AB20" i="1"/>
  <c r="AC20" i="1"/>
  <c r="AH20" i="1" s="1"/>
  <c r="AD20" i="1"/>
  <c r="AE20" i="1"/>
  <c r="AF20" i="1"/>
  <c r="AG20" i="1"/>
  <c r="C21" i="1"/>
  <c r="D21" i="1"/>
  <c r="E21" i="1"/>
  <c r="F21" i="1"/>
  <c r="G21" i="1"/>
  <c r="H21" i="1"/>
  <c r="I21" i="1"/>
  <c r="N21" i="1" s="1"/>
  <c r="J21" i="1"/>
  <c r="K21" i="1"/>
  <c r="L21" i="1"/>
  <c r="M21" i="1"/>
  <c r="O21" i="1"/>
  <c r="P21" i="1"/>
  <c r="Q21" i="1"/>
  <c r="T21" i="1"/>
  <c r="U21" i="1"/>
  <c r="V21" i="1"/>
  <c r="W21" i="1"/>
  <c r="X21" i="1"/>
  <c r="Y21" i="1"/>
  <c r="Z21" i="1"/>
  <c r="AE21" i="1" s="1"/>
  <c r="AA21" i="1"/>
  <c r="AF21" i="1" s="1"/>
  <c r="AB21" i="1"/>
  <c r="AC21" i="1"/>
  <c r="AD21" i="1"/>
  <c r="AG21" i="1"/>
  <c r="AH21" i="1"/>
  <c r="C22" i="1"/>
  <c r="D22" i="1"/>
  <c r="E22" i="1"/>
  <c r="F22" i="1"/>
  <c r="G22" i="1" s="1"/>
  <c r="H22" i="1"/>
  <c r="I22" i="1"/>
  <c r="N22" i="1" s="1"/>
  <c r="J22" i="1"/>
  <c r="O22" i="1" s="1"/>
  <c r="K22" i="1"/>
  <c r="P22" i="1" s="1"/>
  <c r="L22" i="1"/>
  <c r="M22" i="1"/>
  <c r="Q22" i="1"/>
  <c r="T22" i="1"/>
  <c r="U22" i="1"/>
  <c r="V22" i="1"/>
  <c r="W22" i="1"/>
  <c r="X22" i="1"/>
  <c r="Y22" i="1"/>
  <c r="Z22" i="1"/>
  <c r="AE22" i="1" s="1"/>
  <c r="AA22" i="1"/>
  <c r="AF22" i="1" s="1"/>
  <c r="AB22" i="1"/>
  <c r="AG22" i="1" s="1"/>
  <c r="AC22" i="1"/>
  <c r="AH22" i="1" s="1"/>
  <c r="AD22" i="1"/>
  <c r="C23" i="1"/>
  <c r="D23" i="1"/>
  <c r="E23" i="1"/>
  <c r="G23" i="1" s="1"/>
  <c r="F23" i="1"/>
  <c r="H23" i="1"/>
  <c r="I23" i="1"/>
  <c r="N23" i="1" s="1"/>
  <c r="J23" i="1"/>
  <c r="O23" i="1" s="1"/>
  <c r="K23" i="1"/>
  <c r="P23" i="1" s="1"/>
  <c r="L23" i="1"/>
  <c r="Q23" i="1" s="1"/>
  <c r="M23" i="1"/>
  <c r="T23" i="1"/>
  <c r="U23" i="1"/>
  <c r="V23" i="1"/>
  <c r="X23" i="1" s="1"/>
  <c r="W23" i="1"/>
  <c r="Y23" i="1"/>
  <c r="Z23" i="1"/>
  <c r="AA23" i="1"/>
  <c r="AF23" i="1" s="1"/>
  <c r="AB23" i="1"/>
  <c r="AG23" i="1" s="1"/>
  <c r="AC23" i="1"/>
  <c r="AH23" i="1" s="1"/>
  <c r="AD23" i="1"/>
  <c r="AE23" i="1"/>
  <c r="C24" i="1"/>
  <c r="D24" i="1"/>
  <c r="E24" i="1"/>
  <c r="F24" i="1"/>
  <c r="G24" i="1"/>
  <c r="H24" i="1"/>
  <c r="I24" i="1"/>
  <c r="J24" i="1"/>
  <c r="K24" i="1"/>
  <c r="P24" i="1" s="1"/>
  <c r="L24" i="1"/>
  <c r="Q24" i="1" s="1"/>
  <c r="M24" i="1"/>
  <c r="N24" i="1"/>
  <c r="O24" i="1"/>
  <c r="T24" i="1"/>
  <c r="U24" i="1"/>
  <c r="V24" i="1"/>
  <c r="X24" i="1" s="1"/>
  <c r="W24" i="1"/>
  <c r="Y24" i="1"/>
  <c r="Z24" i="1"/>
  <c r="AA24" i="1"/>
  <c r="AB24" i="1"/>
  <c r="AC24" i="1"/>
  <c r="AH24" i="1" s="1"/>
  <c r="AD24" i="1"/>
  <c r="AE24" i="1"/>
  <c r="AF24" i="1"/>
  <c r="AG24" i="1"/>
  <c r="C25" i="1"/>
  <c r="D25" i="1"/>
  <c r="E25" i="1"/>
  <c r="F25" i="1"/>
  <c r="G25" i="1"/>
  <c r="H25" i="1"/>
  <c r="I25" i="1"/>
  <c r="N25" i="1" s="1"/>
  <c r="J25" i="1"/>
  <c r="K25" i="1"/>
  <c r="L25" i="1"/>
  <c r="M25" i="1"/>
  <c r="O25" i="1"/>
  <c r="P25" i="1"/>
  <c r="Q25" i="1"/>
  <c r="T25" i="1"/>
  <c r="U25" i="1"/>
  <c r="V25" i="1"/>
  <c r="W25" i="1"/>
  <c r="X25" i="1"/>
  <c r="Y25" i="1"/>
  <c r="Z25" i="1"/>
  <c r="AE25" i="1" s="1"/>
  <c r="AA25" i="1"/>
  <c r="AF25" i="1" s="1"/>
  <c r="AB25" i="1"/>
  <c r="AC25" i="1"/>
  <c r="AD25" i="1"/>
  <c r="AG25" i="1"/>
  <c r="AH25" i="1"/>
  <c r="C26" i="1"/>
  <c r="D26" i="1"/>
  <c r="E26" i="1"/>
  <c r="G26" i="1" s="1"/>
  <c r="F26" i="1"/>
  <c r="H26" i="1"/>
  <c r="I26" i="1"/>
  <c r="N26" i="1" s="1"/>
  <c r="J26" i="1"/>
  <c r="O26" i="1" s="1"/>
  <c r="K26" i="1"/>
  <c r="P26" i="1" s="1"/>
  <c r="L26" i="1"/>
  <c r="M26" i="1"/>
  <c r="Q26" i="1"/>
  <c r="T26" i="1"/>
  <c r="U26" i="1"/>
  <c r="V26" i="1"/>
  <c r="W26" i="1"/>
  <c r="X26" i="1" s="1"/>
  <c r="Y26" i="1"/>
  <c r="Z26" i="1"/>
  <c r="AE26" i="1" s="1"/>
  <c r="AA26" i="1"/>
  <c r="AF26" i="1" s="1"/>
  <c r="AB26" i="1"/>
  <c r="AG26" i="1" s="1"/>
  <c r="AC26" i="1"/>
  <c r="AH26" i="1" s="1"/>
  <c r="AD26" i="1"/>
  <c r="C27" i="1"/>
  <c r="D27" i="1"/>
  <c r="E27" i="1"/>
  <c r="G27" i="1" s="1"/>
  <c r="F27" i="1"/>
  <c r="H27" i="1"/>
  <c r="I27" i="1"/>
  <c r="N27" i="1" s="1"/>
  <c r="J27" i="1"/>
  <c r="O27" i="1" s="1"/>
  <c r="K27" i="1"/>
  <c r="P27" i="1" s="1"/>
  <c r="L27" i="1"/>
  <c r="Q27" i="1" s="1"/>
  <c r="M27" i="1"/>
  <c r="T27" i="1"/>
  <c r="U27" i="1"/>
  <c r="V27" i="1"/>
  <c r="X27" i="1" s="1"/>
  <c r="W27" i="1"/>
  <c r="Y27" i="1"/>
  <c r="Z27" i="1"/>
  <c r="AA27" i="1"/>
  <c r="AF27" i="1" s="1"/>
  <c r="AB27" i="1"/>
  <c r="AG27" i="1" s="1"/>
  <c r="AC27" i="1"/>
  <c r="AH27" i="1" s="1"/>
  <c r="AD27" i="1"/>
  <c r="AE27" i="1"/>
  <c r="C28" i="1"/>
  <c r="D28" i="1"/>
  <c r="E28" i="1"/>
  <c r="F28" i="1"/>
  <c r="G28" i="1"/>
  <c r="H28" i="1"/>
  <c r="I28" i="1"/>
  <c r="J28" i="1"/>
  <c r="K28" i="1"/>
  <c r="P28" i="1" s="1"/>
  <c r="L28" i="1"/>
  <c r="Q28" i="1" s="1"/>
  <c r="M28" i="1"/>
  <c r="N28" i="1"/>
  <c r="O28" i="1"/>
  <c r="T28" i="1"/>
  <c r="U28" i="1"/>
  <c r="V28" i="1"/>
  <c r="X28" i="1" s="1"/>
  <c r="W28" i="1"/>
  <c r="Y28" i="1"/>
  <c r="Z28" i="1"/>
  <c r="AA28" i="1"/>
  <c r="AB28" i="1"/>
  <c r="AC28" i="1"/>
  <c r="AH28" i="1" s="1"/>
  <c r="AD28" i="1"/>
  <c r="AE28" i="1"/>
  <c r="AF28" i="1"/>
  <c r="AG28" i="1"/>
  <c r="C29" i="1"/>
  <c r="D29" i="1"/>
  <c r="E29" i="1"/>
  <c r="F29" i="1"/>
  <c r="G29" i="1"/>
  <c r="H29" i="1"/>
  <c r="I29" i="1"/>
  <c r="N29" i="1" s="1"/>
  <c r="J29" i="1"/>
  <c r="K29" i="1"/>
  <c r="L29" i="1"/>
  <c r="M29" i="1"/>
  <c r="O29" i="1"/>
  <c r="P29" i="1"/>
  <c r="Q29" i="1"/>
  <c r="T29" i="1"/>
  <c r="U29" i="1"/>
  <c r="V29" i="1"/>
  <c r="W29" i="1"/>
  <c r="X29" i="1"/>
  <c r="Y29" i="1"/>
  <c r="Z29" i="1"/>
  <c r="AE29" i="1" s="1"/>
  <c r="AA29" i="1"/>
  <c r="AF29" i="1" s="1"/>
  <c r="AB29" i="1"/>
  <c r="AC29" i="1"/>
  <c r="AD29" i="1"/>
  <c r="AG29" i="1"/>
  <c r="AH29" i="1"/>
  <c r="C30" i="1"/>
  <c r="D30" i="1"/>
  <c r="E30" i="1"/>
  <c r="G30" i="1" s="1"/>
  <c r="F30" i="1"/>
  <c r="H30" i="1"/>
  <c r="I30" i="1"/>
  <c r="N30" i="1" s="1"/>
  <c r="J30" i="1"/>
  <c r="O30" i="1" s="1"/>
  <c r="K30" i="1"/>
  <c r="P30" i="1" s="1"/>
  <c r="L30" i="1"/>
  <c r="M30" i="1"/>
  <c r="Q30" i="1"/>
  <c r="T30" i="1"/>
  <c r="U30" i="1"/>
  <c r="V30" i="1"/>
  <c r="W30" i="1"/>
  <c r="X30" i="1" s="1"/>
  <c r="Y30" i="1"/>
  <c r="Z30" i="1"/>
  <c r="AE30" i="1" s="1"/>
  <c r="AA30" i="1"/>
  <c r="AF30" i="1" s="1"/>
  <c r="AB30" i="1"/>
  <c r="AG30" i="1" s="1"/>
  <c r="AC30" i="1"/>
  <c r="AH30" i="1" s="1"/>
  <c r="AD30" i="1"/>
  <c r="C31" i="1"/>
  <c r="D31" i="1"/>
  <c r="E31" i="1"/>
  <c r="G31" i="1" s="1"/>
  <c r="F31" i="1"/>
  <c r="H31" i="1"/>
  <c r="I31" i="1"/>
  <c r="N31" i="1" s="1"/>
  <c r="J31" i="1"/>
  <c r="O31" i="1" s="1"/>
  <c r="K31" i="1"/>
  <c r="P31" i="1" s="1"/>
  <c r="L31" i="1"/>
  <c r="Q31" i="1" s="1"/>
  <c r="M31" i="1"/>
  <c r="T31" i="1"/>
  <c r="U31" i="1"/>
  <c r="V31" i="1"/>
  <c r="X31" i="1" s="1"/>
  <c r="W31" i="1"/>
  <c r="Y31" i="1"/>
  <c r="Z31" i="1"/>
  <c r="AA31" i="1"/>
  <c r="AF31" i="1" s="1"/>
  <c r="AB31" i="1"/>
  <c r="AG31" i="1" s="1"/>
  <c r="AC31" i="1"/>
  <c r="AH31" i="1" s="1"/>
  <c r="AD31" i="1"/>
  <c r="AE31" i="1"/>
  <c r="C32" i="1"/>
  <c r="D32" i="1"/>
  <c r="E32" i="1"/>
  <c r="F32" i="1"/>
  <c r="G32" i="1"/>
  <c r="H32" i="1"/>
  <c r="I32" i="1"/>
  <c r="J32" i="1"/>
  <c r="K32" i="1"/>
  <c r="P32" i="1" s="1"/>
  <c r="L32" i="1"/>
  <c r="Q32" i="1" s="1"/>
  <c r="M32" i="1"/>
  <c r="N32" i="1"/>
  <c r="O32" i="1"/>
  <c r="T32" i="1"/>
  <c r="U32" i="1"/>
  <c r="V32" i="1"/>
  <c r="X32" i="1" s="1"/>
  <c r="W32" i="1"/>
  <c r="Y32" i="1"/>
  <c r="Z32" i="1"/>
  <c r="AA32" i="1"/>
  <c r="AB32" i="1"/>
  <c r="AC32" i="1"/>
  <c r="AH32" i="1" s="1"/>
  <c r="AD32" i="1"/>
  <c r="AE32" i="1"/>
  <c r="AF32" i="1"/>
  <c r="AG32" i="1"/>
  <c r="C33" i="1"/>
  <c r="D33" i="1"/>
  <c r="E33" i="1"/>
  <c r="F33" i="1"/>
  <c r="G33" i="1"/>
  <c r="H33" i="1"/>
  <c r="I33" i="1"/>
  <c r="N33" i="1" s="1"/>
  <c r="J33" i="1"/>
  <c r="K33" i="1"/>
  <c r="L33" i="1"/>
  <c r="M33" i="1"/>
  <c r="O33" i="1"/>
  <c r="P33" i="1"/>
  <c r="Q33" i="1"/>
  <c r="T33" i="1"/>
  <c r="U33" i="1"/>
  <c r="V33" i="1"/>
  <c r="W33" i="1"/>
  <c r="X33" i="1"/>
  <c r="Y33" i="1"/>
  <c r="Z33" i="1"/>
  <c r="AE33" i="1" s="1"/>
  <c r="AA33" i="1"/>
  <c r="AF33" i="1" s="1"/>
  <c r="AB33" i="1"/>
  <c r="AC33" i="1"/>
  <c r="AD33" i="1"/>
  <c r="AG33" i="1"/>
  <c r="AH33" i="1"/>
  <c r="C34" i="1"/>
  <c r="D34" i="1"/>
  <c r="E34" i="1"/>
  <c r="F34" i="1"/>
  <c r="G34" i="1"/>
  <c r="H34" i="1"/>
  <c r="I34" i="1"/>
  <c r="N34" i="1" s="1"/>
  <c r="J34" i="1"/>
  <c r="O34" i="1" s="1"/>
  <c r="K34" i="1"/>
  <c r="P34" i="1" s="1"/>
  <c r="L34" i="1"/>
  <c r="M34" i="1"/>
  <c r="Q34" i="1"/>
  <c r="T34" i="1"/>
  <c r="U34" i="1"/>
  <c r="V34" i="1"/>
  <c r="W34" i="1"/>
  <c r="X34" i="1" s="1"/>
  <c r="Y34" i="1"/>
  <c r="Z34" i="1"/>
  <c r="AE34" i="1" s="1"/>
  <c r="AA34" i="1"/>
  <c r="AF34" i="1" s="1"/>
  <c r="AB34" i="1"/>
  <c r="AG34" i="1" s="1"/>
  <c r="AC34" i="1"/>
  <c r="AH34" i="1" s="1"/>
  <c r="AD34" i="1"/>
  <c r="C35" i="1"/>
  <c r="N35" i="1" s="1"/>
  <c r="D35" i="1"/>
  <c r="E35" i="1"/>
  <c r="G35" i="1" s="1"/>
  <c r="F35" i="1"/>
  <c r="H35" i="1"/>
  <c r="I35" i="1"/>
  <c r="J35" i="1"/>
  <c r="O35" i="1" s="1"/>
  <c r="K35" i="1"/>
  <c r="P35" i="1" s="1"/>
  <c r="L35" i="1"/>
  <c r="Q35" i="1" s="1"/>
  <c r="M35" i="1"/>
  <c r="AD62" i="1" s="1"/>
  <c r="T35" i="1"/>
  <c r="U35" i="1"/>
  <c r="AF35" i="1" s="1"/>
  <c r="V35" i="1"/>
  <c r="X35" i="1" s="1"/>
  <c r="W35" i="1"/>
  <c r="Y35" i="1"/>
  <c r="Z35" i="1"/>
  <c r="AA35" i="1"/>
  <c r="AB35" i="1"/>
  <c r="AG35" i="1" s="1"/>
  <c r="AC35" i="1"/>
  <c r="AH35" i="1" s="1"/>
  <c r="AD35" i="1"/>
  <c r="AE35" i="1"/>
  <c r="C36" i="1"/>
  <c r="D36" i="1"/>
  <c r="E36" i="1"/>
  <c r="F36" i="1"/>
  <c r="G36" i="1"/>
  <c r="H36" i="1"/>
  <c r="I36" i="1"/>
  <c r="J36" i="1"/>
  <c r="K36" i="1"/>
  <c r="P36" i="1" s="1"/>
  <c r="L36" i="1"/>
  <c r="Q36" i="1" s="1"/>
  <c r="M36" i="1"/>
  <c r="N36" i="1"/>
  <c r="O36" i="1"/>
  <c r="T36" i="1"/>
  <c r="U36" i="1"/>
  <c r="V36" i="1"/>
  <c r="X36" i="1" s="1"/>
  <c r="W36" i="1"/>
  <c r="Y36" i="1"/>
  <c r="Z36" i="1"/>
  <c r="AA36" i="1"/>
  <c r="AB36" i="1"/>
  <c r="AC36" i="1"/>
  <c r="AH36" i="1" s="1"/>
  <c r="AD36" i="1"/>
  <c r="AE36" i="1"/>
  <c r="AF36" i="1"/>
  <c r="AG36" i="1"/>
  <c r="C37" i="1"/>
  <c r="D37" i="1"/>
  <c r="E37" i="1"/>
  <c r="F37" i="1"/>
  <c r="G37" i="1"/>
  <c r="H37" i="1"/>
  <c r="I37" i="1"/>
  <c r="N37" i="1" s="1"/>
  <c r="J37" i="1"/>
  <c r="K37" i="1"/>
  <c r="L37" i="1"/>
  <c r="M37" i="1"/>
  <c r="O37" i="1"/>
  <c r="P37" i="1"/>
  <c r="Q37" i="1"/>
  <c r="T37" i="1"/>
  <c r="U37" i="1"/>
  <c r="V37" i="1"/>
  <c r="W37" i="1"/>
  <c r="X37" i="1"/>
  <c r="Y37" i="1"/>
  <c r="Z37" i="1"/>
  <c r="AA37" i="1"/>
  <c r="AF37" i="1" s="1"/>
  <c r="AB37" i="1"/>
  <c r="AC37" i="1"/>
  <c r="AD37" i="1"/>
  <c r="AE37" i="1"/>
  <c r="AG37" i="1"/>
  <c r="AH37" i="1"/>
  <c r="C38" i="1"/>
  <c r="D38" i="1"/>
  <c r="E38" i="1"/>
  <c r="F38" i="1"/>
  <c r="G38" i="1"/>
  <c r="H38" i="1"/>
  <c r="I38" i="1"/>
  <c r="N38" i="1" s="1"/>
  <c r="J38" i="1"/>
  <c r="K38" i="1"/>
  <c r="P38" i="1" s="1"/>
  <c r="L38" i="1"/>
  <c r="M38" i="1"/>
  <c r="O38" i="1"/>
  <c r="Q38" i="1"/>
  <c r="T38" i="1"/>
  <c r="U38" i="1"/>
  <c r="V38" i="1"/>
  <c r="W38" i="1"/>
  <c r="X38" i="1" s="1"/>
  <c r="Y38" i="1"/>
  <c r="Z38" i="1"/>
  <c r="AE38" i="1" s="1"/>
  <c r="AA38" i="1"/>
  <c r="AF38" i="1" s="1"/>
  <c r="AB38" i="1"/>
  <c r="AC38" i="1"/>
  <c r="AH38" i="1" s="1"/>
  <c r="AD38" i="1"/>
  <c r="AG38" i="1"/>
  <c r="C39" i="1"/>
  <c r="D39" i="1"/>
  <c r="E39" i="1"/>
  <c r="G39" i="1" s="1"/>
  <c r="F39" i="1"/>
  <c r="H39" i="1"/>
  <c r="I39" i="1"/>
  <c r="N39" i="1" s="1"/>
  <c r="J39" i="1"/>
  <c r="O39" i="1" s="1"/>
  <c r="K39" i="1"/>
  <c r="P39" i="1" s="1"/>
  <c r="L39" i="1"/>
  <c r="M39" i="1"/>
  <c r="Q39" i="1"/>
  <c r="T39" i="1"/>
  <c r="U39" i="1"/>
  <c r="V39" i="1"/>
  <c r="X39" i="1" s="1"/>
  <c r="W39" i="1"/>
  <c r="Y39" i="1"/>
  <c r="Z39" i="1"/>
  <c r="AA39" i="1"/>
  <c r="AF39" i="1" s="1"/>
  <c r="AB39" i="1"/>
  <c r="AG39" i="1" s="1"/>
  <c r="AC39" i="1"/>
  <c r="AH39" i="1" s="1"/>
  <c r="AD39" i="1"/>
  <c r="AE39" i="1"/>
  <c r="C40" i="1"/>
  <c r="D40" i="1"/>
  <c r="E40" i="1"/>
  <c r="F40" i="1"/>
  <c r="G40" i="1"/>
  <c r="H40" i="1"/>
  <c r="I40" i="1"/>
  <c r="J40" i="1"/>
  <c r="K40" i="1"/>
  <c r="P40" i="1" s="1"/>
  <c r="L40" i="1"/>
  <c r="Q40" i="1" s="1"/>
  <c r="M40" i="1"/>
  <c r="N40" i="1"/>
  <c r="O40" i="1"/>
  <c r="T40" i="1"/>
  <c r="U40" i="1"/>
  <c r="V40" i="1"/>
  <c r="X40" i="1" s="1"/>
  <c r="W40" i="1"/>
  <c r="Y40" i="1"/>
  <c r="Z40" i="1"/>
  <c r="AA40" i="1"/>
  <c r="AB40" i="1"/>
  <c r="AC40" i="1"/>
  <c r="AH40" i="1" s="1"/>
  <c r="AD40" i="1"/>
  <c r="AE40" i="1"/>
  <c r="AF40" i="1"/>
  <c r="AG40" i="1"/>
  <c r="C41" i="1"/>
  <c r="D41" i="1"/>
  <c r="E41" i="1"/>
  <c r="F41" i="1"/>
  <c r="G41" i="1"/>
  <c r="H41" i="1"/>
  <c r="I41" i="1"/>
  <c r="N41" i="1" s="1"/>
  <c r="J41" i="1"/>
  <c r="K41" i="1"/>
  <c r="L41" i="1"/>
  <c r="M41" i="1"/>
  <c r="O41" i="1"/>
  <c r="P41" i="1"/>
  <c r="Q41" i="1"/>
  <c r="T41" i="1"/>
  <c r="U41" i="1"/>
  <c r="V41" i="1"/>
  <c r="W41" i="1"/>
  <c r="X41" i="1"/>
  <c r="Y41" i="1"/>
  <c r="Z41" i="1"/>
  <c r="AE41" i="1" s="1"/>
  <c r="AA41" i="1"/>
  <c r="AF41" i="1" s="1"/>
  <c r="AB41" i="1"/>
  <c r="AC41" i="1"/>
  <c r="AD41" i="1"/>
  <c r="AG41" i="1"/>
  <c r="AH41" i="1"/>
  <c r="C42" i="1"/>
  <c r="D42" i="1"/>
  <c r="E42" i="1"/>
  <c r="G42" i="1" s="1"/>
  <c r="F42" i="1"/>
  <c r="H42" i="1"/>
  <c r="I42" i="1"/>
  <c r="N42" i="1" s="1"/>
  <c r="J42" i="1"/>
  <c r="O42" i="1" s="1"/>
  <c r="K42" i="1"/>
  <c r="P42" i="1" s="1"/>
  <c r="L42" i="1"/>
  <c r="M42" i="1"/>
  <c r="Q42" i="1"/>
  <c r="T42" i="1"/>
  <c r="U42" i="1"/>
  <c r="V42" i="1"/>
  <c r="W42" i="1"/>
  <c r="X42" i="1" s="1"/>
  <c r="Y42" i="1"/>
  <c r="Z42" i="1"/>
  <c r="AE42" i="1" s="1"/>
  <c r="AA42" i="1"/>
  <c r="AF42" i="1" s="1"/>
  <c r="AB42" i="1"/>
  <c r="AG42" i="1" s="1"/>
  <c r="AC42" i="1"/>
  <c r="AH42" i="1" s="1"/>
  <c r="AD42" i="1"/>
  <c r="C43" i="1"/>
  <c r="N43" i="1" s="1"/>
  <c r="D43" i="1"/>
  <c r="E43" i="1"/>
  <c r="G43" i="1" s="1"/>
  <c r="F43" i="1"/>
  <c r="H43" i="1"/>
  <c r="I43" i="1"/>
  <c r="J43" i="1"/>
  <c r="O43" i="1" s="1"/>
  <c r="K43" i="1"/>
  <c r="P43" i="1" s="1"/>
  <c r="L43" i="1"/>
  <c r="Q43" i="1" s="1"/>
  <c r="M43" i="1"/>
  <c r="T43" i="1"/>
  <c r="U43" i="1"/>
  <c r="AF43" i="1" s="1"/>
  <c r="V43" i="1"/>
  <c r="X43" i="1" s="1"/>
  <c r="W43" i="1"/>
  <c r="Y43" i="1"/>
  <c r="Z43" i="1"/>
  <c r="AA43" i="1"/>
  <c r="AB43" i="1"/>
  <c r="AG43" i="1" s="1"/>
  <c r="AC43" i="1"/>
  <c r="AH43" i="1" s="1"/>
  <c r="AD43" i="1"/>
  <c r="AE43" i="1"/>
  <c r="C44" i="1"/>
  <c r="D44" i="1"/>
  <c r="E44" i="1"/>
  <c r="F44" i="1"/>
  <c r="G44" i="1"/>
  <c r="H44" i="1"/>
  <c r="I44" i="1"/>
  <c r="J44" i="1"/>
  <c r="K44" i="1"/>
  <c r="P44" i="1" s="1"/>
  <c r="L44" i="1"/>
  <c r="Q44" i="1" s="1"/>
  <c r="M44" i="1"/>
  <c r="N44" i="1"/>
  <c r="O44" i="1"/>
  <c r="T44" i="1"/>
  <c r="U44" i="1"/>
  <c r="V44" i="1"/>
  <c r="X44" i="1" s="1"/>
  <c r="W44" i="1"/>
  <c r="Y44" i="1"/>
  <c r="Z44" i="1"/>
  <c r="AA44" i="1"/>
  <c r="AF44" i="1" s="1"/>
  <c r="AB44" i="1"/>
  <c r="AC44" i="1"/>
  <c r="AH44" i="1" s="1"/>
  <c r="AD44" i="1"/>
  <c r="AE44" i="1"/>
  <c r="AG44" i="1"/>
  <c r="C45" i="1"/>
  <c r="D45" i="1"/>
  <c r="E45" i="1"/>
  <c r="F45" i="1"/>
  <c r="G45" i="1"/>
  <c r="H45" i="1"/>
  <c r="I45" i="1"/>
  <c r="N45" i="1" s="1"/>
  <c r="J45" i="1"/>
  <c r="K45" i="1"/>
  <c r="P45" i="1" s="1"/>
  <c r="L45" i="1"/>
  <c r="M45" i="1"/>
  <c r="O45" i="1"/>
  <c r="Q45" i="1"/>
  <c r="T45" i="1"/>
  <c r="U45" i="1"/>
  <c r="V45" i="1"/>
  <c r="W45" i="1"/>
  <c r="X45" i="1"/>
  <c r="Y45" i="1"/>
  <c r="Z45" i="1"/>
  <c r="AA45" i="1"/>
  <c r="AF45" i="1" s="1"/>
  <c r="AB45" i="1"/>
  <c r="AC45" i="1"/>
  <c r="AH45" i="1" s="1"/>
  <c r="AD45" i="1"/>
  <c r="AE45" i="1"/>
  <c r="AG45" i="1"/>
  <c r="C46" i="1"/>
  <c r="D46" i="1"/>
  <c r="E46" i="1"/>
  <c r="G46" i="1" s="1"/>
  <c r="F46" i="1"/>
  <c r="H46" i="1"/>
  <c r="I46" i="1"/>
  <c r="N46" i="1" s="1"/>
  <c r="J46" i="1"/>
  <c r="K46" i="1"/>
  <c r="P46" i="1" s="1"/>
  <c r="L46" i="1"/>
  <c r="M46" i="1"/>
  <c r="O46" i="1"/>
  <c r="Q46" i="1"/>
  <c r="T46" i="1"/>
  <c r="U46" i="1"/>
  <c r="V46" i="1"/>
  <c r="W46" i="1"/>
  <c r="X46" i="1" s="1"/>
  <c r="Y46" i="1"/>
  <c r="Z46" i="1"/>
  <c r="AE46" i="1" s="1"/>
  <c r="AA46" i="1"/>
  <c r="AF46" i="1" s="1"/>
  <c r="AB46" i="1"/>
  <c r="AC46" i="1"/>
  <c r="AH46" i="1" s="1"/>
  <c r="AD46" i="1"/>
  <c r="AG46" i="1"/>
  <c r="C47" i="1"/>
  <c r="D47" i="1"/>
  <c r="E47" i="1"/>
  <c r="G47" i="1" s="1"/>
  <c r="F47" i="1"/>
  <c r="H47" i="1"/>
  <c r="I47" i="1"/>
  <c r="N47" i="1" s="1"/>
  <c r="J47" i="1"/>
  <c r="O47" i="1" s="1"/>
  <c r="K47" i="1"/>
  <c r="P47" i="1" s="1"/>
  <c r="L47" i="1"/>
  <c r="M47" i="1"/>
  <c r="Q47" i="1"/>
  <c r="T47" i="1"/>
  <c r="U47" i="1"/>
  <c r="V47" i="1"/>
  <c r="X47" i="1" s="1"/>
  <c r="W47" i="1"/>
  <c r="Y47" i="1"/>
  <c r="Z47" i="1"/>
  <c r="AA47" i="1"/>
  <c r="AF47" i="1" s="1"/>
  <c r="AB47" i="1"/>
  <c r="AG47" i="1" s="1"/>
  <c r="AC47" i="1"/>
  <c r="AH47" i="1" s="1"/>
  <c r="AD47" i="1"/>
  <c r="AE47" i="1"/>
  <c r="C48" i="1"/>
  <c r="D48" i="1"/>
  <c r="E48" i="1"/>
  <c r="F48" i="1"/>
  <c r="G48" i="1"/>
  <c r="H48" i="1"/>
  <c r="I48" i="1"/>
  <c r="J48" i="1"/>
  <c r="K48" i="1"/>
  <c r="P48" i="1" s="1"/>
  <c r="L48" i="1"/>
  <c r="Q48" i="1" s="1"/>
  <c r="M48" i="1"/>
  <c r="N48" i="1"/>
  <c r="O48" i="1"/>
  <c r="T48" i="1"/>
  <c r="U48" i="1"/>
  <c r="V48" i="1"/>
  <c r="X48" i="1" s="1"/>
  <c r="W48" i="1"/>
  <c r="Y48" i="1"/>
  <c r="Z48" i="1"/>
  <c r="AA48" i="1"/>
  <c r="AB48" i="1"/>
  <c r="AC48" i="1"/>
  <c r="AH48" i="1" s="1"/>
  <c r="AD48" i="1"/>
  <c r="AE48" i="1"/>
  <c r="AF48" i="1"/>
  <c r="AG48" i="1"/>
  <c r="C49" i="1"/>
  <c r="D49" i="1"/>
  <c r="E49" i="1"/>
  <c r="F49" i="1"/>
  <c r="G49" i="1"/>
  <c r="H49" i="1"/>
  <c r="I49" i="1"/>
  <c r="N49" i="1" s="1"/>
  <c r="J49" i="1"/>
  <c r="K49" i="1"/>
  <c r="L49" i="1"/>
  <c r="M49" i="1"/>
  <c r="O49" i="1"/>
  <c r="P49" i="1"/>
  <c r="Q49" i="1"/>
  <c r="T49" i="1"/>
  <c r="U49" i="1"/>
  <c r="V49" i="1"/>
  <c r="W49" i="1"/>
  <c r="X49" i="1"/>
  <c r="Y49" i="1"/>
  <c r="Z49" i="1"/>
  <c r="AA49" i="1"/>
  <c r="AF49" i="1" s="1"/>
  <c r="AB49" i="1"/>
  <c r="AC49" i="1"/>
  <c r="AH49" i="1" s="1"/>
  <c r="AD49" i="1"/>
  <c r="AE49" i="1"/>
  <c r="AG49" i="1"/>
  <c r="C50" i="1"/>
  <c r="D50" i="1"/>
  <c r="E50" i="1"/>
  <c r="G50" i="1" s="1"/>
  <c r="F50" i="1"/>
  <c r="H50" i="1"/>
  <c r="I50" i="1"/>
  <c r="N50" i="1" s="1"/>
  <c r="J50" i="1"/>
  <c r="K50" i="1"/>
  <c r="P50" i="1" s="1"/>
  <c r="L50" i="1"/>
  <c r="M50" i="1"/>
  <c r="O50" i="1"/>
  <c r="Q50" i="1"/>
  <c r="T50" i="1"/>
  <c r="U50" i="1"/>
  <c r="V50" i="1"/>
  <c r="X50" i="1" s="1"/>
  <c r="W50" i="1"/>
  <c r="Y50" i="1"/>
  <c r="Z50" i="1"/>
  <c r="AE50" i="1" s="1"/>
  <c r="AA50" i="1"/>
  <c r="AF50" i="1" s="1"/>
  <c r="AB50" i="1"/>
  <c r="AC50" i="1"/>
  <c r="AH50" i="1" s="1"/>
  <c r="AD50" i="1"/>
  <c r="AG50" i="1"/>
  <c r="C51" i="1"/>
  <c r="D51" i="1"/>
  <c r="E51" i="1"/>
  <c r="G51" i="1" s="1"/>
  <c r="F51" i="1"/>
  <c r="H51" i="1"/>
  <c r="I51" i="1"/>
  <c r="N51" i="1" s="1"/>
  <c r="J51" i="1"/>
  <c r="O51" i="1" s="1"/>
  <c r="K51" i="1"/>
  <c r="P51" i="1" s="1"/>
  <c r="L51" i="1"/>
  <c r="M51" i="1"/>
  <c r="Q51" i="1"/>
  <c r="T51" i="1"/>
  <c r="U51" i="1"/>
  <c r="V51" i="1"/>
  <c r="X51" i="1" s="1"/>
  <c r="W51" i="1"/>
  <c r="Y51" i="1"/>
  <c r="Z51" i="1"/>
  <c r="AA51" i="1"/>
  <c r="AF51" i="1" s="1"/>
  <c r="AB51" i="1"/>
  <c r="AG51" i="1" s="1"/>
  <c r="AC51" i="1"/>
  <c r="AH51" i="1" s="1"/>
  <c r="AD51" i="1"/>
  <c r="AE51" i="1"/>
  <c r="C52" i="1"/>
  <c r="D52" i="1"/>
  <c r="E52" i="1"/>
  <c r="F52" i="1"/>
  <c r="G52" i="1"/>
  <c r="H52" i="1"/>
  <c r="I52" i="1"/>
  <c r="N52" i="1" s="1"/>
  <c r="J52" i="1"/>
  <c r="K52" i="1"/>
  <c r="P52" i="1" s="1"/>
  <c r="L52" i="1"/>
  <c r="Q52" i="1" s="1"/>
  <c r="M52" i="1"/>
  <c r="O52" i="1"/>
  <c r="T52" i="1"/>
  <c r="U52" i="1"/>
  <c r="V52" i="1"/>
  <c r="X52" i="1" s="1"/>
  <c r="W52" i="1"/>
  <c r="Y52" i="1"/>
  <c r="Z52" i="1"/>
  <c r="AA52" i="1"/>
  <c r="AF52" i="1" s="1"/>
  <c r="AB52" i="1"/>
  <c r="AC52" i="1"/>
  <c r="AH52" i="1" s="1"/>
  <c r="AD52" i="1"/>
  <c r="AE52" i="1"/>
  <c r="AG52" i="1"/>
  <c r="C53" i="1"/>
  <c r="D53" i="1"/>
  <c r="E53" i="1"/>
  <c r="F53" i="1"/>
  <c r="G53" i="1"/>
  <c r="H53" i="1"/>
  <c r="I53" i="1"/>
  <c r="N53" i="1" s="1"/>
  <c r="J53" i="1"/>
  <c r="K53" i="1"/>
  <c r="P53" i="1" s="1"/>
  <c r="L53" i="1"/>
  <c r="M53" i="1"/>
  <c r="O53" i="1"/>
  <c r="Q53" i="1"/>
  <c r="T53" i="1"/>
  <c r="U53" i="1"/>
  <c r="V53" i="1"/>
  <c r="W53" i="1"/>
  <c r="X53" i="1"/>
  <c r="Y53" i="1"/>
  <c r="Z53" i="1"/>
  <c r="AA53" i="1"/>
  <c r="AF53" i="1" s="1"/>
  <c r="AB53" i="1"/>
  <c r="AC53" i="1"/>
  <c r="AH53" i="1" s="1"/>
  <c r="AD53" i="1"/>
  <c r="AE53" i="1"/>
  <c r="AG53" i="1"/>
  <c r="C54" i="1"/>
  <c r="D54" i="1"/>
  <c r="E54" i="1"/>
  <c r="F54" i="1"/>
  <c r="G54" i="1"/>
  <c r="H54" i="1"/>
  <c r="I54" i="1"/>
  <c r="N54" i="1" s="1"/>
  <c r="J54" i="1"/>
  <c r="K54" i="1"/>
  <c r="P54" i="1" s="1"/>
  <c r="L54" i="1"/>
  <c r="M54" i="1"/>
  <c r="O54" i="1"/>
  <c r="Q54" i="1"/>
  <c r="T54" i="1"/>
  <c r="U54" i="1"/>
  <c r="V54" i="1"/>
  <c r="X54" i="1" s="1"/>
  <c r="W54" i="1"/>
  <c r="Y54" i="1"/>
  <c r="Z54" i="1"/>
  <c r="AA54" i="1"/>
  <c r="AF54" i="1" s="1"/>
  <c r="AB54" i="1"/>
  <c r="AC54" i="1"/>
  <c r="AH54" i="1" s="1"/>
  <c r="AD54" i="1"/>
  <c r="AE54" i="1"/>
  <c r="AG54" i="1"/>
  <c r="C55" i="1"/>
  <c r="D55" i="1"/>
  <c r="E55" i="1"/>
  <c r="G55" i="1" s="1"/>
  <c r="F55" i="1"/>
  <c r="H55" i="1"/>
  <c r="I55" i="1"/>
  <c r="N55" i="1" s="1"/>
  <c r="J55" i="1"/>
  <c r="K55" i="1"/>
  <c r="P55" i="1" s="1"/>
  <c r="L55" i="1"/>
  <c r="M55" i="1"/>
  <c r="O55" i="1"/>
  <c r="Q55" i="1"/>
  <c r="T55" i="1"/>
  <c r="U55" i="1"/>
  <c r="V55" i="1"/>
  <c r="X55" i="1" s="1"/>
  <c r="W55" i="1"/>
  <c r="Y55" i="1"/>
  <c r="Z55" i="1"/>
  <c r="AA55" i="1"/>
  <c r="AF55" i="1" s="1"/>
  <c r="AB55" i="1"/>
  <c r="AC55" i="1"/>
  <c r="AH55" i="1" s="1"/>
  <c r="AD55" i="1"/>
  <c r="AE55" i="1"/>
  <c r="AG55" i="1"/>
  <c r="C56" i="1"/>
  <c r="D56" i="1"/>
  <c r="E56" i="1"/>
  <c r="F56" i="1"/>
  <c r="G56" i="1"/>
  <c r="H56" i="1"/>
  <c r="I56" i="1"/>
  <c r="N56" i="1" s="1"/>
  <c r="J56" i="1"/>
  <c r="K56" i="1"/>
  <c r="P56" i="1" s="1"/>
  <c r="L56" i="1"/>
  <c r="M56" i="1"/>
  <c r="O56" i="1"/>
  <c r="Q56" i="1"/>
  <c r="T56" i="1"/>
  <c r="U56" i="1"/>
  <c r="V56" i="1"/>
  <c r="X56" i="1" s="1"/>
  <c r="W56" i="1"/>
  <c r="Y56" i="1"/>
  <c r="Z56" i="1"/>
  <c r="AA56" i="1"/>
  <c r="AF56" i="1" s="1"/>
  <c r="AB56" i="1"/>
  <c r="AC56" i="1"/>
  <c r="AH56" i="1" s="1"/>
  <c r="AD56" i="1"/>
  <c r="AE56" i="1"/>
  <c r="AG56" i="1"/>
  <c r="C57" i="1"/>
  <c r="D57" i="1"/>
  <c r="E57" i="1"/>
  <c r="F57" i="1"/>
  <c r="G57" i="1"/>
  <c r="H57" i="1"/>
  <c r="I57" i="1"/>
  <c r="N57" i="1" s="1"/>
  <c r="J57" i="1"/>
  <c r="K57" i="1"/>
  <c r="P57" i="1" s="1"/>
  <c r="L57" i="1"/>
  <c r="M57" i="1"/>
  <c r="O57" i="1"/>
  <c r="Q57" i="1"/>
  <c r="T57" i="1"/>
  <c r="U57" i="1"/>
  <c r="V57" i="1"/>
  <c r="W57" i="1"/>
  <c r="X57" i="1" s="1"/>
  <c r="Y57" i="1"/>
  <c r="Z57" i="1"/>
  <c r="AA57" i="1"/>
  <c r="AF57" i="1" s="1"/>
  <c r="AB57" i="1"/>
  <c r="AC57" i="1"/>
  <c r="AH57" i="1" s="1"/>
  <c r="AD57" i="1"/>
  <c r="AE57" i="1"/>
  <c r="AG57" i="1"/>
  <c r="C58" i="1"/>
  <c r="D58" i="1"/>
  <c r="E58" i="1"/>
  <c r="G58" i="1" s="1"/>
  <c r="F58" i="1"/>
  <c r="H58" i="1"/>
  <c r="I58" i="1"/>
  <c r="N58" i="1" s="1"/>
  <c r="J58" i="1"/>
  <c r="K58" i="1"/>
  <c r="P58" i="1" s="1"/>
  <c r="L58" i="1"/>
  <c r="M58" i="1"/>
  <c r="O58" i="1"/>
  <c r="Q58" i="1"/>
  <c r="T58" i="1"/>
  <c r="U58" i="1"/>
  <c r="V58" i="1"/>
  <c r="X58" i="1" s="1"/>
  <c r="W58" i="1"/>
  <c r="Y58" i="1"/>
  <c r="Z58" i="1"/>
  <c r="AA58" i="1"/>
  <c r="AF58" i="1" s="1"/>
  <c r="AB58" i="1"/>
  <c r="AC58" i="1"/>
  <c r="AH58" i="1" s="1"/>
  <c r="AD58" i="1"/>
  <c r="AE58" i="1"/>
  <c r="AG58" i="1"/>
  <c r="C59" i="1"/>
  <c r="D59" i="1"/>
  <c r="E59" i="1"/>
  <c r="G59" i="1" s="1"/>
  <c r="F59" i="1"/>
  <c r="H59" i="1"/>
  <c r="I59" i="1"/>
  <c r="N59" i="1" s="1"/>
  <c r="J59" i="1"/>
  <c r="K59" i="1"/>
  <c r="P59" i="1" s="1"/>
  <c r="L59" i="1"/>
  <c r="M59" i="1"/>
  <c r="O59" i="1"/>
  <c r="Q59" i="1"/>
  <c r="T59" i="1"/>
  <c r="U59" i="1"/>
  <c r="V59" i="1"/>
  <c r="X59" i="1" s="1"/>
  <c r="W59" i="1"/>
  <c r="Y59" i="1"/>
  <c r="Z59" i="1"/>
  <c r="AA59" i="1"/>
  <c r="AF59" i="1" s="1"/>
  <c r="AB59" i="1"/>
  <c r="AC59" i="1"/>
  <c r="AH59" i="1" s="1"/>
  <c r="AD59" i="1"/>
  <c r="AE59" i="1"/>
  <c r="AG59" i="1"/>
  <c r="C60" i="1"/>
  <c r="D60" i="1"/>
  <c r="E60" i="1"/>
  <c r="F60" i="1"/>
  <c r="G60" i="1"/>
  <c r="H60" i="1"/>
  <c r="I60" i="1"/>
  <c r="N60" i="1" s="1"/>
  <c r="J60" i="1"/>
  <c r="K60" i="1"/>
  <c r="P60" i="1" s="1"/>
  <c r="L60" i="1"/>
  <c r="M60" i="1"/>
  <c r="O60" i="1"/>
  <c r="Q60" i="1"/>
  <c r="T60" i="1"/>
  <c r="U60" i="1"/>
  <c r="V60" i="1"/>
  <c r="X60" i="1" s="1"/>
  <c r="W60" i="1"/>
  <c r="Y60" i="1"/>
  <c r="Z60" i="1"/>
  <c r="AA60" i="1"/>
  <c r="AF60" i="1" s="1"/>
  <c r="AB60" i="1"/>
  <c r="AC60" i="1"/>
  <c r="AH60" i="1" s="1"/>
  <c r="AD60" i="1"/>
  <c r="AE60" i="1"/>
  <c r="AG60" i="1"/>
  <c r="AA61" i="1"/>
  <c r="AF63" i="1" s="1"/>
  <c r="C64" i="1"/>
  <c r="X61" i="1" l="1"/>
  <c r="X62" i="1"/>
  <c r="W62" i="1"/>
  <c r="Z61" i="1"/>
  <c r="AE63" i="1" s="1"/>
  <c r="U62" i="1"/>
  <c r="AH14" i="1"/>
  <c r="P14" i="1"/>
  <c r="AF13" i="1"/>
  <c r="N13" i="1"/>
  <c r="AC62" i="1"/>
  <c r="AB62" i="1"/>
  <c r="T62" i="1"/>
  <c r="V61" i="1"/>
  <c r="AG63" i="1" s="1"/>
  <c r="V62" i="1"/>
</calcChain>
</file>

<file path=xl/sharedStrings.xml><?xml version="1.0" encoding="utf-8"?>
<sst xmlns="http://schemas.openxmlformats.org/spreadsheetml/2006/main" count="196" uniqueCount="171">
  <si>
    <t>R/Demand     -( Baspa II      +Total Own Generation    +Free Power of HEPs selling power under OA )</t>
  </si>
  <si>
    <t>** Drawl =</t>
  </si>
  <si>
    <t>Availability (After Import/Export)                            =Baspa II      +Total Own Generation    +Free Power of HEPs selling power under OA      +Schedule</t>
  </si>
  <si>
    <t>* Availability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</si>
  <si>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</si>
  <si>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Schedule =</t>
  </si>
  <si>
    <t>Shift Incharge</t>
  </si>
  <si>
    <t>Date &amp; Time of Print:</t>
  </si>
  <si>
    <t xml:space="preserve"> Overall % RISE / FALL W.R.T. FORCASTED </t>
  </si>
  <si>
    <t>Average (MW)</t>
  </si>
  <si>
    <t>-</t>
  </si>
  <si>
    <t>Total (in MWh)</t>
  </si>
  <si>
    <t>23.45-24.00</t>
  </si>
  <si>
    <t>11.45-12.00</t>
  </si>
  <si>
    <t>23.30-23.45</t>
  </si>
  <si>
    <t>11.30-11.45</t>
  </si>
  <si>
    <t>23.15-23.30</t>
  </si>
  <si>
    <t>11.15-11.30</t>
  </si>
  <si>
    <t>23.00-23.15</t>
  </si>
  <si>
    <t>11.00-11.15</t>
  </si>
  <si>
    <t>22.45-23.00</t>
  </si>
  <si>
    <t>10.45-11.00</t>
  </si>
  <si>
    <t>22.30-22.45</t>
  </si>
  <si>
    <t>10.30-10.45</t>
  </si>
  <si>
    <t>22.15-22.30</t>
  </si>
  <si>
    <t>10.15-10.30</t>
  </si>
  <si>
    <t>22.00-22.15</t>
  </si>
  <si>
    <t>10.00-10.15</t>
  </si>
  <si>
    <t>21.45-22.00</t>
  </si>
  <si>
    <t>09.45-10.00</t>
  </si>
  <si>
    <t>21.30-21.45</t>
  </si>
  <si>
    <t>09.30-09.45</t>
  </si>
  <si>
    <t>21.15-21.30</t>
  </si>
  <si>
    <t>09.15-09.30</t>
  </si>
  <si>
    <t>21.00-21.15</t>
  </si>
  <si>
    <t>09.00-09.15</t>
  </si>
  <si>
    <t>20.45-21.00</t>
  </si>
  <si>
    <t>08.45-09.00</t>
  </si>
  <si>
    <t>20.30-20.45</t>
  </si>
  <si>
    <t>08.30-08.45</t>
  </si>
  <si>
    <t>20.15-20.30</t>
  </si>
  <si>
    <t>08.15-08.30</t>
  </si>
  <si>
    <t>20.00-20.15</t>
  </si>
  <si>
    <t>08.00-08.15</t>
  </si>
  <si>
    <t>19.45-20.00</t>
  </si>
  <si>
    <t>07.45-08.00</t>
  </si>
  <si>
    <t>19.30-19.45</t>
  </si>
  <si>
    <t>07.30-07.45</t>
  </si>
  <si>
    <t>19.15-19.30</t>
  </si>
  <si>
    <t>07.15-07.30</t>
  </si>
  <si>
    <t>19.00-19.15</t>
  </si>
  <si>
    <t>07.00-07.15</t>
  </si>
  <si>
    <t>18.45-19.00</t>
  </si>
  <si>
    <t>06.45-07.00</t>
  </si>
  <si>
    <t>18.30-18.45</t>
  </si>
  <si>
    <t>06.30-06.45</t>
  </si>
  <si>
    <t>18.15-18.30</t>
  </si>
  <si>
    <t>06.15-06.30</t>
  </si>
  <si>
    <t>18.00-18.15</t>
  </si>
  <si>
    <t>06.00-06.15</t>
  </si>
  <si>
    <t>17.45-18.00</t>
  </si>
  <si>
    <t>05.45-06.00</t>
  </si>
  <si>
    <t>17.30-17.45</t>
  </si>
  <si>
    <t>05.30-05.45</t>
  </si>
  <si>
    <t>17.15-17.30</t>
  </si>
  <si>
    <t>05.15-05.30</t>
  </si>
  <si>
    <t>17.00-17.15</t>
  </si>
  <si>
    <t>05.00-05.15</t>
  </si>
  <si>
    <t>16.45-17.00</t>
  </si>
  <si>
    <t>04.45-05.00</t>
  </si>
  <si>
    <t>16.30-16.45</t>
  </si>
  <si>
    <t>04.30-04.45</t>
  </si>
  <si>
    <t>16.15-16.30</t>
  </si>
  <si>
    <t>04.15-04.30</t>
  </si>
  <si>
    <t>16.00-16.15</t>
  </si>
  <si>
    <t>04.00-04.15</t>
  </si>
  <si>
    <t>15.45-16.00</t>
  </si>
  <si>
    <t>03.45-04.00</t>
  </si>
  <si>
    <t>15.30-15.45</t>
  </si>
  <si>
    <t>03.30-03.45</t>
  </si>
  <si>
    <t>15.15-15.30</t>
  </si>
  <si>
    <t>03.15-03.30</t>
  </si>
  <si>
    <t>15.00-15.15</t>
  </si>
  <si>
    <t>03.00-03.15</t>
  </si>
  <si>
    <t>14.45-15.00</t>
  </si>
  <si>
    <t>02.45-03:00</t>
  </si>
  <si>
    <t>14.30-14.45</t>
  </si>
  <si>
    <t>02.30-02.45</t>
  </si>
  <si>
    <t>14.15-14.30</t>
  </si>
  <si>
    <t>02.15-02.30</t>
  </si>
  <si>
    <t>14.00-14.15</t>
  </si>
  <si>
    <t>02.00-02.15</t>
  </si>
  <si>
    <t>13.45-14.00</t>
  </si>
  <si>
    <t>01.45-02:00</t>
  </si>
  <si>
    <t>13.30-13.45</t>
  </si>
  <si>
    <t>01.30-01.45</t>
  </si>
  <si>
    <t>13.15-13.30</t>
  </si>
  <si>
    <t>01.15-01.30</t>
  </si>
  <si>
    <t>13.00-13.15</t>
  </si>
  <si>
    <t>01.00-01.15</t>
  </si>
  <si>
    <t>12.45-13.00</t>
  </si>
  <si>
    <t>00.45-01.00</t>
  </si>
  <si>
    <t>12.30-12.45</t>
  </si>
  <si>
    <t>00.30-00.45</t>
  </si>
  <si>
    <t>12.15-12.30</t>
  </si>
  <si>
    <t>00.15-00.30</t>
  </si>
  <si>
    <t>12.00-12.15</t>
  </si>
  <si>
    <t>00.00-00.15</t>
  </si>
  <si>
    <t xml:space="preserve"> -</t>
  </si>
  <si>
    <t>Col.34</t>
  </si>
  <si>
    <t>Col.33</t>
  </si>
  <si>
    <t>Col.32</t>
  </si>
  <si>
    <t>Col.31</t>
  </si>
  <si>
    <t>Col.30</t>
  </si>
  <si>
    <t>Col.29</t>
  </si>
  <si>
    <t>Col.28</t>
  </si>
  <si>
    <t>Col.27</t>
  </si>
  <si>
    <t>Col.26</t>
  </si>
  <si>
    <t>Col.25</t>
  </si>
  <si>
    <t>Col.24</t>
  </si>
  <si>
    <t>Col.23</t>
  </si>
  <si>
    <t>Col.22</t>
  </si>
  <si>
    <t>Col.21</t>
  </si>
  <si>
    <t>Col.20</t>
  </si>
  <si>
    <t>Col.19</t>
  </si>
  <si>
    <t>Col.18</t>
  </si>
  <si>
    <t>Col.17</t>
  </si>
  <si>
    <t>Col.16</t>
  </si>
  <si>
    <t>Col.15</t>
  </si>
  <si>
    <t>Col.14</t>
  </si>
  <si>
    <t>Col.13</t>
  </si>
  <si>
    <t>Col.12</t>
  </si>
  <si>
    <t>Col.11</t>
  </si>
  <si>
    <t>Col.10</t>
  </si>
  <si>
    <t>Col.9</t>
  </si>
  <si>
    <t>Col.8</t>
  </si>
  <si>
    <t>Col.7</t>
  </si>
  <si>
    <t>Col.6</t>
  </si>
  <si>
    <t>Col.5</t>
  </si>
  <si>
    <t>Col.4</t>
  </si>
  <si>
    <t>Col.3</t>
  </si>
  <si>
    <t>Col.2</t>
  </si>
  <si>
    <t>Col.1</t>
  </si>
  <si>
    <t>DRAWL</t>
  </si>
  <si>
    <t>SCHEDULE</t>
  </si>
  <si>
    <t>AVAILABILITY</t>
  </si>
  <si>
    <t>DEMAND</t>
  </si>
  <si>
    <t xml:space="preserve">OD(-)/ UD(+) (MW)   </t>
  </si>
  <si>
    <t>DRAWL (MW)</t>
  </si>
  <si>
    <t>SCHEDULE (MW)</t>
  </si>
  <si>
    <t xml:space="preserve">AVAILABILITY (MW)                          (Sch + HP Gen)    </t>
  </si>
  <si>
    <t>DEMAND (MW)</t>
  </si>
  <si>
    <t>FREQUENCY (Hz)</t>
  </si>
  <si>
    <t>OD(-)/ UD(+) (MW)                    (5a-6a)</t>
  </si>
  <si>
    <t>AVAILABILITY (MW)</t>
  </si>
  <si>
    <t xml:space="preserve">OD(-)/ UD (+) (MW)            </t>
  </si>
  <si>
    <t xml:space="preserve">AVAILABILITY (MW)                        (Sch + HP Gen)    </t>
  </si>
  <si>
    <t>OD(-)/ UD(+) (MW)                   (5-6)</t>
  </si>
  <si>
    <t>% RISE/FALL W.R.T. FORECASTED</t>
  </si>
  <si>
    <t>ACTUAL</t>
  </si>
  <si>
    <t>FORECASTED</t>
  </si>
  <si>
    <t xml:space="preserve"> TIME hh:mm</t>
  </si>
  <si>
    <t>S.No.</t>
  </si>
  <si>
    <t>% RISE/FALL</t>
  </si>
  <si>
    <t>Actuals based on Implemented Revision No.</t>
  </si>
  <si>
    <t>at 24:00 Hrs.</t>
  </si>
  <si>
    <t>Date &amp; Time of Filling of Actuals:</t>
  </si>
  <si>
    <t>at 23:30 Hrs.</t>
  </si>
  <si>
    <t>Date &amp; Time of Preperation of Schedule:</t>
  </si>
  <si>
    <t>Annexure 2</t>
  </si>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</sst>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d\.mm\.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b/>
      <sz val="72"/>
      <name val="Arial"/>
      <family val="2"/>
    </font>
    <font>
      <b/>
      <sz val="48"/>
      <color rgb="FF002060"/>
      <name val="Arial"/>
      <family val="2"/>
    </font>
    <font>
      <b/>
      <sz val="48"/>
      <color indexed="10"/>
      <name val="Arial"/>
      <family val="2"/>
    </font>
    <font>
      <sz val="72"/>
      <name val="Arial"/>
      <family val="2"/>
    </font>
    <font>
      <b/>
      <sz val="72"/>
      <color indexed="8"/>
      <name val="Arial"/>
      <family val="2"/>
    </font>
    <font>
      <sz val="24"/>
      <color rgb="FF002060"/>
      <name val="Arial"/>
      <family val="2"/>
    </font>
    <font>
      <b/>
      <sz val="72"/>
      <color rgb="FF002060"/>
      <name val="Arial"/>
      <family val="2"/>
    </font>
    <font>
      <b/>
      <sz val="72"/>
      <color rgb="FFFF0000"/>
      <name val="Arial"/>
      <family val="2"/>
    </font>
    <font>
      <sz val="4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50"/>
      <color indexed="10"/>
      <name val="Arial"/>
      <family val="2"/>
    </font>
    <font>
      <b/>
      <sz val="50"/>
      <name val="Arial"/>
      <family val="2"/>
    </font>
    <font>
      <sz val="5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1" fontId="3" fillId="3" borderId="0" xfId="1" applyNumberFormat="1" applyFont="1" applyFill="1" applyBorder="1" applyAlignment="1" applyProtection="1">
      <alignment horizontal="center" vertical="center"/>
    </xf>
    <xf numFmtId="1" fontId="3" fillId="3" borderId="0" xfId="1" applyNumberFormat="1" applyFont="1" applyFill="1" applyBorder="1" applyAlignment="1" applyProtection="1">
      <alignment horizontal="left" vertical="center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1" fontId="5" fillId="3" borderId="0" xfId="1" applyNumberFormat="1" applyFont="1" applyFill="1" applyBorder="1" applyAlignment="1" applyProtection="1">
      <alignment horizontal="center"/>
    </xf>
    <xf numFmtId="22" fontId="6" fillId="2" borderId="0" xfId="1" applyNumberFormat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8" fillId="0" borderId="0" xfId="1" applyFont="1" applyAlignment="1" applyProtection="1">
      <alignment horizontal="center" vertical="center"/>
      <protection hidden="1"/>
    </xf>
    <xf numFmtId="9" fontId="5" fillId="4" borderId="1" xfId="1" applyNumberFormat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hidden="1"/>
    </xf>
    <xf numFmtId="0" fontId="8" fillId="0" borderId="3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8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9" fontId="5" fillId="5" borderId="1" xfId="1" applyNumberFormat="1" applyFont="1" applyFill="1" applyBorder="1" applyAlignment="1" applyProtection="1">
      <alignment horizontal="center" vertical="center"/>
    </xf>
    <xf numFmtId="1" fontId="5" fillId="5" borderId="1" xfId="1" applyNumberFormat="1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9" fontId="5" fillId="5" borderId="0" xfId="1" applyNumberFormat="1" applyFont="1" applyFill="1" applyBorder="1" applyAlignment="1" applyProtection="1">
      <alignment horizontal="center" vertical="center"/>
    </xf>
    <xf numFmtId="1" fontId="5" fillId="6" borderId="0" xfId="1" applyNumberFormat="1" applyFont="1" applyFill="1" applyBorder="1" applyAlignment="1" applyProtection="1">
      <alignment horizontal="center" vertical="center"/>
    </xf>
    <xf numFmtId="2" fontId="5" fillId="6" borderId="0" xfId="1" applyNumberFormat="1" applyFont="1" applyFill="1" applyBorder="1" applyAlignment="1" applyProtection="1">
      <alignment horizontal="center" vertical="center"/>
    </xf>
    <xf numFmtId="1" fontId="5" fillId="7" borderId="0" xfId="1" applyNumberFormat="1" applyFont="1" applyFill="1" applyBorder="1" applyAlignment="1" applyProtection="1">
      <alignment horizontal="center" vertical="center"/>
    </xf>
    <xf numFmtId="1" fontId="5" fillId="8" borderId="0" xfId="1" applyNumberFormat="1" applyFont="1" applyFill="1" applyBorder="1" applyAlignment="1" applyProtection="1">
      <alignment horizontal="center" vertical="center"/>
    </xf>
    <xf numFmtId="1" fontId="5" fillId="9" borderId="0" xfId="1" applyNumberFormat="1" applyFont="1" applyFill="1" applyBorder="1" applyAlignment="1" applyProtection="1">
      <alignment horizontal="center" vertical="center"/>
    </xf>
    <xf numFmtId="1" fontId="5" fillId="4" borderId="0" xfId="1" applyNumberFormat="1" applyFont="1" applyFill="1" applyBorder="1" applyAlignment="1" applyProtection="1">
      <alignment horizontal="center" vertical="center"/>
    </xf>
    <xf numFmtId="1" fontId="5" fillId="5" borderId="0" xfId="1" applyNumberFormat="1" applyFont="1" applyFill="1" applyBorder="1" applyAlignment="1" applyProtection="1">
      <alignment horizontal="center" vertical="center"/>
    </xf>
    <xf numFmtId="1" fontId="5" fillId="7" borderId="1" xfId="1" applyNumberFormat="1" applyFont="1" applyFill="1" applyBorder="1" applyAlignment="1" applyProtection="1">
      <alignment horizontal="center" vertical="center"/>
    </xf>
    <xf numFmtId="1" fontId="5" fillId="8" borderId="1" xfId="1" applyNumberFormat="1" applyFont="1" applyFill="1" applyBorder="1" applyAlignment="1" applyProtection="1">
      <alignment horizontal="center" vertical="center"/>
    </xf>
    <xf numFmtId="1" fontId="5" fillId="10" borderId="1" xfId="1" applyNumberFormat="1" applyFont="1" applyFill="1" applyBorder="1" applyAlignment="1" applyProtection="1">
      <alignment horizontal="center" vertical="center"/>
    </xf>
    <xf numFmtId="1" fontId="5" fillId="4" borderId="1" xfId="1" applyNumberFormat="1" applyFont="1" applyFill="1" applyBorder="1" applyAlignment="1" applyProtection="1">
      <alignment horizontal="center" vertical="center"/>
    </xf>
    <xf numFmtId="2" fontId="5" fillId="5" borderId="1" xfId="1" applyNumberFormat="1" applyFont="1" applyFill="1" applyBorder="1" applyAlignment="1" applyProtection="1">
      <alignment horizontal="center" vertical="center"/>
    </xf>
    <xf numFmtId="1" fontId="5" fillId="9" borderId="1" xfId="1" applyNumberFormat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1" fontId="5" fillId="6" borderId="1" xfId="1" applyNumberFormat="1" applyFont="1" applyFill="1" applyBorder="1" applyAlignment="1" applyProtection="1">
      <alignment horizontal="center" vertical="center"/>
    </xf>
    <xf numFmtId="2" fontId="5" fillId="6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9" fillId="11" borderId="5" xfId="1" applyFont="1" applyFill="1" applyBorder="1" applyAlignment="1" applyProtection="1">
      <alignment vertical="center" wrapText="1"/>
    </xf>
    <xf numFmtId="0" fontId="9" fillId="12" borderId="5" xfId="1" applyFont="1" applyFill="1" applyBorder="1" applyAlignment="1" applyProtection="1">
      <alignment vertical="center" wrapText="1"/>
    </xf>
    <xf numFmtId="0" fontId="9" fillId="4" borderId="5" xfId="1" applyFont="1" applyFill="1" applyBorder="1" applyAlignment="1" applyProtection="1">
      <alignment vertical="center" wrapText="1"/>
    </xf>
    <xf numFmtId="0" fontId="9" fillId="5" borderId="5" xfId="1" applyFont="1" applyFill="1" applyBorder="1" applyAlignment="1" applyProtection="1">
      <alignment vertical="center" wrapText="1"/>
    </xf>
    <xf numFmtId="0" fontId="2" fillId="13" borderId="1" xfId="1" applyFont="1" applyFill="1" applyBorder="1" applyAlignment="1" applyProtection="1">
      <alignment horizontal="center" vertical="center"/>
    </xf>
    <xf numFmtId="0" fontId="2" fillId="14" borderId="1" xfId="1" applyFont="1" applyFill="1" applyBorder="1" applyAlignment="1" applyProtection="1">
      <alignment horizontal="center" vertical="center"/>
    </xf>
    <xf numFmtId="0" fontId="2" fillId="15" borderId="1" xfId="1" applyFont="1" applyFill="1" applyBorder="1" applyAlignment="1" applyProtection="1">
      <alignment horizontal="center" vertical="center"/>
    </xf>
    <xf numFmtId="0" fontId="2" fillId="16" borderId="1" xfId="1" applyFont="1" applyFill="1" applyBorder="1" applyAlignment="1" applyProtection="1">
      <alignment horizontal="center" vertical="center"/>
    </xf>
    <xf numFmtId="0" fontId="10" fillId="8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 vertical="center"/>
    </xf>
    <xf numFmtId="0" fontId="2" fillId="8" borderId="1" xfId="1" applyFont="1" applyFill="1" applyBorder="1" applyAlignment="1" applyProtection="1">
      <alignment horizontal="center" vertical="center"/>
    </xf>
    <xf numFmtId="0" fontId="2" fillId="9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3" fillId="13" borderId="1" xfId="1" applyFont="1" applyFill="1" applyBorder="1" applyAlignment="1" applyProtection="1">
      <alignment horizontal="center" vertical="center"/>
    </xf>
    <xf numFmtId="0" fontId="3" fillId="14" borderId="1" xfId="1" applyFont="1" applyFill="1" applyBorder="1" applyAlignment="1" applyProtection="1">
      <alignment horizontal="center" vertical="center"/>
    </xf>
    <xf numFmtId="0" fontId="3" fillId="15" borderId="1" xfId="1" applyFont="1" applyFill="1" applyBorder="1" applyAlignment="1" applyProtection="1">
      <alignment horizontal="center" vertical="center"/>
    </xf>
    <xf numFmtId="0" fontId="3" fillId="16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2" fillId="3" borderId="0" xfId="1" applyFont="1" applyFill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horizontal="center" vertical="center"/>
    </xf>
    <xf numFmtId="0" fontId="4" fillId="9" borderId="1" xfId="1" applyFont="1" applyFill="1" applyBorder="1" applyAlignment="1" applyProtection="1">
      <alignment horizontal="center" vertical="center"/>
    </xf>
    <xf numFmtId="0" fontId="9" fillId="8" borderId="5" xfId="1" applyFont="1" applyFill="1" applyBorder="1" applyAlignment="1" applyProtection="1">
      <alignment horizontal="center" vertical="center" textRotation="90" wrapText="1"/>
    </xf>
    <xf numFmtId="0" fontId="9" fillId="5" borderId="5" xfId="1" applyFont="1" applyFill="1" applyBorder="1" applyAlignment="1" applyProtection="1">
      <alignment horizontal="center" vertical="center" textRotation="90" wrapText="1"/>
    </xf>
    <xf numFmtId="0" fontId="9" fillId="4" borderId="5" xfId="1" applyFont="1" applyFill="1" applyBorder="1" applyAlignment="1" applyProtection="1">
      <alignment horizontal="center" vertical="center" textRotation="90" wrapText="1"/>
    </xf>
    <xf numFmtId="0" fontId="9" fillId="13" borderId="5" xfId="1" applyFont="1" applyFill="1" applyBorder="1" applyAlignment="1" applyProtection="1">
      <alignment horizontal="center" vertical="center" textRotation="90" wrapText="1"/>
    </xf>
    <xf numFmtId="0" fontId="9" fillId="14" borderId="5" xfId="1" applyFont="1" applyFill="1" applyBorder="1" applyAlignment="1" applyProtection="1">
      <alignment horizontal="center" vertical="center" textRotation="90" wrapText="1"/>
    </xf>
    <xf numFmtId="0" fontId="9" fillId="17" borderId="5" xfId="1" applyFont="1" applyFill="1" applyBorder="1" applyAlignment="1" applyProtection="1">
      <alignment horizontal="center" vertical="center" textRotation="90" wrapText="1"/>
    </xf>
    <xf numFmtId="0" fontId="9" fillId="18" borderId="5" xfId="1" applyFont="1" applyFill="1" applyBorder="1" applyAlignment="1" applyProtection="1">
      <alignment horizontal="center" vertical="center" textRotation="90" wrapText="1"/>
    </xf>
    <xf numFmtId="0" fontId="11" fillId="8" borderId="5" xfId="1" applyFont="1" applyFill="1" applyBorder="1" applyAlignment="1" applyProtection="1">
      <alignment horizontal="center" vertical="center" textRotation="90" wrapText="1"/>
    </xf>
    <xf numFmtId="0" fontId="9" fillId="3" borderId="5" xfId="1" applyFont="1" applyFill="1" applyBorder="1" applyAlignment="1" applyProtection="1">
      <alignment horizontal="center" vertical="center" textRotation="90" wrapText="1"/>
    </xf>
    <xf numFmtId="0" fontId="9" fillId="7" borderId="5" xfId="1" applyFont="1" applyFill="1" applyBorder="1" applyAlignment="1" applyProtection="1">
      <alignment horizontal="center" vertical="center" textRotation="90" wrapText="1"/>
    </xf>
    <xf numFmtId="0" fontId="9" fillId="9" borderId="5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8" borderId="6" xfId="1" applyFont="1" applyFill="1" applyBorder="1" applyAlignment="1" applyProtection="1">
      <alignment horizontal="center" vertical="center" textRotation="90" wrapText="1"/>
    </xf>
    <xf numFmtId="0" fontId="9" fillId="5" borderId="6" xfId="1" applyFont="1" applyFill="1" applyBorder="1" applyAlignment="1" applyProtection="1">
      <alignment horizontal="center" vertical="center" textRotation="90" wrapText="1"/>
    </xf>
    <xf numFmtId="0" fontId="9" fillId="4" borderId="6" xfId="1" applyFont="1" applyFill="1" applyBorder="1" applyAlignment="1" applyProtection="1">
      <alignment horizontal="center" vertical="center" textRotation="90" wrapText="1"/>
    </xf>
    <xf numFmtId="0" fontId="9" fillId="13" borderId="6" xfId="1" applyFont="1" applyFill="1" applyBorder="1" applyAlignment="1" applyProtection="1">
      <alignment horizontal="center" vertical="center" textRotation="90" wrapText="1"/>
    </xf>
    <xf numFmtId="0" fontId="9" fillId="14" borderId="6" xfId="1" applyFont="1" applyFill="1" applyBorder="1" applyAlignment="1" applyProtection="1">
      <alignment horizontal="center" vertical="center" textRotation="90" wrapText="1"/>
    </xf>
    <xf numFmtId="0" fontId="9" fillId="17" borderId="6" xfId="1" applyFont="1" applyFill="1" applyBorder="1" applyAlignment="1" applyProtection="1">
      <alignment horizontal="center" vertical="center" textRotation="90" wrapText="1"/>
    </xf>
    <xf numFmtId="0" fontId="9" fillId="18" borderId="6" xfId="1" applyFont="1" applyFill="1" applyBorder="1" applyAlignment="1" applyProtection="1">
      <alignment horizontal="center" vertical="center" textRotation="90" wrapText="1"/>
    </xf>
    <xf numFmtId="0" fontId="11" fillId="8" borderId="6" xfId="1" applyFont="1" applyFill="1" applyBorder="1" applyAlignment="1" applyProtection="1">
      <alignment horizontal="center" vertical="center" textRotation="90" wrapText="1"/>
    </xf>
    <xf numFmtId="0" fontId="9" fillId="3" borderId="6" xfId="1" applyFont="1" applyFill="1" applyBorder="1" applyAlignment="1" applyProtection="1">
      <alignment horizontal="center" vertical="center" textRotation="90" wrapText="1"/>
    </xf>
    <xf numFmtId="0" fontId="9" fillId="7" borderId="6" xfId="1" applyFont="1" applyFill="1" applyBorder="1" applyAlignment="1" applyProtection="1">
      <alignment horizontal="center" vertical="center" textRotation="90" wrapText="1"/>
    </xf>
    <xf numFmtId="0" fontId="9" fillId="9" borderId="6" xfId="1" applyFont="1" applyFill="1" applyBorder="1" applyAlignment="1" applyProtection="1">
      <alignment horizontal="center" vertical="center" textRotation="90" wrapText="1"/>
    </xf>
    <xf numFmtId="0" fontId="9" fillId="5" borderId="6" xfId="1" applyFont="1" applyFill="1" applyBorder="1" applyAlignment="1" applyProtection="1">
      <alignment horizontal="center" vertical="center" wrapText="1"/>
    </xf>
    <xf numFmtId="0" fontId="9" fillId="8" borderId="7" xfId="1" applyFont="1" applyFill="1" applyBorder="1" applyAlignment="1" applyProtection="1">
      <alignment horizontal="center" vertical="center" textRotation="90" wrapText="1"/>
    </xf>
    <xf numFmtId="0" fontId="9" fillId="5" borderId="7" xfId="1" applyFont="1" applyFill="1" applyBorder="1" applyAlignment="1" applyProtection="1">
      <alignment horizontal="center" vertical="center" textRotation="90" wrapText="1"/>
    </xf>
    <xf numFmtId="0" fontId="9" fillId="4" borderId="7" xfId="1" applyFont="1" applyFill="1" applyBorder="1" applyAlignment="1" applyProtection="1">
      <alignment horizontal="center" vertical="center" textRotation="90" wrapText="1"/>
    </xf>
    <xf numFmtId="0" fontId="9" fillId="13" borderId="7" xfId="1" applyFont="1" applyFill="1" applyBorder="1" applyAlignment="1" applyProtection="1">
      <alignment horizontal="center" vertical="center" textRotation="90" wrapText="1"/>
    </xf>
    <xf numFmtId="0" fontId="9" fillId="14" borderId="7" xfId="1" applyFont="1" applyFill="1" applyBorder="1" applyAlignment="1" applyProtection="1">
      <alignment horizontal="center" vertical="center" textRotation="90" wrapText="1"/>
    </xf>
    <xf numFmtId="0" fontId="9" fillId="17" borderId="7" xfId="1" applyFont="1" applyFill="1" applyBorder="1" applyAlignment="1" applyProtection="1">
      <alignment horizontal="center" vertical="center" textRotation="90" wrapText="1"/>
    </xf>
    <xf numFmtId="0" fontId="9" fillId="18" borderId="7" xfId="1" applyFont="1" applyFill="1" applyBorder="1" applyAlignment="1" applyProtection="1">
      <alignment horizontal="center" vertical="center" textRotation="90" wrapText="1"/>
    </xf>
    <xf numFmtId="0" fontId="11" fillId="8" borderId="7" xfId="1" applyFont="1" applyFill="1" applyBorder="1" applyAlignment="1" applyProtection="1">
      <alignment horizontal="center" vertical="center" textRotation="90" wrapText="1"/>
    </xf>
    <xf numFmtId="0" fontId="9" fillId="3" borderId="7" xfId="1" applyFont="1" applyFill="1" applyBorder="1" applyAlignment="1" applyProtection="1">
      <alignment horizontal="center" vertical="center" textRotation="90" wrapText="1"/>
    </xf>
    <xf numFmtId="0" fontId="9" fillId="7" borderId="7" xfId="1" applyFont="1" applyFill="1" applyBorder="1" applyAlignment="1" applyProtection="1">
      <alignment horizontal="center" vertical="center" textRotation="90" wrapText="1"/>
    </xf>
    <xf numFmtId="0" fontId="9" fillId="9" borderId="7" xfId="1" applyFont="1" applyFill="1" applyBorder="1" applyAlignment="1" applyProtection="1">
      <alignment horizontal="center" vertical="center" textRotation="90" wrapText="1"/>
    </xf>
    <xf numFmtId="0" fontId="9" fillId="5" borderId="7" xfId="1" applyFont="1" applyFill="1" applyBorder="1" applyAlignment="1" applyProtection="1">
      <alignment horizontal="center" vertical="center" wrapText="1"/>
    </xf>
    <xf numFmtId="0" fontId="5" fillId="18" borderId="3" xfId="1" applyFont="1" applyFill="1" applyBorder="1" applyAlignment="1" applyProtection="1">
      <alignment horizontal="center" vertical="center" wrapText="1"/>
    </xf>
    <xf numFmtId="0" fontId="5" fillId="18" borderId="4" xfId="1" applyFont="1" applyFill="1" applyBorder="1" applyAlignment="1" applyProtection="1">
      <alignment horizontal="center" vertical="center" wrapText="1"/>
    </xf>
    <xf numFmtId="0" fontId="5" fillId="17" borderId="5" xfId="1" applyFont="1" applyFill="1" applyBorder="1" applyAlignment="1" applyProtection="1">
      <alignment horizontal="center" vertical="center" wrapText="1"/>
    </xf>
    <xf numFmtId="0" fontId="5" fillId="9" borderId="5" xfId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/>
      <protection hidden="1"/>
    </xf>
    <xf numFmtId="0" fontId="5" fillId="3" borderId="3" xfId="1" applyNumberFormat="1" applyFont="1" applyFill="1" applyBorder="1" applyAlignment="1" applyProtection="1">
      <alignment horizontal="center" vertical="center"/>
      <protection hidden="1"/>
    </xf>
    <xf numFmtId="0" fontId="5" fillId="3" borderId="4" xfId="1" applyNumberFormat="1" applyFont="1" applyFill="1" applyBorder="1" applyAlignment="1" applyProtection="1">
      <alignment horizontal="center" vertical="center"/>
      <protection hidden="1"/>
    </xf>
    <xf numFmtId="0" fontId="12" fillId="3" borderId="2" xfId="2" applyFont="1" applyFill="1" applyBorder="1" applyAlignment="1" applyProtection="1">
      <alignment vertical="center"/>
      <protection hidden="1"/>
    </xf>
    <xf numFmtId="0" fontId="12" fillId="3" borderId="4" xfId="2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4" xfId="1" applyFont="1" applyFill="1" applyBorder="1" applyAlignment="1" applyProtection="1">
      <alignment vertical="center"/>
      <protection hidden="1"/>
    </xf>
    <xf numFmtId="164" fontId="5" fillId="3" borderId="1" xfId="1" applyNumberFormat="1" applyFont="1" applyFill="1" applyBorder="1" applyAlignment="1" applyProtection="1">
      <alignment horizontal="left" vertical="center"/>
      <protection hidden="1"/>
    </xf>
    <xf numFmtId="165" fontId="5" fillId="3" borderId="2" xfId="1" applyNumberFormat="1" applyFont="1" applyFill="1" applyBorder="1" applyAlignment="1" applyProtection="1">
      <alignment horizontal="center" vertical="center"/>
      <protection hidden="1"/>
    </xf>
    <xf numFmtId="165" fontId="5" fillId="3" borderId="3" xfId="1" applyNumberFormat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4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165" fontId="14" fillId="2" borderId="0" xfId="1" applyNumberFormat="1" applyFont="1" applyFill="1" applyBorder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0" fontId="5" fillId="2" borderId="0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 xr:uid="{6CEDE74F-4F3D-4359-A497-189925848654}"/>
    <cellStyle name="Normal 3" xfId="1" xr:uid="{3BA2BCDB-FE15-40CF-8A79-8819DABDD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1F-4029-AB14-4BF980328E1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F1F-4029-AB14-4BF98032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EDE8FE-8125-488D-AC84-DA1C628DF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5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44696</v>
          </cell>
        </row>
      </sheetData>
      <sheetData sheetId="2">
        <row r="6">
          <cell r="W6">
            <v>0</v>
          </cell>
        </row>
        <row r="13">
          <cell r="H13">
            <v>49.99</v>
          </cell>
          <cell r="I13">
            <v>1216</v>
          </cell>
          <cell r="J13">
            <v>1284</v>
          </cell>
          <cell r="K13">
            <v>58</v>
          </cell>
          <cell r="L13">
            <v>-10</v>
          </cell>
          <cell r="M13">
            <v>68</v>
          </cell>
          <cell r="V13">
            <v>49.99</v>
          </cell>
          <cell r="W13">
            <v>1354</v>
          </cell>
          <cell r="X13">
            <v>1348</v>
          </cell>
          <cell r="Y13">
            <v>184</v>
          </cell>
          <cell r="Z13">
            <v>190</v>
          </cell>
          <cell r="AA13">
            <v>-6</v>
          </cell>
        </row>
        <row r="14">
          <cell r="H14">
            <v>49.99</v>
          </cell>
          <cell r="I14">
            <v>1233</v>
          </cell>
          <cell r="J14">
            <v>1303</v>
          </cell>
          <cell r="K14">
            <v>77</v>
          </cell>
          <cell r="L14">
            <v>8</v>
          </cell>
          <cell r="M14">
            <v>69</v>
          </cell>
          <cell r="V14">
            <v>49.98</v>
          </cell>
          <cell r="W14">
            <v>1353</v>
          </cell>
          <cell r="X14">
            <v>1352</v>
          </cell>
          <cell r="Y14">
            <v>184</v>
          </cell>
          <cell r="Z14">
            <v>185</v>
          </cell>
          <cell r="AA14">
            <v>-1</v>
          </cell>
        </row>
        <row r="15">
          <cell r="H15">
            <v>50</v>
          </cell>
          <cell r="I15">
            <v>1236</v>
          </cell>
          <cell r="J15">
            <v>1260</v>
          </cell>
          <cell r="K15">
            <v>35</v>
          </cell>
          <cell r="L15">
            <v>11</v>
          </cell>
          <cell r="M15">
            <v>24</v>
          </cell>
          <cell r="V15">
            <v>50</v>
          </cell>
          <cell r="W15">
            <v>1344</v>
          </cell>
          <cell r="X15">
            <v>1372</v>
          </cell>
          <cell r="Y15">
            <v>223</v>
          </cell>
          <cell r="Z15">
            <v>194</v>
          </cell>
          <cell r="AA15">
            <v>29</v>
          </cell>
        </row>
        <row r="16">
          <cell r="H16">
            <v>50.01</v>
          </cell>
          <cell r="I16">
            <v>1217</v>
          </cell>
          <cell r="J16">
            <v>1258</v>
          </cell>
          <cell r="K16">
            <v>34</v>
          </cell>
          <cell r="L16">
            <v>-7</v>
          </cell>
          <cell r="M16">
            <v>41</v>
          </cell>
          <cell r="V16">
            <v>50.01</v>
          </cell>
          <cell r="W16">
            <v>1343</v>
          </cell>
          <cell r="X16">
            <v>1364</v>
          </cell>
          <cell r="Y16">
            <v>224</v>
          </cell>
          <cell r="Z16">
            <v>203</v>
          </cell>
          <cell r="AA16">
            <v>21</v>
          </cell>
        </row>
        <row r="17">
          <cell r="H17">
            <v>50</v>
          </cell>
          <cell r="I17">
            <v>1219</v>
          </cell>
          <cell r="J17">
            <v>1198</v>
          </cell>
          <cell r="K17">
            <v>-24</v>
          </cell>
          <cell r="L17">
            <v>-3</v>
          </cell>
          <cell r="M17">
            <v>-21</v>
          </cell>
          <cell r="V17">
            <v>50.02</v>
          </cell>
          <cell r="W17">
            <v>1305</v>
          </cell>
          <cell r="X17">
            <v>1331</v>
          </cell>
          <cell r="Y17">
            <v>178</v>
          </cell>
          <cell r="Z17">
            <v>151</v>
          </cell>
          <cell r="AA17">
            <v>27</v>
          </cell>
        </row>
        <row r="18">
          <cell r="H18">
            <v>50.01</v>
          </cell>
          <cell r="I18">
            <v>1214</v>
          </cell>
          <cell r="J18">
            <v>1200</v>
          </cell>
          <cell r="K18">
            <v>-27</v>
          </cell>
          <cell r="L18">
            <v>-13</v>
          </cell>
          <cell r="M18">
            <v>-14</v>
          </cell>
          <cell r="V18">
            <v>49.99</v>
          </cell>
          <cell r="W18">
            <v>1319</v>
          </cell>
          <cell r="X18">
            <v>1360</v>
          </cell>
          <cell r="Y18">
            <v>203</v>
          </cell>
          <cell r="Z18">
            <v>162</v>
          </cell>
          <cell r="AA18">
            <v>41</v>
          </cell>
        </row>
        <row r="19">
          <cell r="H19">
            <v>50</v>
          </cell>
          <cell r="I19">
            <v>1212</v>
          </cell>
          <cell r="J19">
            <v>1233</v>
          </cell>
          <cell r="K19">
            <v>-36</v>
          </cell>
          <cell r="L19">
            <v>-57</v>
          </cell>
          <cell r="M19">
            <v>21</v>
          </cell>
          <cell r="V19">
            <v>49.98</v>
          </cell>
          <cell r="W19">
            <v>1311</v>
          </cell>
          <cell r="X19">
            <v>1359</v>
          </cell>
          <cell r="Y19">
            <v>231</v>
          </cell>
          <cell r="Z19">
            <v>182</v>
          </cell>
          <cell r="AA19">
            <v>49</v>
          </cell>
        </row>
        <row r="20">
          <cell r="H20">
            <v>50.01</v>
          </cell>
          <cell r="I20">
            <v>1201</v>
          </cell>
          <cell r="J20">
            <v>1266</v>
          </cell>
          <cell r="K20">
            <v>1</v>
          </cell>
          <cell r="L20">
            <v>-65</v>
          </cell>
          <cell r="M20">
            <v>66</v>
          </cell>
          <cell r="V20">
            <v>49.98</v>
          </cell>
          <cell r="W20">
            <v>1298</v>
          </cell>
          <cell r="X20">
            <v>1345</v>
          </cell>
          <cell r="Y20">
            <v>239</v>
          </cell>
          <cell r="Z20">
            <v>192</v>
          </cell>
          <cell r="AA20">
            <v>47</v>
          </cell>
        </row>
        <row r="21">
          <cell r="H21">
            <v>49.99</v>
          </cell>
          <cell r="I21">
            <v>1189</v>
          </cell>
          <cell r="J21">
            <v>1216</v>
          </cell>
          <cell r="K21">
            <v>-47</v>
          </cell>
          <cell r="L21">
            <v>-74</v>
          </cell>
          <cell r="M21">
            <v>27</v>
          </cell>
          <cell r="V21">
            <v>49.93</v>
          </cell>
          <cell r="W21">
            <v>1299</v>
          </cell>
          <cell r="X21">
            <v>1270</v>
          </cell>
          <cell r="Y21">
            <v>202</v>
          </cell>
          <cell r="Z21">
            <v>230</v>
          </cell>
          <cell r="AA21">
            <v>-28</v>
          </cell>
        </row>
        <row r="22">
          <cell r="H22">
            <v>50</v>
          </cell>
          <cell r="I22">
            <v>1185</v>
          </cell>
          <cell r="J22">
            <v>1214</v>
          </cell>
          <cell r="K22">
            <v>-48</v>
          </cell>
          <cell r="L22">
            <v>-77</v>
          </cell>
          <cell r="M22">
            <v>29</v>
          </cell>
          <cell r="V22">
            <v>49.87</v>
          </cell>
          <cell r="W22">
            <v>1325</v>
          </cell>
          <cell r="X22">
            <v>1321</v>
          </cell>
          <cell r="Y22">
            <v>224</v>
          </cell>
          <cell r="Z22">
            <v>229</v>
          </cell>
          <cell r="AA22">
            <v>-5</v>
          </cell>
        </row>
        <row r="23">
          <cell r="H23">
            <v>49.99</v>
          </cell>
          <cell r="I23">
            <v>1178</v>
          </cell>
          <cell r="J23">
            <v>1228</v>
          </cell>
          <cell r="K23">
            <v>-35</v>
          </cell>
          <cell r="L23">
            <v>-85</v>
          </cell>
          <cell r="M23">
            <v>50</v>
          </cell>
          <cell r="V23">
            <v>49.96</v>
          </cell>
          <cell r="W23">
            <v>1339</v>
          </cell>
          <cell r="X23">
            <v>1300</v>
          </cell>
          <cell r="Y23">
            <v>196</v>
          </cell>
          <cell r="Z23">
            <v>235</v>
          </cell>
          <cell r="AA23">
            <v>-39</v>
          </cell>
        </row>
        <row r="24">
          <cell r="H24">
            <v>50.01</v>
          </cell>
          <cell r="I24">
            <v>1183</v>
          </cell>
          <cell r="J24">
            <v>1231</v>
          </cell>
          <cell r="K24">
            <v>-34</v>
          </cell>
          <cell r="L24">
            <v>-82</v>
          </cell>
          <cell r="M24">
            <v>48</v>
          </cell>
          <cell r="V24">
            <v>49.98</v>
          </cell>
          <cell r="W24">
            <v>1335</v>
          </cell>
          <cell r="X24">
            <v>1295</v>
          </cell>
          <cell r="Y24">
            <v>194</v>
          </cell>
          <cell r="Z24">
            <v>233</v>
          </cell>
          <cell r="AA24">
            <v>-39</v>
          </cell>
        </row>
        <row r="25">
          <cell r="H25">
            <v>50.02</v>
          </cell>
          <cell r="I25">
            <v>1168</v>
          </cell>
          <cell r="J25">
            <v>1149</v>
          </cell>
          <cell r="K25">
            <v>-131</v>
          </cell>
          <cell r="L25">
            <v>-113</v>
          </cell>
          <cell r="M25">
            <v>-18</v>
          </cell>
          <cell r="V25">
            <v>50.01</v>
          </cell>
          <cell r="W25">
            <v>1326</v>
          </cell>
          <cell r="X25">
            <v>1341</v>
          </cell>
          <cell r="Y25">
            <v>204</v>
          </cell>
          <cell r="Z25">
            <v>189</v>
          </cell>
          <cell r="AA25">
            <v>15</v>
          </cell>
        </row>
        <row r="26">
          <cell r="H26">
            <v>50.02</v>
          </cell>
          <cell r="I26">
            <v>1163</v>
          </cell>
          <cell r="J26">
            <v>1203</v>
          </cell>
          <cell r="K26">
            <v>-64</v>
          </cell>
          <cell r="L26">
            <v>-103</v>
          </cell>
          <cell r="M26">
            <v>39</v>
          </cell>
          <cell r="V26">
            <v>50</v>
          </cell>
          <cell r="W26">
            <v>1323</v>
          </cell>
          <cell r="X26">
            <v>1347</v>
          </cell>
          <cell r="Y26">
            <v>181</v>
          </cell>
          <cell r="Z26">
            <v>157</v>
          </cell>
          <cell r="AA26">
            <v>24</v>
          </cell>
        </row>
        <row r="27">
          <cell r="H27">
            <v>50.01</v>
          </cell>
          <cell r="I27">
            <v>1156</v>
          </cell>
          <cell r="J27">
            <v>1199</v>
          </cell>
          <cell r="K27">
            <v>-63</v>
          </cell>
          <cell r="L27">
            <v>-107</v>
          </cell>
          <cell r="M27">
            <v>44</v>
          </cell>
          <cell r="V27">
            <v>50.01</v>
          </cell>
          <cell r="W27">
            <v>1320</v>
          </cell>
          <cell r="X27">
            <v>1393</v>
          </cell>
          <cell r="Y27">
            <v>228</v>
          </cell>
          <cell r="Z27">
            <v>155</v>
          </cell>
          <cell r="AA27">
            <v>73</v>
          </cell>
        </row>
        <row r="28">
          <cell r="H28">
            <v>50.01</v>
          </cell>
          <cell r="I28">
            <v>1162</v>
          </cell>
          <cell r="J28">
            <v>1201</v>
          </cell>
          <cell r="K28">
            <v>-63</v>
          </cell>
          <cell r="L28">
            <v>-103</v>
          </cell>
          <cell r="M28">
            <v>40</v>
          </cell>
          <cell r="V28">
            <v>50.01</v>
          </cell>
          <cell r="W28">
            <v>1312</v>
          </cell>
          <cell r="X28">
            <v>1393</v>
          </cell>
          <cell r="Y28">
            <v>227</v>
          </cell>
          <cell r="Z28">
            <v>145</v>
          </cell>
          <cell r="AA28">
            <v>82</v>
          </cell>
        </row>
        <row r="29">
          <cell r="H29">
            <v>50</v>
          </cell>
          <cell r="I29">
            <v>1163</v>
          </cell>
          <cell r="J29">
            <v>1247</v>
          </cell>
          <cell r="K29">
            <v>-41</v>
          </cell>
          <cell r="L29">
            <v>-124</v>
          </cell>
          <cell r="M29">
            <v>83</v>
          </cell>
          <cell r="V29">
            <v>50.06</v>
          </cell>
          <cell r="W29">
            <v>1312</v>
          </cell>
          <cell r="X29">
            <v>1347</v>
          </cell>
          <cell r="Y29">
            <v>177</v>
          </cell>
          <cell r="Z29">
            <v>142</v>
          </cell>
          <cell r="AA29">
            <v>35</v>
          </cell>
        </row>
        <row r="30">
          <cell r="H30">
            <v>50.02</v>
          </cell>
          <cell r="I30">
            <v>1172</v>
          </cell>
          <cell r="J30">
            <v>1245</v>
          </cell>
          <cell r="K30">
            <v>-41</v>
          </cell>
          <cell r="L30">
            <v>-114</v>
          </cell>
          <cell r="M30">
            <v>73</v>
          </cell>
          <cell r="V30">
            <v>50.04</v>
          </cell>
          <cell r="W30">
            <v>1302</v>
          </cell>
          <cell r="X30">
            <v>1346</v>
          </cell>
          <cell r="Y30">
            <v>159</v>
          </cell>
          <cell r="Z30">
            <v>116</v>
          </cell>
          <cell r="AA30">
            <v>43</v>
          </cell>
        </row>
        <row r="31">
          <cell r="H31">
            <v>50</v>
          </cell>
          <cell r="I31">
            <v>1169</v>
          </cell>
          <cell r="J31">
            <v>1205</v>
          </cell>
          <cell r="K31">
            <v>-80</v>
          </cell>
          <cell r="L31">
            <v>-116</v>
          </cell>
          <cell r="M31">
            <v>36</v>
          </cell>
          <cell r="V31">
            <v>50.03</v>
          </cell>
          <cell r="W31">
            <v>1297</v>
          </cell>
          <cell r="X31">
            <v>1242</v>
          </cell>
          <cell r="Y31">
            <v>6</v>
          </cell>
          <cell r="Z31">
            <v>60</v>
          </cell>
          <cell r="AA31">
            <v>-54</v>
          </cell>
        </row>
        <row r="32">
          <cell r="H32">
            <v>50.01</v>
          </cell>
          <cell r="I32">
            <v>1180</v>
          </cell>
          <cell r="J32">
            <v>1145</v>
          </cell>
          <cell r="K32">
            <v>-139</v>
          </cell>
          <cell r="L32">
            <v>-104</v>
          </cell>
          <cell r="M32">
            <v>-35</v>
          </cell>
          <cell r="V32">
            <v>50.02</v>
          </cell>
          <cell r="W32">
            <v>1277</v>
          </cell>
          <cell r="X32">
            <v>1301</v>
          </cell>
          <cell r="Y32">
            <v>48</v>
          </cell>
          <cell r="Z32">
            <v>23</v>
          </cell>
          <cell r="AA32">
            <v>25</v>
          </cell>
        </row>
        <row r="33">
          <cell r="H33">
            <v>49.99</v>
          </cell>
          <cell r="I33">
            <v>1219</v>
          </cell>
          <cell r="J33">
            <v>1251</v>
          </cell>
          <cell r="K33">
            <v>-28</v>
          </cell>
          <cell r="L33">
            <v>-60</v>
          </cell>
          <cell r="M33">
            <v>32</v>
          </cell>
          <cell r="V33">
            <v>50.11</v>
          </cell>
          <cell r="W33">
            <v>1249</v>
          </cell>
          <cell r="X33">
            <v>1262</v>
          </cell>
          <cell r="Y33">
            <v>14</v>
          </cell>
          <cell r="Z33">
            <v>1</v>
          </cell>
          <cell r="AA33">
            <v>13</v>
          </cell>
        </row>
        <row r="34">
          <cell r="H34">
            <v>49.99</v>
          </cell>
          <cell r="I34">
            <v>1224</v>
          </cell>
          <cell r="J34">
            <v>1256</v>
          </cell>
          <cell r="K34">
            <v>-25</v>
          </cell>
          <cell r="L34">
            <v>-56</v>
          </cell>
          <cell r="M34">
            <v>31</v>
          </cell>
          <cell r="V34">
            <v>50.08</v>
          </cell>
          <cell r="W34">
            <v>1245</v>
          </cell>
          <cell r="X34">
            <v>1245</v>
          </cell>
          <cell r="Y34">
            <v>2</v>
          </cell>
          <cell r="Z34">
            <v>2</v>
          </cell>
          <cell r="AA34">
            <v>0</v>
          </cell>
        </row>
        <row r="35">
          <cell r="H35">
            <v>49.99</v>
          </cell>
          <cell r="I35">
            <v>1257</v>
          </cell>
          <cell r="J35">
            <v>1338</v>
          </cell>
          <cell r="K35">
            <v>1</v>
          </cell>
          <cell r="L35">
            <v>-81</v>
          </cell>
          <cell r="M35">
            <v>82</v>
          </cell>
          <cell r="V35">
            <v>50.12</v>
          </cell>
          <cell r="W35">
            <v>1214</v>
          </cell>
          <cell r="X35">
            <v>1221</v>
          </cell>
          <cell r="Y35">
            <v>-30</v>
          </cell>
          <cell r="Z35">
            <v>-37</v>
          </cell>
          <cell r="AA35">
            <v>7</v>
          </cell>
        </row>
        <row r="36">
          <cell r="H36">
            <v>50.02</v>
          </cell>
          <cell r="I36">
            <v>1265</v>
          </cell>
          <cell r="J36">
            <v>1383</v>
          </cell>
          <cell r="K36">
            <v>41</v>
          </cell>
          <cell r="L36">
            <v>-77</v>
          </cell>
          <cell r="M36">
            <v>118</v>
          </cell>
          <cell r="V36">
            <v>50.07</v>
          </cell>
          <cell r="W36">
            <v>1208</v>
          </cell>
          <cell r="X36">
            <v>1210</v>
          </cell>
          <cell r="Y36">
            <v>-42</v>
          </cell>
          <cell r="Z36">
            <v>-44</v>
          </cell>
          <cell r="AA36">
            <v>2</v>
          </cell>
        </row>
        <row r="37">
          <cell r="H37">
            <v>50.01</v>
          </cell>
          <cell r="I37">
            <v>1314</v>
          </cell>
          <cell r="J37">
            <v>1379</v>
          </cell>
          <cell r="K37">
            <v>34</v>
          </cell>
          <cell r="L37">
            <v>-31</v>
          </cell>
          <cell r="M37">
            <v>65</v>
          </cell>
          <cell r="V37">
            <v>50.1</v>
          </cell>
          <cell r="W37">
            <v>1194</v>
          </cell>
          <cell r="X37">
            <v>1181</v>
          </cell>
          <cell r="Y37">
            <v>-95</v>
          </cell>
          <cell r="Z37">
            <v>-82</v>
          </cell>
          <cell r="AA37">
            <v>-13</v>
          </cell>
        </row>
        <row r="38">
          <cell r="H38">
            <v>50.02</v>
          </cell>
          <cell r="I38">
            <v>1343</v>
          </cell>
          <cell r="J38">
            <v>1416</v>
          </cell>
          <cell r="K38">
            <v>69</v>
          </cell>
          <cell r="L38">
            <v>-3</v>
          </cell>
          <cell r="M38">
            <v>72</v>
          </cell>
          <cell r="V38">
            <v>50.07</v>
          </cell>
          <cell r="W38">
            <v>1181</v>
          </cell>
          <cell r="X38">
            <v>1239</v>
          </cell>
          <cell r="Y38">
            <v>-39</v>
          </cell>
          <cell r="Z38">
            <v>-97</v>
          </cell>
          <cell r="AA38">
            <v>58</v>
          </cell>
        </row>
        <row r="39">
          <cell r="H39">
            <v>50.01</v>
          </cell>
          <cell r="I39">
            <v>1315</v>
          </cell>
          <cell r="J39">
            <v>1347</v>
          </cell>
          <cell r="K39">
            <v>-39</v>
          </cell>
          <cell r="L39">
            <v>-71</v>
          </cell>
          <cell r="M39">
            <v>32</v>
          </cell>
          <cell r="V39">
            <v>50.07</v>
          </cell>
          <cell r="W39">
            <v>1160</v>
          </cell>
          <cell r="X39">
            <v>1238</v>
          </cell>
          <cell r="Y39">
            <v>-39</v>
          </cell>
          <cell r="Z39">
            <v>-118</v>
          </cell>
          <cell r="AA39">
            <v>79</v>
          </cell>
        </row>
        <row r="40">
          <cell r="H40">
            <v>50.02</v>
          </cell>
          <cell r="I40">
            <v>1328</v>
          </cell>
          <cell r="J40">
            <v>1422</v>
          </cell>
          <cell r="K40">
            <v>37</v>
          </cell>
          <cell r="L40">
            <v>-57</v>
          </cell>
          <cell r="M40">
            <v>94</v>
          </cell>
          <cell r="V40">
            <v>50.02</v>
          </cell>
          <cell r="W40">
            <v>1169</v>
          </cell>
          <cell r="X40">
            <v>1242</v>
          </cell>
          <cell r="Y40">
            <v>-58</v>
          </cell>
          <cell r="Z40">
            <v>-131</v>
          </cell>
          <cell r="AA40">
            <v>73</v>
          </cell>
        </row>
        <row r="41">
          <cell r="H41">
            <v>50.03</v>
          </cell>
          <cell r="I41">
            <v>1368</v>
          </cell>
          <cell r="J41">
            <v>1404</v>
          </cell>
          <cell r="K41">
            <v>127</v>
          </cell>
          <cell r="L41">
            <v>91</v>
          </cell>
          <cell r="M41">
            <v>36</v>
          </cell>
          <cell r="V41">
            <v>50.01</v>
          </cell>
          <cell r="W41">
            <v>1155</v>
          </cell>
          <cell r="X41">
            <v>1259</v>
          </cell>
          <cell r="Y41">
            <v>-90</v>
          </cell>
          <cell r="Z41">
            <v>-194</v>
          </cell>
          <cell r="AA41">
            <v>104</v>
          </cell>
        </row>
        <row r="42">
          <cell r="H42">
            <v>50.05</v>
          </cell>
          <cell r="I42">
            <v>1352</v>
          </cell>
          <cell r="J42">
            <v>1382</v>
          </cell>
          <cell r="K42">
            <v>131</v>
          </cell>
          <cell r="L42">
            <v>101</v>
          </cell>
          <cell r="M42">
            <v>30</v>
          </cell>
          <cell r="V42">
            <v>50.01</v>
          </cell>
          <cell r="W42">
            <v>1201</v>
          </cell>
          <cell r="X42">
            <v>1282</v>
          </cell>
          <cell r="Y42">
            <v>-78</v>
          </cell>
          <cell r="Z42">
            <v>-159</v>
          </cell>
          <cell r="AA42">
            <v>81</v>
          </cell>
        </row>
        <row r="43">
          <cell r="H43">
            <v>50.06</v>
          </cell>
          <cell r="I43">
            <v>1332</v>
          </cell>
          <cell r="J43">
            <v>1433</v>
          </cell>
          <cell r="K43">
            <v>182</v>
          </cell>
          <cell r="L43">
            <v>82</v>
          </cell>
          <cell r="M43">
            <v>100</v>
          </cell>
          <cell r="V43">
            <v>49.99</v>
          </cell>
          <cell r="W43">
            <v>1250</v>
          </cell>
          <cell r="X43">
            <v>1289</v>
          </cell>
          <cell r="Y43">
            <v>-39</v>
          </cell>
          <cell r="Z43">
            <v>-78</v>
          </cell>
          <cell r="AA43">
            <v>39</v>
          </cell>
        </row>
        <row r="44">
          <cell r="H44">
            <v>50.12</v>
          </cell>
          <cell r="I44">
            <v>1329</v>
          </cell>
          <cell r="J44">
            <v>1437</v>
          </cell>
          <cell r="K44">
            <v>186</v>
          </cell>
          <cell r="L44">
            <v>78</v>
          </cell>
          <cell r="M44">
            <v>108</v>
          </cell>
          <cell r="V44">
            <v>49.98</v>
          </cell>
          <cell r="W44">
            <v>1289</v>
          </cell>
          <cell r="X44">
            <v>1345</v>
          </cell>
          <cell r="Y44">
            <v>25</v>
          </cell>
          <cell r="Z44">
            <v>-31</v>
          </cell>
          <cell r="AA44">
            <v>56</v>
          </cell>
        </row>
        <row r="45">
          <cell r="H45">
            <v>50.16</v>
          </cell>
          <cell r="I45">
            <v>1337</v>
          </cell>
          <cell r="J45">
            <v>1331</v>
          </cell>
          <cell r="K45">
            <v>81</v>
          </cell>
          <cell r="L45">
            <v>86</v>
          </cell>
          <cell r="M45">
            <v>-5</v>
          </cell>
          <cell r="V45">
            <v>49.98</v>
          </cell>
          <cell r="W45">
            <v>1299</v>
          </cell>
          <cell r="X45">
            <v>1281</v>
          </cell>
          <cell r="Y45">
            <v>-1</v>
          </cell>
          <cell r="Z45">
            <v>17</v>
          </cell>
          <cell r="AA45">
            <v>-18</v>
          </cell>
        </row>
        <row r="46">
          <cell r="H46">
            <v>50.11</v>
          </cell>
          <cell r="I46">
            <v>1357</v>
          </cell>
          <cell r="J46">
            <v>1430</v>
          </cell>
          <cell r="K46">
            <v>180</v>
          </cell>
          <cell r="L46">
            <v>107</v>
          </cell>
          <cell r="M46">
            <v>73</v>
          </cell>
          <cell r="V46">
            <v>49.72</v>
          </cell>
          <cell r="W46">
            <v>1336</v>
          </cell>
          <cell r="X46">
            <v>1162</v>
          </cell>
          <cell r="Y46">
            <v>-1</v>
          </cell>
          <cell r="Z46">
            <v>173</v>
          </cell>
          <cell r="AA46">
            <v>-174</v>
          </cell>
        </row>
        <row r="47">
          <cell r="H47">
            <v>50.12</v>
          </cell>
          <cell r="I47">
            <v>1369</v>
          </cell>
          <cell r="J47">
            <v>1385</v>
          </cell>
          <cell r="K47">
            <v>183</v>
          </cell>
          <cell r="L47">
            <v>167</v>
          </cell>
          <cell r="M47">
            <v>16</v>
          </cell>
          <cell r="V47">
            <v>49.85</v>
          </cell>
          <cell r="W47">
            <v>1310</v>
          </cell>
          <cell r="X47">
            <v>1113</v>
          </cell>
          <cell r="Y47">
            <v>-100</v>
          </cell>
          <cell r="Z47">
            <v>97</v>
          </cell>
          <cell r="AA47">
            <v>-197</v>
          </cell>
        </row>
        <row r="48">
          <cell r="H48">
            <v>50.08</v>
          </cell>
          <cell r="I48">
            <v>1379</v>
          </cell>
          <cell r="J48">
            <v>1380</v>
          </cell>
          <cell r="K48">
            <v>178</v>
          </cell>
          <cell r="L48">
            <v>177</v>
          </cell>
          <cell r="M48">
            <v>1</v>
          </cell>
          <cell r="V48">
            <v>49.77</v>
          </cell>
          <cell r="W48">
            <v>1284</v>
          </cell>
          <cell r="X48">
            <v>1121</v>
          </cell>
          <cell r="Y48">
            <v>-125</v>
          </cell>
          <cell r="Z48">
            <v>38</v>
          </cell>
          <cell r="AA48">
            <v>-163</v>
          </cell>
        </row>
        <row r="49">
          <cell r="H49">
            <v>50.08</v>
          </cell>
          <cell r="I49">
            <v>1386</v>
          </cell>
          <cell r="J49">
            <v>1314</v>
          </cell>
          <cell r="K49">
            <v>112</v>
          </cell>
          <cell r="L49">
            <v>183</v>
          </cell>
          <cell r="M49">
            <v>-71</v>
          </cell>
          <cell r="V49">
            <v>49.92</v>
          </cell>
          <cell r="W49">
            <v>1268</v>
          </cell>
          <cell r="X49">
            <v>994</v>
          </cell>
          <cell r="Y49">
            <v>-237</v>
          </cell>
          <cell r="Z49">
            <v>38</v>
          </cell>
          <cell r="AA49">
            <v>-275</v>
          </cell>
        </row>
        <row r="50">
          <cell r="H50">
            <v>50.08</v>
          </cell>
          <cell r="I50">
            <v>1401</v>
          </cell>
          <cell r="J50">
            <v>1315</v>
          </cell>
          <cell r="K50">
            <v>98</v>
          </cell>
          <cell r="L50">
            <v>184</v>
          </cell>
          <cell r="M50">
            <v>-86</v>
          </cell>
          <cell r="V50">
            <v>50.02</v>
          </cell>
          <cell r="W50">
            <v>1265</v>
          </cell>
          <cell r="X50">
            <v>991</v>
          </cell>
          <cell r="Y50">
            <v>-245</v>
          </cell>
          <cell r="Z50">
            <v>29</v>
          </cell>
          <cell r="AA50">
            <v>-274</v>
          </cell>
        </row>
        <row r="51">
          <cell r="H51">
            <v>50.1</v>
          </cell>
          <cell r="I51">
            <v>1401</v>
          </cell>
          <cell r="J51">
            <v>1374</v>
          </cell>
          <cell r="K51">
            <v>153</v>
          </cell>
          <cell r="L51">
            <v>181</v>
          </cell>
          <cell r="M51">
            <v>-28</v>
          </cell>
          <cell r="V51">
            <v>49.99</v>
          </cell>
          <cell r="W51">
            <v>1240</v>
          </cell>
          <cell r="X51">
            <v>1024</v>
          </cell>
          <cell r="Y51">
            <v>-215</v>
          </cell>
          <cell r="Z51">
            <v>1</v>
          </cell>
          <cell r="AA51">
            <v>-216</v>
          </cell>
        </row>
        <row r="52">
          <cell r="H52">
            <v>50.15</v>
          </cell>
          <cell r="I52">
            <v>1391</v>
          </cell>
          <cell r="J52">
            <v>1377</v>
          </cell>
          <cell r="K52">
            <v>156</v>
          </cell>
          <cell r="L52">
            <v>170</v>
          </cell>
          <cell r="M52">
            <v>-14</v>
          </cell>
          <cell r="V52">
            <v>50.04</v>
          </cell>
          <cell r="W52">
            <v>1270</v>
          </cell>
          <cell r="X52">
            <v>1043</v>
          </cell>
          <cell r="Y52">
            <v>-233</v>
          </cell>
          <cell r="Z52">
            <v>-7</v>
          </cell>
          <cell r="AA52">
            <v>-226</v>
          </cell>
        </row>
        <row r="53">
          <cell r="H53">
            <v>50.11</v>
          </cell>
          <cell r="I53">
            <v>1399</v>
          </cell>
          <cell r="J53">
            <v>1421</v>
          </cell>
          <cell r="K53">
            <v>203</v>
          </cell>
          <cell r="L53">
            <v>181</v>
          </cell>
          <cell r="M53">
            <v>22</v>
          </cell>
          <cell r="V53">
            <v>50.02</v>
          </cell>
          <cell r="W53">
            <v>1254</v>
          </cell>
          <cell r="X53">
            <v>1266</v>
          </cell>
          <cell r="Y53">
            <v>16</v>
          </cell>
          <cell r="Z53">
            <v>5</v>
          </cell>
          <cell r="AA53">
            <v>11</v>
          </cell>
        </row>
        <row r="54">
          <cell r="H54">
            <v>50.06</v>
          </cell>
          <cell r="I54">
            <v>1403</v>
          </cell>
          <cell r="J54">
            <v>1371</v>
          </cell>
          <cell r="K54">
            <v>156</v>
          </cell>
          <cell r="L54">
            <v>188</v>
          </cell>
          <cell r="M54">
            <v>-32</v>
          </cell>
          <cell r="V54">
            <v>50.04</v>
          </cell>
          <cell r="W54">
            <v>1259</v>
          </cell>
          <cell r="X54">
            <v>1298</v>
          </cell>
          <cell r="Y54">
            <v>24</v>
          </cell>
          <cell r="Z54">
            <v>-14</v>
          </cell>
          <cell r="AA54">
            <v>38</v>
          </cell>
        </row>
        <row r="55">
          <cell r="H55">
            <v>50.02</v>
          </cell>
          <cell r="I55">
            <v>1384</v>
          </cell>
          <cell r="J55">
            <v>1351</v>
          </cell>
          <cell r="K55">
            <v>193</v>
          </cell>
          <cell r="L55">
            <v>226</v>
          </cell>
          <cell r="M55">
            <v>-33</v>
          </cell>
          <cell r="V55">
            <v>50.08</v>
          </cell>
          <cell r="W55">
            <v>1266</v>
          </cell>
          <cell r="X55">
            <v>1290</v>
          </cell>
          <cell r="Y55">
            <v>27</v>
          </cell>
          <cell r="Z55">
            <v>3</v>
          </cell>
          <cell r="AA55">
            <v>24</v>
          </cell>
        </row>
        <row r="56">
          <cell r="H56">
            <v>50.03</v>
          </cell>
          <cell r="I56">
            <v>1370</v>
          </cell>
          <cell r="J56">
            <v>1362</v>
          </cell>
          <cell r="K56">
            <v>165</v>
          </cell>
          <cell r="L56">
            <v>173</v>
          </cell>
          <cell r="M56">
            <v>-8</v>
          </cell>
          <cell r="V56">
            <v>50.08</v>
          </cell>
          <cell r="W56">
            <v>1250</v>
          </cell>
          <cell r="X56">
            <v>1374</v>
          </cell>
          <cell r="Y56">
            <v>120</v>
          </cell>
          <cell r="Z56">
            <v>-4</v>
          </cell>
          <cell r="AA56">
            <v>124</v>
          </cell>
        </row>
        <row r="57">
          <cell r="H57">
            <v>50.01</v>
          </cell>
          <cell r="I57">
            <v>1385</v>
          </cell>
          <cell r="J57">
            <v>1397</v>
          </cell>
          <cell r="K57">
            <v>179</v>
          </cell>
          <cell r="L57">
            <v>167</v>
          </cell>
          <cell r="M57">
            <v>12</v>
          </cell>
          <cell r="V57">
            <v>50.06</v>
          </cell>
          <cell r="W57">
            <v>1221</v>
          </cell>
          <cell r="X57">
            <v>1371</v>
          </cell>
          <cell r="Y57">
            <v>118</v>
          </cell>
          <cell r="Z57">
            <v>-32</v>
          </cell>
          <cell r="AA57">
            <v>150</v>
          </cell>
        </row>
        <row r="58">
          <cell r="H58">
            <v>50.01</v>
          </cell>
          <cell r="I58">
            <v>1392</v>
          </cell>
          <cell r="J58">
            <v>1370</v>
          </cell>
          <cell r="K58">
            <v>161</v>
          </cell>
          <cell r="L58">
            <v>183</v>
          </cell>
          <cell r="M58">
            <v>-22</v>
          </cell>
          <cell r="V58">
            <v>50.09</v>
          </cell>
          <cell r="W58">
            <v>1214</v>
          </cell>
          <cell r="X58">
            <v>1360</v>
          </cell>
          <cell r="Y58">
            <v>110</v>
          </cell>
          <cell r="Z58">
            <v>-35</v>
          </cell>
          <cell r="AA58">
            <v>145</v>
          </cell>
        </row>
        <row r="59">
          <cell r="H59">
            <v>50</v>
          </cell>
          <cell r="I59">
            <v>1362</v>
          </cell>
          <cell r="J59">
            <v>1319</v>
          </cell>
          <cell r="K59">
            <v>151</v>
          </cell>
          <cell r="L59">
            <v>194</v>
          </cell>
          <cell r="M59">
            <v>-43</v>
          </cell>
          <cell r="V59">
            <v>50.09</v>
          </cell>
          <cell r="W59">
            <v>1192</v>
          </cell>
          <cell r="X59">
            <v>1291</v>
          </cell>
          <cell r="Y59">
            <v>27</v>
          </cell>
          <cell r="Z59">
            <v>-72</v>
          </cell>
          <cell r="AA59">
            <v>99</v>
          </cell>
        </row>
        <row r="60">
          <cell r="H60">
            <v>50</v>
          </cell>
          <cell r="I60">
            <v>1354</v>
          </cell>
          <cell r="J60">
            <v>1318</v>
          </cell>
          <cell r="K60">
            <v>152</v>
          </cell>
          <cell r="L60">
            <v>188</v>
          </cell>
          <cell r="M60">
            <v>-36</v>
          </cell>
          <cell r="V60">
            <v>50.15</v>
          </cell>
          <cell r="W60">
            <v>1171</v>
          </cell>
          <cell r="X60">
            <v>1288</v>
          </cell>
          <cell r="Y60">
            <v>20</v>
          </cell>
          <cell r="Z60">
            <v>-95</v>
          </cell>
          <cell r="AA60">
            <v>115</v>
          </cell>
        </row>
      </sheetData>
      <sheetData sheetId="3">
        <row r="12">
          <cell r="E12">
            <v>1222</v>
          </cell>
          <cell r="W12">
            <v>358.57913789999998</v>
          </cell>
          <cell r="X12">
            <v>1400.8237198579995</v>
          </cell>
          <cell r="Y12">
            <v>537.40285775799964</v>
          </cell>
          <cell r="AJ12">
            <v>1427</v>
          </cell>
          <cell r="BD12">
            <v>570.9615761</v>
          </cell>
          <cell r="BE12">
            <v>1604.4729747789993</v>
          </cell>
          <cell r="BF12">
            <v>792.43305087899955</v>
          </cell>
        </row>
        <row r="13">
          <cell r="E13">
            <v>1229</v>
          </cell>
          <cell r="W13">
            <v>365.57913789999998</v>
          </cell>
          <cell r="X13">
            <v>1400.8237198579995</v>
          </cell>
          <cell r="Y13">
            <v>537.40285775799964</v>
          </cell>
          <cell r="AJ13">
            <v>1424</v>
          </cell>
          <cell r="BD13">
            <v>567.9615761</v>
          </cell>
          <cell r="BE13">
            <v>1603.4309247789993</v>
          </cell>
          <cell r="BF13">
            <v>791.39100087899953</v>
          </cell>
        </row>
        <row r="14">
          <cell r="E14">
            <v>1232</v>
          </cell>
          <cell r="W14">
            <v>309.57913789999998</v>
          </cell>
          <cell r="X14">
            <v>1455.6502888579994</v>
          </cell>
          <cell r="Y14">
            <v>533.2294267579997</v>
          </cell>
          <cell r="AJ14">
            <v>1397</v>
          </cell>
          <cell r="BD14">
            <v>540.9615761</v>
          </cell>
          <cell r="BE14">
            <v>1605.8229357789996</v>
          </cell>
          <cell r="BF14">
            <v>793.78301187899967</v>
          </cell>
        </row>
        <row r="15">
          <cell r="E15">
            <v>1223</v>
          </cell>
          <cell r="W15">
            <v>300.57913789999998</v>
          </cell>
          <cell r="X15">
            <v>1455.6502888579994</v>
          </cell>
          <cell r="Y15">
            <v>533.2294267579997</v>
          </cell>
          <cell r="AJ15">
            <v>1392</v>
          </cell>
          <cell r="BD15">
            <v>535.9615761</v>
          </cell>
          <cell r="BE15">
            <v>1563.7029357789997</v>
          </cell>
          <cell r="BF15">
            <v>751.66301187899978</v>
          </cell>
        </row>
        <row r="16">
          <cell r="E16">
            <v>1222</v>
          </cell>
          <cell r="W16">
            <v>298.57913789999998</v>
          </cell>
          <cell r="X16">
            <v>1467.4970888579996</v>
          </cell>
          <cell r="Y16">
            <v>544.07622675799973</v>
          </cell>
          <cell r="AJ16">
            <v>1352</v>
          </cell>
          <cell r="BD16">
            <v>515.04317609999998</v>
          </cell>
          <cell r="BE16">
            <v>1544.5413357789994</v>
          </cell>
          <cell r="BF16">
            <v>751.58301187899963</v>
          </cell>
        </row>
        <row r="17">
          <cell r="E17">
            <v>1213</v>
          </cell>
          <cell r="W17">
            <v>289.57913789999998</v>
          </cell>
          <cell r="X17">
            <v>1466.0117768579998</v>
          </cell>
          <cell r="Y17">
            <v>542.59091475799971</v>
          </cell>
          <cell r="AJ17">
            <v>1346</v>
          </cell>
          <cell r="BD17">
            <v>509.04317609999998</v>
          </cell>
          <cell r="BE17">
            <v>1574.6410677789995</v>
          </cell>
          <cell r="BF17">
            <v>781.68274387899964</v>
          </cell>
        </row>
        <row r="18">
          <cell r="E18">
            <v>1220</v>
          </cell>
          <cell r="W18">
            <v>296.57913789999998</v>
          </cell>
          <cell r="X18">
            <v>1466.8458138579995</v>
          </cell>
          <cell r="Y18">
            <v>543.42495175799957</v>
          </cell>
          <cell r="AJ18">
            <v>1347</v>
          </cell>
          <cell r="BD18">
            <v>510.04317609999998</v>
          </cell>
          <cell r="BE18">
            <v>1574.3510677789995</v>
          </cell>
          <cell r="BF18">
            <v>781.39274387899945</v>
          </cell>
        </row>
        <row r="19">
          <cell r="E19">
            <v>1207</v>
          </cell>
          <cell r="W19">
            <v>283.57913789999998</v>
          </cell>
          <cell r="X19">
            <v>1416.0117768579998</v>
          </cell>
          <cell r="Y19">
            <v>492.59091475799971</v>
          </cell>
          <cell r="AJ19">
            <v>1337</v>
          </cell>
          <cell r="BD19">
            <v>500.04317609999998</v>
          </cell>
          <cell r="BE19">
            <v>1578.8768377789993</v>
          </cell>
          <cell r="BF19">
            <v>785.91851387899953</v>
          </cell>
        </row>
        <row r="20">
          <cell r="E20">
            <v>1195</v>
          </cell>
          <cell r="W20">
            <v>271.57913789999998</v>
          </cell>
          <cell r="X20">
            <v>1487.6493179789995</v>
          </cell>
          <cell r="Y20">
            <v>564.22845587899974</v>
          </cell>
          <cell r="AJ20">
            <v>1336</v>
          </cell>
          <cell r="BD20">
            <v>517.04317609999998</v>
          </cell>
          <cell r="BE20">
            <v>1529.3477877789996</v>
          </cell>
          <cell r="BF20">
            <v>724.41246387899957</v>
          </cell>
        </row>
        <row r="21">
          <cell r="E21">
            <v>1190</v>
          </cell>
          <cell r="W21">
            <v>266.57913789999998</v>
          </cell>
          <cell r="X21">
            <v>1487.6493179789995</v>
          </cell>
          <cell r="Y21">
            <v>564.22845587899974</v>
          </cell>
          <cell r="AJ21">
            <v>1334</v>
          </cell>
          <cell r="BD21">
            <v>515.04317609999998</v>
          </cell>
          <cell r="BE21">
            <v>1565.6247477789993</v>
          </cell>
          <cell r="BF21">
            <v>760.68942387899961</v>
          </cell>
        </row>
        <row r="22">
          <cell r="E22">
            <v>1181</v>
          </cell>
          <cell r="W22">
            <v>257.57913789999998</v>
          </cell>
          <cell r="X22">
            <v>1487.6493179789995</v>
          </cell>
          <cell r="Y22">
            <v>564.22845587899974</v>
          </cell>
          <cell r="AJ22">
            <v>1334</v>
          </cell>
          <cell r="BD22">
            <v>515.04317609999998</v>
          </cell>
          <cell r="BE22">
            <v>1567.4467587789995</v>
          </cell>
          <cell r="BF22">
            <v>762.51143487899958</v>
          </cell>
        </row>
        <row r="23">
          <cell r="E23">
            <v>1173</v>
          </cell>
          <cell r="W23">
            <v>249.57913789999998</v>
          </cell>
          <cell r="X23">
            <v>1487.6487279789994</v>
          </cell>
          <cell r="Y23">
            <v>564.22786587899964</v>
          </cell>
          <cell r="AJ23">
            <v>1342</v>
          </cell>
          <cell r="BD23">
            <v>523.04317609999998</v>
          </cell>
          <cell r="BE23">
            <v>1566.7667587789997</v>
          </cell>
          <cell r="BF23">
            <v>761.83143487899974</v>
          </cell>
        </row>
        <row r="24">
          <cell r="E24">
            <v>1145</v>
          </cell>
          <cell r="W24">
            <v>221.57913789999998</v>
          </cell>
          <cell r="X24">
            <v>1485.9221159789995</v>
          </cell>
          <cell r="Y24">
            <v>562.50125387899959</v>
          </cell>
          <cell r="AJ24">
            <v>1353</v>
          </cell>
          <cell r="BD24">
            <v>501.85317609999993</v>
          </cell>
          <cell r="BE24">
            <v>1598.4853692199995</v>
          </cell>
          <cell r="BF24">
            <v>761.36004531999947</v>
          </cell>
        </row>
        <row r="25">
          <cell r="E25">
            <v>1155</v>
          </cell>
          <cell r="W25">
            <v>231.57913789999998</v>
          </cell>
          <cell r="X25">
            <v>1486.7561529789996</v>
          </cell>
          <cell r="Y25">
            <v>563.33529087899967</v>
          </cell>
          <cell r="AJ25">
            <v>1359</v>
          </cell>
          <cell r="BD25">
            <v>475.66317609999999</v>
          </cell>
          <cell r="BE25">
            <v>1630.5449096579991</v>
          </cell>
          <cell r="BF25">
            <v>761.22958575799942</v>
          </cell>
        </row>
        <row r="26">
          <cell r="E26">
            <v>1172</v>
          </cell>
          <cell r="W26">
            <v>308.57913789999998</v>
          </cell>
          <cell r="X26">
            <v>1396.4116359789996</v>
          </cell>
          <cell r="Y26">
            <v>532.99077387899956</v>
          </cell>
          <cell r="AJ26">
            <v>1354</v>
          </cell>
          <cell r="BD26">
            <v>410.6631761000001</v>
          </cell>
          <cell r="BE26">
            <v>1690.3769596579996</v>
          </cell>
          <cell r="BF26">
            <v>761.06163575799962</v>
          </cell>
        </row>
        <row r="27">
          <cell r="E27">
            <v>1182</v>
          </cell>
          <cell r="W27">
            <v>318.57913789999998</v>
          </cell>
          <cell r="X27">
            <v>1446.4116359789996</v>
          </cell>
          <cell r="Y27">
            <v>582.99077387899956</v>
          </cell>
          <cell r="AJ27">
            <v>1345</v>
          </cell>
          <cell r="BD27">
            <v>401.6631761000001</v>
          </cell>
          <cell r="BE27">
            <v>1688.3649096579993</v>
          </cell>
          <cell r="BF27">
            <v>759.04958575799958</v>
          </cell>
        </row>
        <row r="28">
          <cell r="E28">
            <v>1175</v>
          </cell>
          <cell r="W28">
            <v>308.24463789999993</v>
          </cell>
          <cell r="X28">
            <v>1448.9599659789997</v>
          </cell>
          <cell r="Y28">
            <v>582.20460387899971</v>
          </cell>
          <cell r="AJ28">
            <v>1364</v>
          </cell>
          <cell r="BD28">
            <v>420.6631761000001</v>
          </cell>
          <cell r="BE28">
            <v>1679.0471306579993</v>
          </cell>
          <cell r="BF28">
            <v>735.71030675799955</v>
          </cell>
        </row>
        <row r="29">
          <cell r="E29">
            <v>1191</v>
          </cell>
          <cell r="W29">
            <v>324.24463789999993</v>
          </cell>
          <cell r="X29">
            <v>1448.9599659789997</v>
          </cell>
          <cell r="Y29">
            <v>582.20460387899971</v>
          </cell>
          <cell r="AJ29">
            <v>1334</v>
          </cell>
          <cell r="BD29">
            <v>390.6631761000001</v>
          </cell>
          <cell r="BE29">
            <v>1678.0865406579992</v>
          </cell>
          <cell r="BF29">
            <v>734.74971675799941</v>
          </cell>
        </row>
        <row r="30">
          <cell r="E30">
            <v>1200</v>
          </cell>
          <cell r="W30">
            <v>333.24463789999993</v>
          </cell>
          <cell r="X30">
            <v>1448.9599659789997</v>
          </cell>
          <cell r="Y30">
            <v>582.20460387899971</v>
          </cell>
          <cell r="AJ30">
            <v>1297</v>
          </cell>
          <cell r="BD30">
            <v>353.6631761000001</v>
          </cell>
          <cell r="BE30">
            <v>1677.1965406579993</v>
          </cell>
          <cell r="BF30">
            <v>733.85971675799954</v>
          </cell>
        </row>
        <row r="31">
          <cell r="E31">
            <v>1205</v>
          </cell>
          <cell r="W31">
            <v>338.24463789999993</v>
          </cell>
          <cell r="X31">
            <v>1448.9599659789997</v>
          </cell>
          <cell r="Y31">
            <v>582.20460387899971</v>
          </cell>
          <cell r="AJ31">
            <v>1285</v>
          </cell>
          <cell r="BD31">
            <v>341.6631761000001</v>
          </cell>
          <cell r="BE31">
            <v>1670.1165406579994</v>
          </cell>
          <cell r="BF31">
            <v>726.77971675799938</v>
          </cell>
        </row>
        <row r="32">
          <cell r="E32">
            <v>1215</v>
          </cell>
          <cell r="W32">
            <v>312.24463789999993</v>
          </cell>
          <cell r="X32">
            <v>1500.5792819789995</v>
          </cell>
          <cell r="Y32">
            <v>597.82391987899962</v>
          </cell>
          <cell r="AJ32">
            <v>1251</v>
          </cell>
          <cell r="BD32">
            <v>307.6631761000001</v>
          </cell>
          <cell r="BE32">
            <v>1669.0565406579994</v>
          </cell>
          <cell r="BF32">
            <v>725.71971675799944</v>
          </cell>
        </row>
        <row r="33">
          <cell r="E33">
            <v>1267</v>
          </cell>
          <cell r="W33">
            <v>364.24463789999993</v>
          </cell>
          <cell r="X33">
            <v>1499.7452449789998</v>
          </cell>
          <cell r="Y33">
            <v>596.98988287899977</v>
          </cell>
          <cell r="AJ33">
            <v>1238</v>
          </cell>
          <cell r="BD33">
            <v>294.6631761000001</v>
          </cell>
          <cell r="BE33">
            <v>1668.1765406579993</v>
          </cell>
          <cell r="BF33">
            <v>724.83971675799955</v>
          </cell>
        </row>
        <row r="34">
          <cell r="E34">
            <v>1322</v>
          </cell>
          <cell r="W34">
            <v>415.63605970000003</v>
          </cell>
          <cell r="X34">
            <v>1503.3538231789998</v>
          </cell>
          <cell r="Y34">
            <v>596.98988287899977</v>
          </cell>
          <cell r="AJ34">
            <v>1240</v>
          </cell>
          <cell r="BD34">
            <v>296.6631761000001</v>
          </cell>
          <cell r="BE34">
            <v>1668.2985906579993</v>
          </cell>
          <cell r="BF34">
            <v>724.9617667579995</v>
          </cell>
        </row>
        <row r="35">
          <cell r="E35">
            <v>1357</v>
          </cell>
          <cell r="W35">
            <v>450.63605970000003</v>
          </cell>
          <cell r="X35">
            <v>1428.4674331789993</v>
          </cell>
          <cell r="Y35">
            <v>522.10349287899953</v>
          </cell>
          <cell r="AJ35">
            <v>1233</v>
          </cell>
          <cell r="BD35">
            <v>289.6631761000001</v>
          </cell>
          <cell r="BE35">
            <v>1656.9608856579994</v>
          </cell>
          <cell r="BF35">
            <v>713.62406175799958</v>
          </cell>
        </row>
        <row r="36">
          <cell r="E36">
            <v>1369</v>
          </cell>
          <cell r="W36">
            <v>379.63605970000003</v>
          </cell>
          <cell r="X36">
            <v>1716.2008751789995</v>
          </cell>
          <cell r="Y36">
            <v>726.83693487899939</v>
          </cell>
          <cell r="AJ36">
            <v>1230</v>
          </cell>
          <cell r="BD36">
            <v>284.09697610000001</v>
          </cell>
          <cell r="BE36">
            <v>1660.1467336579994</v>
          </cell>
          <cell r="BF36">
            <v>714.24370975799968</v>
          </cell>
        </row>
        <row r="37">
          <cell r="E37">
            <v>1400</v>
          </cell>
          <cell r="W37">
            <v>378.44605969999998</v>
          </cell>
          <cell r="X37">
            <v>1750.0051751789997</v>
          </cell>
          <cell r="Y37">
            <v>728.45123487899957</v>
          </cell>
          <cell r="AJ37">
            <v>1233</v>
          </cell>
          <cell r="BD37">
            <v>287.09697610000001</v>
          </cell>
          <cell r="BE37">
            <v>1659.6167336579997</v>
          </cell>
          <cell r="BF37">
            <v>713.71370975799971</v>
          </cell>
        </row>
        <row r="38">
          <cell r="E38">
            <v>1417</v>
          </cell>
          <cell r="W38">
            <v>363.25605969999992</v>
          </cell>
          <cell r="X38">
            <v>1782.6251751789996</v>
          </cell>
          <cell r="Y38">
            <v>728.88123487899963</v>
          </cell>
          <cell r="AJ38">
            <v>1208</v>
          </cell>
          <cell r="BD38">
            <v>262.09697610000001</v>
          </cell>
          <cell r="BE38">
            <v>1664.2054776579994</v>
          </cell>
          <cell r="BF38">
            <v>718.30245375799961</v>
          </cell>
        </row>
        <row r="39">
          <cell r="E39">
            <v>1416</v>
          </cell>
          <cell r="W39">
            <v>362.25605969999992</v>
          </cell>
          <cell r="X39">
            <v>1798.9492121789999</v>
          </cell>
          <cell r="Y39">
            <v>745.20527187899972</v>
          </cell>
          <cell r="AJ39">
            <v>1220</v>
          </cell>
          <cell r="BD39">
            <v>248.09697610000001</v>
          </cell>
          <cell r="BE39">
            <v>1693.5720116579996</v>
          </cell>
          <cell r="BF39">
            <v>721.66898775799984</v>
          </cell>
        </row>
        <row r="40">
          <cell r="E40">
            <v>1433</v>
          </cell>
          <cell r="W40">
            <v>405.58157609999989</v>
          </cell>
          <cell r="X40">
            <v>1772.1968617789998</v>
          </cell>
          <cell r="Y40">
            <v>744.77843787899963</v>
          </cell>
          <cell r="AJ40">
            <v>1219</v>
          </cell>
          <cell r="BD40">
            <v>236.63855970000009</v>
          </cell>
          <cell r="BE40">
            <v>1744.5380999699996</v>
          </cell>
          <cell r="BF40">
            <v>762.17665966999959</v>
          </cell>
        </row>
        <row r="41">
          <cell r="E41">
            <v>1448</v>
          </cell>
          <cell r="W41">
            <v>420.58157609999989</v>
          </cell>
          <cell r="X41">
            <v>1772.996861779</v>
          </cell>
          <cell r="Y41">
            <v>745.57843787899981</v>
          </cell>
          <cell r="AJ41">
            <v>1249</v>
          </cell>
          <cell r="BD41">
            <v>266.63855970000009</v>
          </cell>
          <cell r="BE41">
            <v>1744.8103499699996</v>
          </cell>
          <cell r="BF41">
            <v>762.44890966999981</v>
          </cell>
        </row>
        <row r="42">
          <cell r="E42">
            <v>1437</v>
          </cell>
          <cell r="W42">
            <v>409.58157609999989</v>
          </cell>
          <cell r="X42">
            <v>1773.9768617789996</v>
          </cell>
          <cell r="Y42">
            <v>746.5584378789996</v>
          </cell>
          <cell r="AJ42">
            <v>1303</v>
          </cell>
          <cell r="BD42">
            <v>352.82855970000003</v>
          </cell>
          <cell r="BE42">
            <v>1712.6197609699998</v>
          </cell>
          <cell r="BF42">
            <v>762.44832066999982</v>
          </cell>
        </row>
        <row r="43">
          <cell r="E43">
            <v>1451</v>
          </cell>
          <cell r="W43">
            <v>423.58157609999989</v>
          </cell>
          <cell r="X43">
            <v>1788.0111677790001</v>
          </cell>
          <cell r="Y43">
            <v>760.59274387899984</v>
          </cell>
          <cell r="AJ43">
            <v>1329</v>
          </cell>
          <cell r="BD43">
            <v>378.82855970000003</v>
          </cell>
          <cell r="BE43">
            <v>1712.6197609699998</v>
          </cell>
          <cell r="BF43">
            <v>762.44832066999982</v>
          </cell>
        </row>
        <row r="44">
          <cell r="E44">
            <v>1459</v>
          </cell>
          <cell r="W44">
            <v>436.58157610000001</v>
          </cell>
          <cell r="X44">
            <v>1806.7321367789996</v>
          </cell>
          <cell r="Y44">
            <v>784.31371287899981</v>
          </cell>
          <cell r="AJ44">
            <v>1347</v>
          </cell>
          <cell r="BD44">
            <v>390.82855970000003</v>
          </cell>
          <cell r="BE44">
            <v>1718.6197609699998</v>
          </cell>
          <cell r="BF44">
            <v>762.44832066999982</v>
          </cell>
        </row>
        <row r="45">
          <cell r="E45">
            <v>1480</v>
          </cell>
          <cell r="W45">
            <v>457.58157610000001</v>
          </cell>
          <cell r="X45">
            <v>1805.8527977789995</v>
          </cell>
          <cell r="Y45">
            <v>783.43437387899974</v>
          </cell>
          <cell r="AJ45">
            <v>1333</v>
          </cell>
          <cell r="BD45">
            <v>376.82855970000003</v>
          </cell>
          <cell r="BE45">
            <v>1718.6197609699998</v>
          </cell>
          <cell r="BF45">
            <v>762.44832066999982</v>
          </cell>
        </row>
        <row r="46">
          <cell r="E46">
            <v>1476</v>
          </cell>
          <cell r="W46">
            <v>453.58157610000001</v>
          </cell>
          <cell r="X46">
            <v>1807.9736687789996</v>
          </cell>
          <cell r="Y46">
            <v>785.55524487899959</v>
          </cell>
          <cell r="AJ46">
            <v>1334</v>
          </cell>
          <cell r="BD46">
            <v>377.82855970000003</v>
          </cell>
          <cell r="BE46">
            <v>1718.6197609699998</v>
          </cell>
          <cell r="BF46">
            <v>762.44832066999982</v>
          </cell>
        </row>
        <row r="47">
          <cell r="E47">
            <v>1465</v>
          </cell>
          <cell r="W47">
            <v>442.58157610000001</v>
          </cell>
          <cell r="X47">
            <v>1804.5531847789994</v>
          </cell>
          <cell r="Y47">
            <v>782.1347608789996</v>
          </cell>
          <cell r="AJ47">
            <v>1326</v>
          </cell>
          <cell r="BD47">
            <v>373.12665800000002</v>
          </cell>
          <cell r="BE47">
            <v>1715.0494126699996</v>
          </cell>
          <cell r="BF47">
            <v>762.1760706699996</v>
          </cell>
        </row>
        <row r="48">
          <cell r="E48">
            <v>1484</v>
          </cell>
          <cell r="W48">
            <v>461.58157610000001</v>
          </cell>
          <cell r="X48">
            <v>1782.3650627789993</v>
          </cell>
          <cell r="Y48">
            <v>759.94663887899958</v>
          </cell>
          <cell r="AJ48">
            <v>1308</v>
          </cell>
          <cell r="BD48">
            <v>447.31665799999996</v>
          </cell>
          <cell r="BE48">
            <v>1591.0550347579997</v>
          </cell>
          <cell r="BF48">
            <v>730.37169275799977</v>
          </cell>
        </row>
        <row r="49">
          <cell r="E49">
            <v>1487</v>
          </cell>
          <cell r="W49">
            <v>464.58157610000001</v>
          </cell>
          <cell r="X49">
            <v>1776.9642717789993</v>
          </cell>
          <cell r="Y49">
            <v>754.54584787899955</v>
          </cell>
          <cell r="AJ49">
            <v>1287</v>
          </cell>
          <cell r="BD49">
            <v>426.31665799999996</v>
          </cell>
          <cell r="BE49">
            <v>1590.9408347579997</v>
          </cell>
          <cell r="BF49">
            <v>730.25749275799956</v>
          </cell>
        </row>
        <row r="50">
          <cell r="E50">
            <v>1497</v>
          </cell>
          <cell r="W50">
            <v>474.58157610000001</v>
          </cell>
          <cell r="X50">
            <v>1773.1881537789995</v>
          </cell>
          <cell r="Y50">
            <v>750.76972987899956</v>
          </cell>
          <cell r="AJ50">
            <v>1283</v>
          </cell>
          <cell r="BD50">
            <v>422.31665799999996</v>
          </cell>
          <cell r="BE50">
            <v>1590.9408347579997</v>
          </cell>
          <cell r="BF50">
            <v>730.25749275799956</v>
          </cell>
        </row>
        <row r="51">
          <cell r="E51">
            <v>1507</v>
          </cell>
          <cell r="W51">
            <v>484.58157610000001</v>
          </cell>
          <cell r="X51">
            <v>1774.0281537789992</v>
          </cell>
          <cell r="Y51">
            <v>751.60972987899947</v>
          </cell>
          <cell r="AJ51">
            <v>1259</v>
          </cell>
          <cell r="BD51">
            <v>398.31665799999996</v>
          </cell>
          <cell r="BE51">
            <v>1590.9408347579997</v>
          </cell>
          <cell r="BF51">
            <v>730.25749275799956</v>
          </cell>
        </row>
        <row r="52">
          <cell r="E52">
            <v>1490</v>
          </cell>
          <cell r="W52">
            <v>535.77157609999995</v>
          </cell>
          <cell r="X52">
            <v>1666.1134957789995</v>
          </cell>
          <cell r="Y52">
            <v>711.88507187899972</v>
          </cell>
          <cell r="AJ52">
            <v>1254</v>
          </cell>
          <cell r="BD52">
            <v>393.31665799999996</v>
          </cell>
          <cell r="BE52">
            <v>1446.5047626699998</v>
          </cell>
          <cell r="BF52">
            <v>585.82142066999972</v>
          </cell>
        </row>
        <row r="53">
          <cell r="E53">
            <v>1457</v>
          </cell>
          <cell r="W53">
            <v>502.77157609999995</v>
          </cell>
          <cell r="X53">
            <v>1667.8055457789997</v>
          </cell>
          <cell r="Y53">
            <v>713.57712187899961</v>
          </cell>
          <cell r="AJ53">
            <v>1259</v>
          </cell>
          <cell r="BD53">
            <v>398.31665799999996</v>
          </cell>
          <cell r="BE53">
            <v>1446.5047626699998</v>
          </cell>
          <cell r="BF53">
            <v>585.82142066999972</v>
          </cell>
        </row>
        <row r="54">
          <cell r="E54">
            <v>1461</v>
          </cell>
          <cell r="W54">
            <v>538.96157609999989</v>
          </cell>
          <cell r="X54">
            <v>1635.1034957789998</v>
          </cell>
          <cell r="Y54">
            <v>713.06507187899979</v>
          </cell>
          <cell r="AJ54">
            <v>1238</v>
          </cell>
          <cell r="BD54">
            <v>377.31665799999996</v>
          </cell>
          <cell r="BE54">
            <v>1447.6168126699999</v>
          </cell>
          <cell r="BF54">
            <v>586.93347066999968</v>
          </cell>
        </row>
        <row r="55">
          <cell r="E55">
            <v>1442</v>
          </cell>
          <cell r="W55">
            <v>519.96157609999989</v>
          </cell>
          <cell r="X55">
            <v>1677.5334957789996</v>
          </cell>
          <cell r="Y55">
            <v>755.49507187899962</v>
          </cell>
          <cell r="AJ55">
            <v>1216</v>
          </cell>
          <cell r="BD55">
            <v>355.31665799999996</v>
          </cell>
          <cell r="BE55">
            <v>1346.5047626699998</v>
          </cell>
          <cell r="BF55">
            <v>485.82142066999972</v>
          </cell>
        </row>
        <row r="56">
          <cell r="E56">
            <v>1446</v>
          </cell>
          <cell r="W56">
            <v>529.96157609999989</v>
          </cell>
          <cell r="X56">
            <v>1662.4315137789995</v>
          </cell>
          <cell r="Y56">
            <v>746.39308987899949</v>
          </cell>
          <cell r="AJ56">
            <v>1211</v>
          </cell>
          <cell r="BD56">
            <v>350.31665799999996</v>
          </cell>
          <cell r="BE56">
            <v>1307.4603498789998</v>
          </cell>
          <cell r="BF56">
            <v>446.7770078789996</v>
          </cell>
        </row>
        <row r="57">
          <cell r="E57">
            <v>1425</v>
          </cell>
          <cell r="W57">
            <v>508.96157609999989</v>
          </cell>
          <cell r="X57">
            <v>1662.7615137789994</v>
          </cell>
          <cell r="Y57">
            <v>746.72308987899964</v>
          </cell>
          <cell r="AJ57">
            <v>1198</v>
          </cell>
          <cell r="BD57">
            <v>337.31665799999996</v>
          </cell>
          <cell r="BE57">
            <v>1307.4603498789998</v>
          </cell>
          <cell r="BF57">
            <v>446.7770078789996</v>
          </cell>
        </row>
        <row r="58">
          <cell r="E58">
            <v>1435</v>
          </cell>
          <cell r="W58">
            <v>578.9615761</v>
          </cell>
          <cell r="X58">
            <v>1603.0315137789994</v>
          </cell>
          <cell r="Y58">
            <v>746.99308987899963</v>
          </cell>
          <cell r="AJ58">
            <v>1186</v>
          </cell>
          <cell r="BD58">
            <v>325.31665799999996</v>
          </cell>
          <cell r="BE58">
            <v>1298.3104458789999</v>
          </cell>
          <cell r="BF58">
            <v>437.62710387899972</v>
          </cell>
        </row>
        <row r="59">
          <cell r="E59">
            <v>1443</v>
          </cell>
          <cell r="W59">
            <v>586.9615761</v>
          </cell>
          <cell r="X59">
            <v>1603.2309247789995</v>
          </cell>
          <cell r="Y59">
            <v>747.19250087899945</v>
          </cell>
          <cell r="AJ59">
            <v>1173</v>
          </cell>
          <cell r="BD59">
            <v>312.31665799999996</v>
          </cell>
          <cell r="BE59">
            <v>1457.9685438789998</v>
          </cell>
          <cell r="BF59">
            <v>597.2852018789996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T2">
            <v>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5C62-D52C-4ED0-873F-81A02376F8A6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AJ51" sqref="AJ51"/>
    </sheetView>
  </sheetViews>
  <sheetFormatPr defaultColWidth="15" defaultRowHeight="30" x14ac:dyDescent="0.25"/>
  <cols>
    <col min="1" max="1" width="42.7109375" style="1" customWidth="1"/>
    <col min="2" max="2" width="101.5703125" style="1" customWidth="1"/>
    <col min="3" max="3" width="74.85546875" style="1" customWidth="1"/>
    <col min="4" max="4" width="79" style="1" customWidth="1"/>
    <col min="5" max="7" width="52.28515625" style="1" customWidth="1"/>
    <col min="8" max="13" width="52.28515625" style="2" customWidth="1"/>
    <col min="14" max="14" width="56.7109375" style="2" customWidth="1"/>
    <col min="15" max="17" width="52.28515625" style="2" customWidth="1"/>
    <col min="18" max="18" width="58.28515625" style="1" customWidth="1"/>
    <col min="19" max="19" width="105.5703125" style="1" customWidth="1"/>
    <col min="20" max="30" width="60.85546875" style="1" customWidth="1"/>
    <col min="31" max="34" width="60.85546875" style="2" customWidth="1"/>
    <col min="35" max="16384" width="15" style="1"/>
  </cols>
  <sheetData>
    <row r="1" spans="1:34" ht="91.15" customHeight="1" x14ac:dyDescent="0.25">
      <c r="A1" s="130" t="s">
        <v>170</v>
      </c>
      <c r="B1" s="130"/>
      <c r="C1" s="128">
        <f>[1]Abstract!L1</f>
        <v>44696</v>
      </c>
      <c r="D1" s="128"/>
      <c r="E1" s="129"/>
      <c r="F1" s="128"/>
      <c r="G1" s="127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E1" s="126"/>
      <c r="AF1" s="126"/>
      <c r="AG1" s="132" t="s">
        <v>169</v>
      </c>
      <c r="AH1" s="132"/>
    </row>
    <row r="2" spans="1:34" ht="91.15" customHeight="1" x14ac:dyDescent="0.25">
      <c r="A2" s="130" t="s">
        <v>168</v>
      </c>
      <c r="B2" s="130"/>
      <c r="C2" s="129"/>
      <c r="D2" s="128">
        <f>C1-1</f>
        <v>44695</v>
      </c>
      <c r="E2" s="128" t="s">
        <v>167</v>
      </c>
      <c r="F2" s="129"/>
      <c r="G2" s="127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3"/>
      <c r="AD2" s="23"/>
      <c r="AE2" s="126"/>
      <c r="AF2" s="126"/>
      <c r="AG2" s="126"/>
      <c r="AH2" s="126"/>
    </row>
    <row r="3" spans="1:34" ht="91.15" customHeight="1" x14ac:dyDescent="0.25">
      <c r="A3" s="130" t="str">
        <f>"Based on Revision No." &amp; '[1]Frm-1 Anticipated Gen.'!$T$2 &amp; " of NRLDC"</f>
        <v>Based on Revision No.3 of NRLDC</v>
      </c>
      <c r="B3" s="129"/>
      <c r="C3" s="131"/>
      <c r="D3" s="129"/>
      <c r="E3" s="129"/>
      <c r="F3" s="129"/>
      <c r="K3" s="126"/>
      <c r="L3" s="126"/>
      <c r="M3" s="126"/>
      <c r="N3" s="126"/>
      <c r="O3" s="126"/>
      <c r="P3" s="126"/>
      <c r="Q3" s="126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23"/>
      <c r="AD3" s="23"/>
      <c r="AE3" s="126"/>
      <c r="AF3" s="126"/>
      <c r="AG3" s="126"/>
      <c r="AH3" s="126"/>
    </row>
    <row r="4" spans="1:34" ht="91.15" customHeight="1" x14ac:dyDescent="0.25">
      <c r="A4" s="130" t="s">
        <v>166</v>
      </c>
      <c r="B4" s="130"/>
      <c r="C4" s="129"/>
      <c r="D4" s="128">
        <f>[1]Abstract!L1</f>
        <v>44696</v>
      </c>
      <c r="E4" s="128" t="s">
        <v>165</v>
      </c>
      <c r="F4" s="128"/>
      <c r="G4" s="127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23"/>
      <c r="AD4" s="23"/>
      <c r="AE4" s="126"/>
      <c r="AF4" s="126"/>
      <c r="AG4" s="126"/>
      <c r="AH4" s="126"/>
    </row>
    <row r="5" spans="1:34" ht="91.15" customHeight="1" x14ac:dyDescent="0.25">
      <c r="A5" s="130" t="str">
        <f>"Based on Implemented Revision No.    " &amp; '[1]DA HPSLDC'!W6 &amp; " of NRLDC"</f>
        <v>Based on Implemented Revision No.    0 of NRLDC</v>
      </c>
      <c r="B5" s="130"/>
      <c r="C5" s="129"/>
      <c r="D5" s="128"/>
      <c r="E5" s="128"/>
      <c r="F5" s="128"/>
      <c r="G5" s="127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23"/>
      <c r="AD5" s="23"/>
      <c r="AE5" s="126"/>
      <c r="AF5" s="126"/>
      <c r="AG5" s="126"/>
      <c r="AH5" s="126"/>
    </row>
    <row r="6" spans="1:34" s="67" customFormat="1" ht="124.15" customHeight="1" x14ac:dyDescent="0.25">
      <c r="A6" s="12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3">
        <f>[1]Abstract!$L$1</f>
        <v>44696</v>
      </c>
      <c r="Q6" s="122"/>
      <c r="R6" s="121" t="str">
        <f>"Based on Revision No." &amp; '[1]Frm-1 Anticipated Gen.'!$T$2 &amp; " of NRLDC"</f>
        <v>Based on Revision No.3 of NRLDC</v>
      </c>
      <c r="S6" s="121"/>
      <c r="T6" s="121"/>
      <c r="U6" s="121"/>
      <c r="V6" s="120" t="s">
        <v>164</v>
      </c>
      <c r="W6" s="119"/>
      <c r="X6" s="119"/>
      <c r="Y6" s="118"/>
      <c r="Z6" s="117"/>
      <c r="AA6" s="116"/>
      <c r="AB6" s="115">
        <f>'[1]DA HPSLDC'!W6</f>
        <v>0</v>
      </c>
      <c r="AC6" s="114"/>
      <c r="AD6" s="113"/>
      <c r="AE6" s="109" t="s">
        <v>163</v>
      </c>
      <c r="AF6" s="108"/>
      <c r="AG6" s="108"/>
      <c r="AH6" s="108"/>
    </row>
    <row r="7" spans="1:34" s="67" customFormat="1" ht="198" customHeight="1" x14ac:dyDescent="0.25">
      <c r="A7" s="112" t="s">
        <v>162</v>
      </c>
      <c r="B7" s="112" t="s">
        <v>161</v>
      </c>
      <c r="C7" s="111" t="s">
        <v>160</v>
      </c>
      <c r="D7" s="111"/>
      <c r="E7" s="111"/>
      <c r="F7" s="111"/>
      <c r="G7" s="111"/>
      <c r="H7" s="110" t="s">
        <v>159</v>
      </c>
      <c r="I7" s="110"/>
      <c r="J7" s="110"/>
      <c r="K7" s="110"/>
      <c r="L7" s="110"/>
      <c r="M7" s="110"/>
      <c r="N7" s="109" t="s">
        <v>158</v>
      </c>
      <c r="O7" s="108"/>
      <c r="P7" s="108"/>
      <c r="Q7" s="108"/>
      <c r="R7" s="112" t="s">
        <v>162</v>
      </c>
      <c r="S7" s="112" t="s">
        <v>161</v>
      </c>
      <c r="T7" s="111" t="s">
        <v>160</v>
      </c>
      <c r="U7" s="111"/>
      <c r="V7" s="111"/>
      <c r="W7" s="111"/>
      <c r="X7" s="111"/>
      <c r="Y7" s="110" t="s">
        <v>159</v>
      </c>
      <c r="Z7" s="110"/>
      <c r="AA7" s="110"/>
      <c r="AB7" s="110"/>
      <c r="AC7" s="110"/>
      <c r="AD7" s="110"/>
      <c r="AE7" s="109" t="s">
        <v>158</v>
      </c>
      <c r="AF7" s="108"/>
      <c r="AG7" s="108"/>
      <c r="AH7" s="108"/>
    </row>
    <row r="8" spans="1:34" s="67" customFormat="1" ht="40.5" customHeight="1" x14ac:dyDescent="0.25">
      <c r="A8" s="82"/>
      <c r="B8" s="82"/>
      <c r="C8" s="107" t="s">
        <v>151</v>
      </c>
      <c r="D8" s="98" t="s">
        <v>154</v>
      </c>
      <c r="E8" s="106" t="s">
        <v>149</v>
      </c>
      <c r="F8" s="96" t="s">
        <v>148</v>
      </c>
      <c r="G8" s="105" t="s">
        <v>157</v>
      </c>
      <c r="H8" s="104" t="s">
        <v>152</v>
      </c>
      <c r="I8" s="96" t="s">
        <v>151</v>
      </c>
      <c r="J8" s="102" t="s">
        <v>156</v>
      </c>
      <c r="K8" s="101" t="s">
        <v>149</v>
      </c>
      <c r="L8" s="100" t="s">
        <v>148</v>
      </c>
      <c r="M8" s="99" t="s">
        <v>155</v>
      </c>
      <c r="N8" s="97" t="s">
        <v>146</v>
      </c>
      <c r="O8" s="98" t="s">
        <v>145</v>
      </c>
      <c r="P8" s="97" t="s">
        <v>144</v>
      </c>
      <c r="Q8" s="96" t="s">
        <v>143</v>
      </c>
      <c r="R8" s="82"/>
      <c r="S8" s="82"/>
      <c r="T8" s="97" t="s">
        <v>151</v>
      </c>
      <c r="U8" s="98" t="s">
        <v>154</v>
      </c>
      <c r="V8" s="106" t="s">
        <v>149</v>
      </c>
      <c r="W8" s="96" t="s">
        <v>148</v>
      </c>
      <c r="X8" s="105" t="s">
        <v>153</v>
      </c>
      <c r="Y8" s="104" t="s">
        <v>152</v>
      </c>
      <c r="Z8" s="103" t="s">
        <v>151</v>
      </c>
      <c r="AA8" s="102" t="s">
        <v>150</v>
      </c>
      <c r="AB8" s="101" t="s">
        <v>149</v>
      </c>
      <c r="AC8" s="100" t="s">
        <v>148</v>
      </c>
      <c r="AD8" s="99" t="s">
        <v>147</v>
      </c>
      <c r="AE8" s="97" t="s">
        <v>146</v>
      </c>
      <c r="AF8" s="98" t="s">
        <v>145</v>
      </c>
      <c r="AG8" s="97" t="s">
        <v>144</v>
      </c>
      <c r="AH8" s="96" t="s">
        <v>143</v>
      </c>
    </row>
    <row r="9" spans="1:34" s="67" customFormat="1" ht="161.25" customHeight="1" x14ac:dyDescent="0.25">
      <c r="A9" s="82"/>
      <c r="B9" s="82"/>
      <c r="C9" s="95"/>
      <c r="D9" s="86"/>
      <c r="E9" s="94"/>
      <c r="F9" s="84"/>
      <c r="G9" s="93"/>
      <c r="H9" s="92"/>
      <c r="I9" s="84"/>
      <c r="J9" s="90"/>
      <c r="K9" s="89"/>
      <c r="L9" s="88"/>
      <c r="M9" s="87"/>
      <c r="N9" s="85"/>
      <c r="O9" s="86"/>
      <c r="P9" s="85"/>
      <c r="Q9" s="84"/>
      <c r="R9" s="82"/>
      <c r="S9" s="82"/>
      <c r="T9" s="85"/>
      <c r="U9" s="86"/>
      <c r="V9" s="94"/>
      <c r="W9" s="84"/>
      <c r="X9" s="93"/>
      <c r="Y9" s="92"/>
      <c r="Z9" s="91"/>
      <c r="AA9" s="90"/>
      <c r="AB9" s="89"/>
      <c r="AC9" s="88"/>
      <c r="AD9" s="87"/>
      <c r="AE9" s="85"/>
      <c r="AF9" s="86"/>
      <c r="AG9" s="85"/>
      <c r="AH9" s="84"/>
    </row>
    <row r="10" spans="1:34" s="67" customFormat="1" ht="409.15" customHeight="1" x14ac:dyDescent="0.25">
      <c r="A10" s="82"/>
      <c r="B10" s="82"/>
      <c r="C10" s="83"/>
      <c r="D10" s="73"/>
      <c r="E10" s="81"/>
      <c r="F10" s="71"/>
      <c r="G10" s="80"/>
      <c r="H10" s="79"/>
      <c r="I10" s="71"/>
      <c r="J10" s="77"/>
      <c r="K10" s="76"/>
      <c r="L10" s="75"/>
      <c r="M10" s="74"/>
      <c r="N10" s="72"/>
      <c r="O10" s="73"/>
      <c r="P10" s="72"/>
      <c r="Q10" s="71"/>
      <c r="R10" s="82"/>
      <c r="S10" s="82"/>
      <c r="T10" s="72"/>
      <c r="U10" s="73"/>
      <c r="V10" s="81"/>
      <c r="W10" s="71"/>
      <c r="X10" s="80"/>
      <c r="Y10" s="79"/>
      <c r="Z10" s="78"/>
      <c r="AA10" s="77"/>
      <c r="AB10" s="76"/>
      <c r="AC10" s="75"/>
      <c r="AD10" s="74"/>
      <c r="AE10" s="72"/>
      <c r="AF10" s="73"/>
      <c r="AG10" s="72"/>
      <c r="AH10" s="71"/>
    </row>
    <row r="11" spans="1:34" s="67" customFormat="1" ht="60.6" customHeight="1" x14ac:dyDescent="0.25">
      <c r="A11" s="68" t="s">
        <v>142</v>
      </c>
      <c r="B11" s="68" t="s">
        <v>141</v>
      </c>
      <c r="C11" s="68" t="s">
        <v>140</v>
      </c>
      <c r="D11" s="68" t="s">
        <v>139</v>
      </c>
      <c r="E11" s="70" t="s">
        <v>138</v>
      </c>
      <c r="F11" s="69" t="s">
        <v>137</v>
      </c>
      <c r="G11" s="68" t="s">
        <v>136</v>
      </c>
      <c r="H11" s="68" t="s">
        <v>135</v>
      </c>
      <c r="I11" s="68" t="s">
        <v>134</v>
      </c>
      <c r="J11" s="68" t="s">
        <v>133</v>
      </c>
      <c r="K11" s="68" t="s">
        <v>132</v>
      </c>
      <c r="L11" s="68" t="s">
        <v>131</v>
      </c>
      <c r="M11" s="68" t="s">
        <v>130</v>
      </c>
      <c r="N11" s="68" t="s">
        <v>129</v>
      </c>
      <c r="O11" s="68" t="s">
        <v>128</v>
      </c>
      <c r="P11" s="68" t="s">
        <v>127</v>
      </c>
      <c r="Q11" s="68" t="s">
        <v>126</v>
      </c>
      <c r="R11" s="68" t="s">
        <v>125</v>
      </c>
      <c r="S11" s="68" t="s">
        <v>124</v>
      </c>
      <c r="T11" s="68" t="s">
        <v>123</v>
      </c>
      <c r="U11" s="68" t="s">
        <v>122</v>
      </c>
      <c r="V11" s="70" t="s">
        <v>121</v>
      </c>
      <c r="W11" s="69" t="s">
        <v>120</v>
      </c>
      <c r="X11" s="68" t="s">
        <v>119</v>
      </c>
      <c r="Y11" s="68" t="s">
        <v>118</v>
      </c>
      <c r="Z11" s="68" t="s">
        <v>117</v>
      </c>
      <c r="AA11" s="68" t="s">
        <v>116</v>
      </c>
      <c r="AB11" s="68" t="s">
        <v>115</v>
      </c>
      <c r="AC11" s="68" t="s">
        <v>114</v>
      </c>
      <c r="AD11" s="68" t="s">
        <v>113</v>
      </c>
      <c r="AE11" s="68" t="s">
        <v>112</v>
      </c>
      <c r="AF11" s="68" t="s">
        <v>111</v>
      </c>
      <c r="AG11" s="68" t="s">
        <v>110</v>
      </c>
      <c r="AH11" s="68" t="s">
        <v>109</v>
      </c>
    </row>
    <row r="12" spans="1:34" ht="11.25" customHeight="1" x14ac:dyDescent="0.25">
      <c r="A12" s="55" t="s">
        <v>108</v>
      </c>
      <c r="B12" s="55" t="s">
        <v>108</v>
      </c>
      <c r="C12" s="60"/>
      <c r="D12" s="59"/>
      <c r="E12" s="58"/>
      <c r="F12" s="57"/>
      <c r="G12" s="56"/>
      <c r="H12" s="66"/>
      <c r="I12" s="65"/>
      <c r="J12" s="64"/>
      <c r="K12" s="63"/>
      <c r="L12" s="62"/>
      <c r="M12" s="61"/>
      <c r="N12" s="49"/>
      <c r="O12" s="48"/>
      <c r="P12" s="47"/>
      <c r="Q12" s="46"/>
      <c r="R12" s="55"/>
      <c r="S12" s="55"/>
      <c r="T12" s="60"/>
      <c r="U12" s="59"/>
      <c r="V12" s="58"/>
      <c r="W12" s="57"/>
      <c r="X12" s="56"/>
      <c r="Y12" s="55"/>
      <c r="Z12" s="54"/>
      <c r="AA12" s="53"/>
      <c r="AB12" s="52"/>
      <c r="AC12" s="51"/>
      <c r="AD12" s="50"/>
      <c r="AE12" s="49"/>
      <c r="AF12" s="48"/>
      <c r="AG12" s="47"/>
      <c r="AH12" s="46"/>
    </row>
    <row r="13" spans="1:34" s="17" customFormat="1" ht="127.5" customHeight="1" x14ac:dyDescent="0.25">
      <c r="A13" s="45">
        <v>1</v>
      </c>
      <c r="B13" s="26" t="s">
        <v>107</v>
      </c>
      <c r="C13" s="25">
        <f>'[1]Annx-A (DA) '!E12</f>
        <v>1222</v>
      </c>
      <c r="D13" s="39">
        <f>'[1]Annx-A (DA) '!X12</f>
        <v>1400.8237198579995</v>
      </c>
      <c r="E13" s="41">
        <f>'[1]Annx-A (DA) '!Y12</f>
        <v>537.40285775799964</v>
      </c>
      <c r="F13" s="37">
        <f>'[1]Annx-A (DA) '!W12</f>
        <v>358.57913789999998</v>
      </c>
      <c r="G13" s="36">
        <f>E13-F13</f>
        <v>178.82371985799966</v>
      </c>
      <c r="H13" s="44">
        <f>'[1]DA HPSLDC'!H13</f>
        <v>49.99</v>
      </c>
      <c r="I13" s="43">
        <f>'[1]DA HPSLDC'!I13</f>
        <v>1216</v>
      </c>
      <c r="J13" s="43">
        <f>'[1]DA HPSLDC'!J13</f>
        <v>1284</v>
      </c>
      <c r="K13" s="43">
        <f>'[1]DA HPSLDC'!K13</f>
        <v>58</v>
      </c>
      <c r="L13" s="43">
        <f>'[1]DA HPSLDC'!L13</f>
        <v>-10</v>
      </c>
      <c r="M13" s="43">
        <f>'[1]DA HPSLDC'!M13</f>
        <v>68</v>
      </c>
      <c r="N13" s="24">
        <f>(I13-C13)/C13</f>
        <v>-4.9099836333878887E-3</v>
      </c>
      <c r="O13" s="24">
        <f>(J13-D13)/D13</f>
        <v>-8.3396446106610678E-2</v>
      </c>
      <c r="P13" s="24">
        <f>(K13-E13)/E13</f>
        <v>-0.8920735177293786</v>
      </c>
      <c r="Q13" s="24">
        <f>(L13-F13)/F13</f>
        <v>-1.0278878466231038</v>
      </c>
      <c r="R13" s="26">
        <v>49</v>
      </c>
      <c r="S13" s="26" t="s">
        <v>106</v>
      </c>
      <c r="T13" s="25">
        <f>'[1]Annx-A (DA) '!AJ12</f>
        <v>1427</v>
      </c>
      <c r="U13" s="39">
        <f>'[1]Annx-A (DA) '!BE12</f>
        <v>1604.4729747789993</v>
      </c>
      <c r="V13" s="41">
        <f>'[1]Annx-A (DA) '!BF12</f>
        <v>792.43305087899955</v>
      </c>
      <c r="W13" s="37">
        <f>'[1]Annx-A (DA) '!BD12</f>
        <v>570.9615761</v>
      </c>
      <c r="X13" s="36">
        <f>V13-W13</f>
        <v>221.47147477899955</v>
      </c>
      <c r="Y13" s="44">
        <f>'[1]DA HPSLDC'!V13</f>
        <v>49.99</v>
      </c>
      <c r="Z13" s="43">
        <f>'[1]DA HPSLDC'!W13</f>
        <v>1354</v>
      </c>
      <c r="AA13" s="43">
        <f>'[1]DA HPSLDC'!X13</f>
        <v>1348</v>
      </c>
      <c r="AB13" s="43">
        <f>'[1]DA HPSLDC'!Y13</f>
        <v>184</v>
      </c>
      <c r="AC13" s="43">
        <f>'[1]DA HPSLDC'!Z13</f>
        <v>190</v>
      </c>
      <c r="AD13" s="43">
        <f>'[1]DA HPSLDC'!AA13</f>
        <v>-6</v>
      </c>
      <c r="AE13" s="24">
        <f>(Z13-T13)/T13</f>
        <v>-5.1156271899089001E-2</v>
      </c>
      <c r="AF13" s="24">
        <f>(AA13-U13)/U13</f>
        <v>-0.15984873463781835</v>
      </c>
      <c r="AG13" s="24">
        <f>(AB13-V13)/V13</f>
        <v>-0.76780372828228249</v>
      </c>
      <c r="AH13" s="24">
        <f>(AC13-W13)/W13</f>
        <v>-0.66722804484005627</v>
      </c>
    </row>
    <row r="14" spans="1:34" s="17" customFormat="1" ht="127.5" customHeight="1" x14ac:dyDescent="0.25">
      <c r="A14" s="45">
        <v>2</v>
      </c>
      <c r="B14" s="26" t="s">
        <v>105</v>
      </c>
      <c r="C14" s="25">
        <f>'[1]Annx-A (DA) '!E13</f>
        <v>1229</v>
      </c>
      <c r="D14" s="39">
        <f>'[1]Annx-A (DA) '!X13</f>
        <v>1400.8237198579995</v>
      </c>
      <c r="E14" s="41">
        <f>'[1]Annx-A (DA) '!Y13</f>
        <v>537.40285775799964</v>
      </c>
      <c r="F14" s="37">
        <f>'[1]Annx-A (DA) '!W13</f>
        <v>365.57913789999998</v>
      </c>
      <c r="G14" s="36">
        <f>E14-F14</f>
        <v>171.82371985799966</v>
      </c>
      <c r="H14" s="44">
        <f>'[1]DA HPSLDC'!H14</f>
        <v>49.99</v>
      </c>
      <c r="I14" s="43">
        <f>'[1]DA HPSLDC'!I14</f>
        <v>1233</v>
      </c>
      <c r="J14" s="43">
        <f>'[1]DA HPSLDC'!J14</f>
        <v>1303</v>
      </c>
      <c r="K14" s="43">
        <f>'[1]DA HPSLDC'!K14</f>
        <v>77</v>
      </c>
      <c r="L14" s="43">
        <f>'[1]DA HPSLDC'!L14</f>
        <v>8</v>
      </c>
      <c r="M14" s="43">
        <f>'[1]DA HPSLDC'!M14</f>
        <v>69</v>
      </c>
      <c r="N14" s="24">
        <f>(I14-C14)/C14</f>
        <v>3.2546786004882017E-3</v>
      </c>
      <c r="O14" s="24">
        <f>(J14-D14)/D14</f>
        <v>-6.9832997879216291E-2</v>
      </c>
      <c r="P14" s="24">
        <f>(K14-E14)/E14</f>
        <v>-0.8567182907786578</v>
      </c>
      <c r="Q14" s="24">
        <f>(L14-F14)/F14</f>
        <v>-0.97811691321896954</v>
      </c>
      <c r="R14" s="26">
        <v>50</v>
      </c>
      <c r="S14" s="26" t="s">
        <v>104</v>
      </c>
      <c r="T14" s="25">
        <f>'[1]Annx-A (DA) '!AJ13</f>
        <v>1424</v>
      </c>
      <c r="U14" s="39">
        <f>'[1]Annx-A (DA) '!BE13</f>
        <v>1603.4309247789993</v>
      </c>
      <c r="V14" s="41">
        <f>'[1]Annx-A (DA) '!BF13</f>
        <v>791.39100087899953</v>
      </c>
      <c r="W14" s="37">
        <f>'[1]Annx-A (DA) '!BD13</f>
        <v>567.9615761</v>
      </c>
      <c r="X14" s="36">
        <f>V14-W14</f>
        <v>223.42942477899953</v>
      </c>
      <c r="Y14" s="44">
        <f>'[1]DA HPSLDC'!V14</f>
        <v>49.98</v>
      </c>
      <c r="Z14" s="43">
        <f>'[1]DA HPSLDC'!W14</f>
        <v>1353</v>
      </c>
      <c r="AA14" s="43">
        <f>'[1]DA HPSLDC'!X14</f>
        <v>1352</v>
      </c>
      <c r="AB14" s="43">
        <f>'[1]DA HPSLDC'!Y14</f>
        <v>184</v>
      </c>
      <c r="AC14" s="43">
        <f>'[1]DA HPSLDC'!Z14</f>
        <v>185</v>
      </c>
      <c r="AD14" s="43">
        <f>'[1]DA HPSLDC'!AA14</f>
        <v>-1</v>
      </c>
      <c r="AE14" s="24">
        <f>(Z14-T14)/T14</f>
        <v>-4.985955056179775E-2</v>
      </c>
      <c r="AF14" s="24">
        <f>(AA14-U14)/U14</f>
        <v>-0.15680808003229324</v>
      </c>
      <c r="AG14" s="24">
        <f>(AB14-V14)/V14</f>
        <v>-0.76749798797859614</v>
      </c>
      <c r="AH14" s="24">
        <f>(AC14-W14)/W14</f>
        <v>-0.67427374001189933</v>
      </c>
    </row>
    <row r="15" spans="1:34" s="17" customFormat="1" ht="127.5" customHeight="1" x14ac:dyDescent="0.25">
      <c r="A15" s="45">
        <v>3</v>
      </c>
      <c r="B15" s="26" t="s">
        <v>103</v>
      </c>
      <c r="C15" s="25">
        <f>'[1]Annx-A (DA) '!E14</f>
        <v>1232</v>
      </c>
      <c r="D15" s="39">
        <f>'[1]Annx-A (DA) '!X14</f>
        <v>1455.6502888579994</v>
      </c>
      <c r="E15" s="41">
        <f>'[1]Annx-A (DA) '!Y14</f>
        <v>533.2294267579997</v>
      </c>
      <c r="F15" s="37">
        <f>'[1]Annx-A (DA) '!W14</f>
        <v>309.57913789999998</v>
      </c>
      <c r="G15" s="36">
        <f>E15-F15</f>
        <v>223.65028885799973</v>
      </c>
      <c r="H15" s="44">
        <f>'[1]DA HPSLDC'!H15</f>
        <v>50</v>
      </c>
      <c r="I15" s="43">
        <f>'[1]DA HPSLDC'!I15</f>
        <v>1236</v>
      </c>
      <c r="J15" s="43">
        <f>'[1]DA HPSLDC'!J15</f>
        <v>1260</v>
      </c>
      <c r="K15" s="43">
        <f>'[1]DA HPSLDC'!K15</f>
        <v>35</v>
      </c>
      <c r="L15" s="43">
        <f>'[1]DA HPSLDC'!L15</f>
        <v>11</v>
      </c>
      <c r="M15" s="43">
        <f>'[1]DA HPSLDC'!M15</f>
        <v>24</v>
      </c>
      <c r="N15" s="24">
        <f>(I15-C15)/C15</f>
        <v>3.246753246753247E-3</v>
      </c>
      <c r="O15" s="24">
        <f>(J15-D15)/D15</f>
        <v>-0.13440748121686069</v>
      </c>
      <c r="P15" s="24">
        <f>(K15-E15)/E15</f>
        <v>-0.93436221212921855</v>
      </c>
      <c r="Q15" s="24">
        <f>(L15-F15)/F15</f>
        <v>-0.96446788994046095</v>
      </c>
      <c r="R15" s="26">
        <v>51</v>
      </c>
      <c r="S15" s="26" t="s">
        <v>102</v>
      </c>
      <c r="T15" s="25">
        <f>'[1]Annx-A (DA) '!AJ14</f>
        <v>1397</v>
      </c>
      <c r="U15" s="39">
        <f>'[1]Annx-A (DA) '!BE14</f>
        <v>1605.8229357789996</v>
      </c>
      <c r="V15" s="41">
        <f>'[1]Annx-A (DA) '!BF14</f>
        <v>793.78301187899967</v>
      </c>
      <c r="W15" s="37">
        <f>'[1]Annx-A (DA) '!BD14</f>
        <v>540.9615761</v>
      </c>
      <c r="X15" s="36">
        <f>V15-W15</f>
        <v>252.82143577899967</v>
      </c>
      <c r="Y15" s="44">
        <f>'[1]DA HPSLDC'!V15</f>
        <v>50</v>
      </c>
      <c r="Z15" s="43">
        <f>'[1]DA HPSLDC'!W15</f>
        <v>1344</v>
      </c>
      <c r="AA15" s="43">
        <f>'[1]DA HPSLDC'!X15</f>
        <v>1372</v>
      </c>
      <c r="AB15" s="43">
        <f>'[1]DA HPSLDC'!Y15</f>
        <v>223</v>
      </c>
      <c r="AC15" s="43">
        <f>'[1]DA HPSLDC'!Z15</f>
        <v>194</v>
      </c>
      <c r="AD15" s="43">
        <f>'[1]DA HPSLDC'!AA15</f>
        <v>29</v>
      </c>
      <c r="AE15" s="24">
        <f>(Z15-T15)/T15</f>
        <v>-3.7938439513242661E-2</v>
      </c>
      <c r="AF15" s="24">
        <f>(AA15-U15)/U15</f>
        <v>-0.14560941344729889</v>
      </c>
      <c r="AG15" s="24">
        <f>(AB15-V15)/V15</f>
        <v>-0.71906680205699214</v>
      </c>
      <c r="AH15" s="24">
        <f>(AC15-W15)/W15</f>
        <v>-0.64137933529656466</v>
      </c>
    </row>
    <row r="16" spans="1:34" s="17" customFormat="1" ht="127.5" customHeight="1" x14ac:dyDescent="0.25">
      <c r="A16" s="45">
        <v>4</v>
      </c>
      <c r="B16" s="26" t="s">
        <v>101</v>
      </c>
      <c r="C16" s="25">
        <f>'[1]Annx-A (DA) '!E15</f>
        <v>1223</v>
      </c>
      <c r="D16" s="39">
        <f>'[1]Annx-A (DA) '!X15</f>
        <v>1455.6502888579994</v>
      </c>
      <c r="E16" s="41">
        <f>'[1]Annx-A (DA) '!Y15</f>
        <v>533.2294267579997</v>
      </c>
      <c r="F16" s="37">
        <f>'[1]Annx-A (DA) '!W15</f>
        <v>300.57913789999998</v>
      </c>
      <c r="G16" s="36">
        <f>E16-F16</f>
        <v>232.65028885799973</v>
      </c>
      <c r="H16" s="44">
        <f>'[1]DA HPSLDC'!H16</f>
        <v>50.01</v>
      </c>
      <c r="I16" s="43">
        <f>'[1]DA HPSLDC'!I16</f>
        <v>1217</v>
      </c>
      <c r="J16" s="43">
        <f>'[1]DA HPSLDC'!J16</f>
        <v>1258</v>
      </c>
      <c r="K16" s="43">
        <f>'[1]DA HPSLDC'!K16</f>
        <v>34</v>
      </c>
      <c r="L16" s="43">
        <f>'[1]DA HPSLDC'!L16</f>
        <v>-7</v>
      </c>
      <c r="M16" s="43">
        <f>'[1]DA HPSLDC'!M16</f>
        <v>41</v>
      </c>
      <c r="N16" s="24">
        <f>(I16-C16)/C16</f>
        <v>-4.9059689288634507E-3</v>
      </c>
      <c r="O16" s="24">
        <f>(J16-D16)/D16</f>
        <v>-0.13578143759588154</v>
      </c>
      <c r="P16" s="24">
        <f>(K16-E16)/E16</f>
        <v>-0.93623757749695513</v>
      </c>
      <c r="Q16" s="24">
        <f>(L16-F16)/F16</f>
        <v>-1.0232883760626423</v>
      </c>
      <c r="R16" s="26">
        <v>52</v>
      </c>
      <c r="S16" s="26" t="s">
        <v>100</v>
      </c>
      <c r="T16" s="25">
        <f>'[1]Annx-A (DA) '!AJ15</f>
        <v>1392</v>
      </c>
      <c r="U16" s="39">
        <f>'[1]Annx-A (DA) '!BE15</f>
        <v>1563.7029357789997</v>
      </c>
      <c r="V16" s="41">
        <f>'[1]Annx-A (DA) '!BF15</f>
        <v>751.66301187899978</v>
      </c>
      <c r="W16" s="37">
        <f>'[1]Annx-A (DA) '!BD15</f>
        <v>535.9615761</v>
      </c>
      <c r="X16" s="36">
        <f>V16-W16</f>
        <v>215.70143577899978</v>
      </c>
      <c r="Y16" s="44">
        <f>'[1]DA HPSLDC'!V16</f>
        <v>50.01</v>
      </c>
      <c r="Z16" s="43">
        <f>'[1]DA HPSLDC'!W16</f>
        <v>1343</v>
      </c>
      <c r="AA16" s="43">
        <f>'[1]DA HPSLDC'!X16</f>
        <v>1364</v>
      </c>
      <c r="AB16" s="43">
        <f>'[1]DA HPSLDC'!Y16</f>
        <v>224</v>
      </c>
      <c r="AC16" s="43">
        <f>'[1]DA HPSLDC'!Z16</f>
        <v>203</v>
      </c>
      <c r="AD16" s="43">
        <f>'[1]DA HPSLDC'!AA16</f>
        <v>21</v>
      </c>
      <c r="AE16" s="24">
        <f>(Z16-T16)/T16</f>
        <v>-3.5201149425287355E-2</v>
      </c>
      <c r="AF16" s="24">
        <f>(AA16-U16)/U16</f>
        <v>-0.12771155646613433</v>
      </c>
      <c r="AG16" s="24">
        <f>(AB16-V16)/V16</f>
        <v>-0.70199411643251275</v>
      </c>
      <c r="AH16" s="24">
        <f>(AC16-W16)/W16</f>
        <v>-0.62124150489078311</v>
      </c>
    </row>
    <row r="17" spans="1:34" s="17" customFormat="1" ht="127.5" customHeight="1" x14ac:dyDescent="0.25">
      <c r="A17" s="45">
        <v>5</v>
      </c>
      <c r="B17" s="26" t="s">
        <v>99</v>
      </c>
      <c r="C17" s="25">
        <f>'[1]Annx-A (DA) '!E16</f>
        <v>1222</v>
      </c>
      <c r="D17" s="39">
        <f>'[1]Annx-A (DA) '!X16</f>
        <v>1467.4970888579996</v>
      </c>
      <c r="E17" s="41">
        <f>'[1]Annx-A (DA) '!Y16</f>
        <v>544.07622675799973</v>
      </c>
      <c r="F17" s="37">
        <f>'[1]Annx-A (DA) '!W16</f>
        <v>298.57913789999998</v>
      </c>
      <c r="G17" s="36">
        <f>E17-F17</f>
        <v>245.49708885799976</v>
      </c>
      <c r="H17" s="44">
        <f>'[1]DA HPSLDC'!H17</f>
        <v>50</v>
      </c>
      <c r="I17" s="43">
        <f>'[1]DA HPSLDC'!I17</f>
        <v>1219</v>
      </c>
      <c r="J17" s="43">
        <f>'[1]DA HPSLDC'!J17</f>
        <v>1198</v>
      </c>
      <c r="K17" s="43">
        <f>'[1]DA HPSLDC'!K17</f>
        <v>-24</v>
      </c>
      <c r="L17" s="43">
        <f>'[1]DA HPSLDC'!L17</f>
        <v>-3</v>
      </c>
      <c r="M17" s="43">
        <f>'[1]DA HPSLDC'!M17</f>
        <v>-21</v>
      </c>
      <c r="N17" s="24">
        <f>(I17-C17)/C17</f>
        <v>-2.4549918166939444E-3</v>
      </c>
      <c r="O17" s="24">
        <f>(J17-D17)/D17</f>
        <v>-0.18364403643738822</v>
      </c>
      <c r="P17" s="24">
        <f>(K17-E17)/E17</f>
        <v>-1.044111466040355</v>
      </c>
      <c r="Q17" s="24">
        <f>(L17-F17)/F17</f>
        <v>-1.0100475874540329</v>
      </c>
      <c r="R17" s="26">
        <v>53</v>
      </c>
      <c r="S17" s="26" t="s">
        <v>98</v>
      </c>
      <c r="T17" s="25">
        <f>'[1]Annx-A (DA) '!AJ16</f>
        <v>1352</v>
      </c>
      <c r="U17" s="39">
        <f>'[1]Annx-A (DA) '!BE16</f>
        <v>1544.5413357789994</v>
      </c>
      <c r="V17" s="41">
        <f>'[1]Annx-A (DA) '!BF16</f>
        <v>751.58301187899963</v>
      </c>
      <c r="W17" s="37">
        <f>'[1]Annx-A (DA) '!BD16</f>
        <v>515.04317609999998</v>
      </c>
      <c r="X17" s="36">
        <f>V17-W17</f>
        <v>236.53983577899965</v>
      </c>
      <c r="Y17" s="44">
        <f>'[1]DA HPSLDC'!V17</f>
        <v>50.02</v>
      </c>
      <c r="Z17" s="43">
        <f>'[1]DA HPSLDC'!W17</f>
        <v>1305</v>
      </c>
      <c r="AA17" s="43">
        <f>'[1]DA HPSLDC'!X17</f>
        <v>1331</v>
      </c>
      <c r="AB17" s="43">
        <f>'[1]DA HPSLDC'!Y17</f>
        <v>178</v>
      </c>
      <c r="AC17" s="43">
        <f>'[1]DA HPSLDC'!Z17</f>
        <v>151</v>
      </c>
      <c r="AD17" s="43">
        <f>'[1]DA HPSLDC'!AA17</f>
        <v>27</v>
      </c>
      <c r="AE17" s="24">
        <f>(Z17-T17)/T17</f>
        <v>-3.4763313609467453E-2</v>
      </c>
      <c r="AF17" s="24">
        <f>(AA17-U17)/U17</f>
        <v>-0.13825550073174211</v>
      </c>
      <c r="AG17" s="24">
        <f>(AB17-V17)/V17</f>
        <v>-0.7631665468928176</v>
      </c>
      <c r="AH17" s="24">
        <f>(AC17-W17)/W17</f>
        <v>-0.70682069580379792</v>
      </c>
    </row>
    <row r="18" spans="1:34" s="17" customFormat="1" ht="127.5" customHeight="1" x14ac:dyDescent="0.25">
      <c r="A18" s="45">
        <v>6</v>
      </c>
      <c r="B18" s="26" t="s">
        <v>97</v>
      </c>
      <c r="C18" s="25">
        <f>'[1]Annx-A (DA) '!E17</f>
        <v>1213</v>
      </c>
      <c r="D18" s="39">
        <f>'[1]Annx-A (DA) '!X17</f>
        <v>1466.0117768579998</v>
      </c>
      <c r="E18" s="41">
        <f>'[1]Annx-A (DA) '!Y17</f>
        <v>542.59091475799971</v>
      </c>
      <c r="F18" s="37">
        <f>'[1]Annx-A (DA) '!W17</f>
        <v>289.57913789999998</v>
      </c>
      <c r="G18" s="36">
        <f>E18-F18</f>
        <v>253.01177685799973</v>
      </c>
      <c r="H18" s="44">
        <f>'[1]DA HPSLDC'!H18</f>
        <v>50.01</v>
      </c>
      <c r="I18" s="43">
        <f>'[1]DA HPSLDC'!I18</f>
        <v>1214</v>
      </c>
      <c r="J18" s="43">
        <f>'[1]DA HPSLDC'!J18</f>
        <v>1200</v>
      </c>
      <c r="K18" s="43">
        <f>'[1]DA HPSLDC'!K18</f>
        <v>-27</v>
      </c>
      <c r="L18" s="43">
        <f>'[1]DA HPSLDC'!L18</f>
        <v>-13</v>
      </c>
      <c r="M18" s="43">
        <f>'[1]DA HPSLDC'!M18</f>
        <v>-14</v>
      </c>
      <c r="N18" s="24">
        <f>(I18-C18)/C18</f>
        <v>8.2440230832646333E-4</v>
      </c>
      <c r="O18" s="24">
        <f>(J18-D18)/D18</f>
        <v>-0.18145268752760241</v>
      </c>
      <c r="P18" s="24">
        <f>(K18-E18)/E18</f>
        <v>-1.0497612460246266</v>
      </c>
      <c r="Q18" s="24">
        <f>(L18-F18)/F18</f>
        <v>-1.0448927367291536</v>
      </c>
      <c r="R18" s="26">
        <v>54</v>
      </c>
      <c r="S18" s="26" t="s">
        <v>96</v>
      </c>
      <c r="T18" s="25">
        <f>'[1]Annx-A (DA) '!AJ17</f>
        <v>1346</v>
      </c>
      <c r="U18" s="39">
        <f>'[1]Annx-A (DA) '!BE17</f>
        <v>1574.6410677789995</v>
      </c>
      <c r="V18" s="41">
        <f>'[1]Annx-A (DA) '!BF17</f>
        <v>781.68274387899964</v>
      </c>
      <c r="W18" s="37">
        <f>'[1]Annx-A (DA) '!BD17</f>
        <v>509.04317609999998</v>
      </c>
      <c r="X18" s="36">
        <f>V18-W18</f>
        <v>272.63956777899966</v>
      </c>
      <c r="Y18" s="44">
        <f>'[1]DA HPSLDC'!V18</f>
        <v>49.99</v>
      </c>
      <c r="Z18" s="43">
        <f>'[1]DA HPSLDC'!W18</f>
        <v>1319</v>
      </c>
      <c r="AA18" s="43">
        <f>'[1]DA HPSLDC'!X18</f>
        <v>1360</v>
      </c>
      <c r="AB18" s="43">
        <f>'[1]DA HPSLDC'!Y18</f>
        <v>203</v>
      </c>
      <c r="AC18" s="43">
        <f>'[1]DA HPSLDC'!Z18</f>
        <v>162</v>
      </c>
      <c r="AD18" s="43">
        <f>'[1]DA HPSLDC'!AA18</f>
        <v>41</v>
      </c>
      <c r="AE18" s="24">
        <f>(Z18-T18)/T18</f>
        <v>-2.0059435364041606E-2</v>
      </c>
      <c r="AF18" s="24">
        <f>(AA18-U18)/U18</f>
        <v>-0.13631110744605851</v>
      </c>
      <c r="AG18" s="24">
        <f>(AB18-V18)/V18</f>
        <v>-0.74030384885735268</v>
      </c>
      <c r="AH18" s="24">
        <f>(AC18-W18)/W18</f>
        <v>-0.68175587532446247</v>
      </c>
    </row>
    <row r="19" spans="1:34" s="17" customFormat="1" ht="127.5" customHeight="1" x14ac:dyDescent="0.25">
      <c r="A19" s="45">
        <v>7</v>
      </c>
      <c r="B19" s="26" t="s">
        <v>95</v>
      </c>
      <c r="C19" s="25">
        <f>'[1]Annx-A (DA) '!E18</f>
        <v>1220</v>
      </c>
      <c r="D19" s="39">
        <f>'[1]Annx-A (DA) '!X18</f>
        <v>1466.8458138579995</v>
      </c>
      <c r="E19" s="41">
        <f>'[1]Annx-A (DA) '!Y18</f>
        <v>543.42495175799957</v>
      </c>
      <c r="F19" s="37">
        <f>'[1]Annx-A (DA) '!W18</f>
        <v>296.57913789999998</v>
      </c>
      <c r="G19" s="36">
        <f>E19-F19</f>
        <v>246.84581385799959</v>
      </c>
      <c r="H19" s="44">
        <f>'[1]DA HPSLDC'!H19</f>
        <v>50</v>
      </c>
      <c r="I19" s="43">
        <f>'[1]DA HPSLDC'!I19</f>
        <v>1212</v>
      </c>
      <c r="J19" s="43">
        <f>'[1]DA HPSLDC'!J19</f>
        <v>1233</v>
      </c>
      <c r="K19" s="43">
        <f>'[1]DA HPSLDC'!K19</f>
        <v>-36</v>
      </c>
      <c r="L19" s="43">
        <f>'[1]DA HPSLDC'!L19</f>
        <v>-57</v>
      </c>
      <c r="M19" s="43">
        <f>'[1]DA HPSLDC'!M19</f>
        <v>21</v>
      </c>
      <c r="N19" s="24">
        <f>(I19-C19)/C19</f>
        <v>-6.5573770491803279E-3</v>
      </c>
      <c r="O19" s="24">
        <f>(J19-D19)/D19</f>
        <v>-0.15942085504062209</v>
      </c>
      <c r="P19" s="24">
        <f>(K19-E19)/E19</f>
        <v>-1.0662464980371966</v>
      </c>
      <c r="Q19" s="24">
        <f>(L19-F19)/F19</f>
        <v>-1.1921915358025592</v>
      </c>
      <c r="R19" s="26">
        <v>55</v>
      </c>
      <c r="S19" s="26" t="s">
        <v>94</v>
      </c>
      <c r="T19" s="25">
        <f>'[1]Annx-A (DA) '!AJ18</f>
        <v>1347</v>
      </c>
      <c r="U19" s="39">
        <f>'[1]Annx-A (DA) '!BE18</f>
        <v>1574.3510677789995</v>
      </c>
      <c r="V19" s="41">
        <f>'[1]Annx-A (DA) '!BF18</f>
        <v>781.39274387899945</v>
      </c>
      <c r="W19" s="37">
        <f>'[1]Annx-A (DA) '!BD18</f>
        <v>510.04317609999998</v>
      </c>
      <c r="X19" s="36">
        <f>V19-W19</f>
        <v>271.34956777899947</v>
      </c>
      <c r="Y19" s="44">
        <f>'[1]DA HPSLDC'!V19</f>
        <v>49.98</v>
      </c>
      <c r="Z19" s="43">
        <f>'[1]DA HPSLDC'!W19</f>
        <v>1311</v>
      </c>
      <c r="AA19" s="43">
        <f>'[1]DA HPSLDC'!X19</f>
        <v>1359</v>
      </c>
      <c r="AB19" s="43">
        <f>'[1]DA HPSLDC'!Y19</f>
        <v>231</v>
      </c>
      <c r="AC19" s="43">
        <f>'[1]DA HPSLDC'!Z19</f>
        <v>182</v>
      </c>
      <c r="AD19" s="43">
        <f>'[1]DA HPSLDC'!AA19</f>
        <v>49</v>
      </c>
      <c r="AE19" s="24">
        <f>(Z19-T19)/T19</f>
        <v>-2.6726057906458798E-2</v>
      </c>
      <c r="AF19" s="24">
        <f>(AA19-U19)/U19</f>
        <v>-0.1367871958081141</v>
      </c>
      <c r="AG19" s="24">
        <f>(AB19-V19)/V19</f>
        <v>-0.70437401446388281</v>
      </c>
      <c r="AH19" s="24">
        <f>(AC19-W19)/W19</f>
        <v>-0.64316746399462321</v>
      </c>
    </row>
    <row r="20" spans="1:34" s="17" customFormat="1" ht="127.5" customHeight="1" x14ac:dyDescent="0.25">
      <c r="A20" s="45">
        <v>8</v>
      </c>
      <c r="B20" s="26" t="s">
        <v>93</v>
      </c>
      <c r="C20" s="25">
        <f>'[1]Annx-A (DA) '!E19</f>
        <v>1207</v>
      </c>
      <c r="D20" s="39">
        <f>'[1]Annx-A (DA) '!X19</f>
        <v>1416.0117768579998</v>
      </c>
      <c r="E20" s="41">
        <f>'[1]Annx-A (DA) '!Y19</f>
        <v>492.59091475799971</v>
      </c>
      <c r="F20" s="37">
        <f>'[1]Annx-A (DA) '!W19</f>
        <v>283.57913789999998</v>
      </c>
      <c r="G20" s="36">
        <f>E20-F20</f>
        <v>209.01177685799973</v>
      </c>
      <c r="H20" s="44">
        <f>'[1]DA HPSLDC'!H20</f>
        <v>50.01</v>
      </c>
      <c r="I20" s="43">
        <f>'[1]DA HPSLDC'!I20</f>
        <v>1201</v>
      </c>
      <c r="J20" s="43">
        <f>'[1]DA HPSLDC'!J20</f>
        <v>1266</v>
      </c>
      <c r="K20" s="43">
        <f>'[1]DA HPSLDC'!K20</f>
        <v>1</v>
      </c>
      <c r="L20" s="43">
        <f>'[1]DA HPSLDC'!L20</f>
        <v>-65</v>
      </c>
      <c r="M20" s="43">
        <f>'[1]DA HPSLDC'!M20</f>
        <v>66</v>
      </c>
      <c r="N20" s="24">
        <f>(I20-C20)/C20</f>
        <v>-4.9710024855012429E-3</v>
      </c>
      <c r="O20" s="24">
        <f>(J20-D20)/D20</f>
        <v>-0.10593963928101094</v>
      </c>
      <c r="P20" s="24">
        <f>(K20-E20)/E20</f>
        <v>-0.99796991789730571</v>
      </c>
      <c r="Q20" s="24">
        <f>(L20-F20)/F20</f>
        <v>-1.2292129120687336</v>
      </c>
      <c r="R20" s="26">
        <v>56</v>
      </c>
      <c r="S20" s="26" t="s">
        <v>92</v>
      </c>
      <c r="T20" s="25">
        <f>'[1]Annx-A (DA) '!AJ19</f>
        <v>1337</v>
      </c>
      <c r="U20" s="39">
        <f>'[1]Annx-A (DA) '!BE19</f>
        <v>1578.8768377789993</v>
      </c>
      <c r="V20" s="41">
        <f>'[1]Annx-A (DA) '!BF19</f>
        <v>785.91851387899953</v>
      </c>
      <c r="W20" s="37">
        <f>'[1]Annx-A (DA) '!BD19</f>
        <v>500.04317609999998</v>
      </c>
      <c r="X20" s="36">
        <f>V20-W20</f>
        <v>285.87533777899955</v>
      </c>
      <c r="Y20" s="44">
        <f>'[1]DA HPSLDC'!V20</f>
        <v>49.98</v>
      </c>
      <c r="Z20" s="43">
        <f>'[1]DA HPSLDC'!W20</f>
        <v>1298</v>
      </c>
      <c r="AA20" s="43">
        <f>'[1]DA HPSLDC'!X20</f>
        <v>1345</v>
      </c>
      <c r="AB20" s="43">
        <f>'[1]DA HPSLDC'!Y20</f>
        <v>239</v>
      </c>
      <c r="AC20" s="43">
        <f>'[1]DA HPSLDC'!Z20</f>
        <v>192</v>
      </c>
      <c r="AD20" s="43">
        <f>'[1]DA HPSLDC'!AA20</f>
        <v>47</v>
      </c>
      <c r="AE20" s="24">
        <f>(Z20-T20)/T20</f>
        <v>-2.9169783096484669E-2</v>
      </c>
      <c r="AF20" s="24">
        <f>(AA20-U20)/U20</f>
        <v>-0.14812861407732919</v>
      </c>
      <c r="AG20" s="24">
        <f>(AB20-V20)/V20</f>
        <v>-0.69589722626537265</v>
      </c>
      <c r="AH20" s="24">
        <f>(AC20-W20)/W20</f>
        <v>-0.61603315638167344</v>
      </c>
    </row>
    <row r="21" spans="1:34" s="17" customFormat="1" ht="127.5" customHeight="1" x14ac:dyDescent="0.25">
      <c r="A21" s="45">
        <v>9</v>
      </c>
      <c r="B21" s="26" t="s">
        <v>91</v>
      </c>
      <c r="C21" s="25">
        <f>'[1]Annx-A (DA) '!E20</f>
        <v>1195</v>
      </c>
      <c r="D21" s="39">
        <f>'[1]Annx-A (DA) '!X20</f>
        <v>1487.6493179789995</v>
      </c>
      <c r="E21" s="41">
        <f>'[1]Annx-A (DA) '!Y20</f>
        <v>564.22845587899974</v>
      </c>
      <c r="F21" s="37">
        <f>'[1]Annx-A (DA) '!W20</f>
        <v>271.57913789999998</v>
      </c>
      <c r="G21" s="36">
        <f>E21-F21</f>
        <v>292.64931797899976</v>
      </c>
      <c r="H21" s="44">
        <f>'[1]DA HPSLDC'!H21</f>
        <v>49.99</v>
      </c>
      <c r="I21" s="43">
        <f>'[1]DA HPSLDC'!I21</f>
        <v>1189</v>
      </c>
      <c r="J21" s="43">
        <f>'[1]DA HPSLDC'!J21</f>
        <v>1216</v>
      </c>
      <c r="K21" s="43">
        <f>'[1]DA HPSLDC'!K21</f>
        <v>-47</v>
      </c>
      <c r="L21" s="43">
        <f>'[1]DA HPSLDC'!L21</f>
        <v>-74</v>
      </c>
      <c r="M21" s="43">
        <f>'[1]DA HPSLDC'!M21</f>
        <v>27</v>
      </c>
      <c r="N21" s="24">
        <f>(I21-C21)/C21</f>
        <v>-5.0209205020920501E-3</v>
      </c>
      <c r="O21" s="24">
        <f>(J21-D21)/D21</f>
        <v>-0.18260306020779171</v>
      </c>
      <c r="P21" s="24">
        <f>(K21-E21)/E21</f>
        <v>-1.0832995916995709</v>
      </c>
      <c r="Q21" s="24">
        <f>(L21-F21)/F21</f>
        <v>-1.2724804289910077</v>
      </c>
      <c r="R21" s="26">
        <v>57</v>
      </c>
      <c r="S21" s="26" t="s">
        <v>90</v>
      </c>
      <c r="T21" s="25">
        <f>'[1]Annx-A (DA) '!AJ20</f>
        <v>1336</v>
      </c>
      <c r="U21" s="39">
        <f>'[1]Annx-A (DA) '!BE20</f>
        <v>1529.3477877789996</v>
      </c>
      <c r="V21" s="41">
        <f>'[1]Annx-A (DA) '!BF20</f>
        <v>724.41246387899957</v>
      </c>
      <c r="W21" s="37">
        <f>'[1]Annx-A (DA) '!BD20</f>
        <v>517.04317609999998</v>
      </c>
      <c r="X21" s="36">
        <f>V21-W21</f>
        <v>207.36928777899959</v>
      </c>
      <c r="Y21" s="44">
        <f>'[1]DA HPSLDC'!V21</f>
        <v>49.93</v>
      </c>
      <c r="Z21" s="43">
        <f>'[1]DA HPSLDC'!W21</f>
        <v>1299</v>
      </c>
      <c r="AA21" s="43">
        <f>'[1]DA HPSLDC'!X21</f>
        <v>1270</v>
      </c>
      <c r="AB21" s="43">
        <f>'[1]DA HPSLDC'!Y21</f>
        <v>202</v>
      </c>
      <c r="AC21" s="43">
        <f>'[1]DA HPSLDC'!Z21</f>
        <v>230</v>
      </c>
      <c r="AD21" s="43">
        <f>'[1]DA HPSLDC'!AA21</f>
        <v>-28</v>
      </c>
      <c r="AE21" s="24">
        <f>(Z21-T21)/T21</f>
        <v>-2.7694610778443114E-2</v>
      </c>
      <c r="AF21" s="24">
        <f>(AA21-U21)/U21</f>
        <v>-0.16958064728732392</v>
      </c>
      <c r="AG21" s="24">
        <f>(AB21-V21)/V21</f>
        <v>-0.7211533344990313</v>
      </c>
      <c r="AH21" s="24">
        <f>(AC21-W21)/W21</f>
        <v>-0.55516287491720751</v>
      </c>
    </row>
    <row r="22" spans="1:34" s="17" customFormat="1" ht="127.5" customHeight="1" x14ac:dyDescent="0.25">
      <c r="A22" s="45">
        <v>10</v>
      </c>
      <c r="B22" s="26" t="s">
        <v>89</v>
      </c>
      <c r="C22" s="25">
        <f>'[1]Annx-A (DA) '!E21</f>
        <v>1190</v>
      </c>
      <c r="D22" s="39">
        <f>'[1]Annx-A (DA) '!X21</f>
        <v>1487.6493179789995</v>
      </c>
      <c r="E22" s="41">
        <f>'[1]Annx-A (DA) '!Y21</f>
        <v>564.22845587899974</v>
      </c>
      <c r="F22" s="37">
        <f>'[1]Annx-A (DA) '!W21</f>
        <v>266.57913789999998</v>
      </c>
      <c r="G22" s="36">
        <f>E22-F22</f>
        <v>297.64931797899976</v>
      </c>
      <c r="H22" s="44">
        <f>'[1]DA HPSLDC'!H22</f>
        <v>50</v>
      </c>
      <c r="I22" s="43">
        <f>'[1]DA HPSLDC'!I22</f>
        <v>1185</v>
      </c>
      <c r="J22" s="43">
        <f>'[1]DA HPSLDC'!J22</f>
        <v>1214</v>
      </c>
      <c r="K22" s="43">
        <f>'[1]DA HPSLDC'!K22</f>
        <v>-48</v>
      </c>
      <c r="L22" s="43">
        <f>'[1]DA HPSLDC'!L22</f>
        <v>-77</v>
      </c>
      <c r="M22" s="43">
        <f>'[1]DA HPSLDC'!M22</f>
        <v>29</v>
      </c>
      <c r="N22" s="24">
        <f>(I22-C22)/C22</f>
        <v>-4.2016806722689074E-3</v>
      </c>
      <c r="O22" s="24">
        <f>(J22-D22)/D22</f>
        <v>-0.18394746306929205</v>
      </c>
      <c r="P22" s="24">
        <f>(K22-E22)/E22</f>
        <v>-1.0850719234378596</v>
      </c>
      <c r="Q22" s="24">
        <f>(L22-F22)/F22</f>
        <v>-1.2888448083618775</v>
      </c>
      <c r="R22" s="26">
        <v>58</v>
      </c>
      <c r="S22" s="26" t="s">
        <v>88</v>
      </c>
      <c r="T22" s="25">
        <f>'[1]Annx-A (DA) '!AJ21</f>
        <v>1334</v>
      </c>
      <c r="U22" s="39">
        <f>'[1]Annx-A (DA) '!BE21</f>
        <v>1565.6247477789993</v>
      </c>
      <c r="V22" s="41">
        <f>'[1]Annx-A (DA) '!BF21</f>
        <v>760.68942387899961</v>
      </c>
      <c r="W22" s="37">
        <f>'[1]Annx-A (DA) '!BD21</f>
        <v>515.04317609999998</v>
      </c>
      <c r="X22" s="36">
        <f>V22-W22</f>
        <v>245.64624777899962</v>
      </c>
      <c r="Y22" s="44">
        <f>'[1]DA HPSLDC'!V22</f>
        <v>49.87</v>
      </c>
      <c r="Z22" s="43">
        <f>'[1]DA HPSLDC'!W22</f>
        <v>1325</v>
      </c>
      <c r="AA22" s="43">
        <f>'[1]DA HPSLDC'!X22</f>
        <v>1321</v>
      </c>
      <c r="AB22" s="43">
        <f>'[1]DA HPSLDC'!Y22</f>
        <v>224</v>
      </c>
      <c r="AC22" s="43">
        <f>'[1]DA HPSLDC'!Z22</f>
        <v>229</v>
      </c>
      <c r="AD22" s="43">
        <f>'[1]DA HPSLDC'!AA22</f>
        <v>-5</v>
      </c>
      <c r="AE22" s="24">
        <f>(Z22-T22)/T22</f>
        <v>-6.746626686656672E-3</v>
      </c>
      <c r="AF22" s="24">
        <f>(AA22-U22)/U22</f>
        <v>-0.15624736906211073</v>
      </c>
      <c r="AG22" s="24">
        <f>(AB22-V22)/V22</f>
        <v>-0.70553028217777491</v>
      </c>
      <c r="AH22" s="24">
        <f>(AC22-W22)/W22</f>
        <v>-0.55537708171569344</v>
      </c>
    </row>
    <row r="23" spans="1:34" s="17" customFormat="1" ht="127.5" customHeight="1" x14ac:dyDescent="0.25">
      <c r="A23" s="45">
        <v>11</v>
      </c>
      <c r="B23" s="26" t="s">
        <v>87</v>
      </c>
      <c r="C23" s="25">
        <f>'[1]Annx-A (DA) '!E22</f>
        <v>1181</v>
      </c>
      <c r="D23" s="39">
        <f>'[1]Annx-A (DA) '!X22</f>
        <v>1487.6493179789995</v>
      </c>
      <c r="E23" s="41">
        <f>'[1]Annx-A (DA) '!Y22</f>
        <v>564.22845587899974</v>
      </c>
      <c r="F23" s="37">
        <f>'[1]Annx-A (DA) '!W22</f>
        <v>257.57913789999998</v>
      </c>
      <c r="G23" s="36">
        <f>E23-F23</f>
        <v>306.64931797899976</v>
      </c>
      <c r="H23" s="44">
        <f>'[1]DA HPSLDC'!H23</f>
        <v>49.99</v>
      </c>
      <c r="I23" s="43">
        <f>'[1]DA HPSLDC'!I23</f>
        <v>1178</v>
      </c>
      <c r="J23" s="43">
        <f>'[1]DA HPSLDC'!J23</f>
        <v>1228</v>
      </c>
      <c r="K23" s="43">
        <f>'[1]DA HPSLDC'!K23</f>
        <v>-35</v>
      </c>
      <c r="L23" s="43">
        <f>'[1]DA HPSLDC'!L23</f>
        <v>-85</v>
      </c>
      <c r="M23" s="43">
        <f>'[1]DA HPSLDC'!M23</f>
        <v>50</v>
      </c>
      <c r="N23" s="24">
        <f>(I23-C23)/C23</f>
        <v>-2.5402201524132089E-3</v>
      </c>
      <c r="O23" s="24">
        <f>(J23-D23)/D23</f>
        <v>-0.17453664303878966</v>
      </c>
      <c r="P23" s="24">
        <f>(K23-E23)/E23</f>
        <v>-1.062031610840106</v>
      </c>
      <c r="Q23" s="24">
        <f>(L23-F23)/F23</f>
        <v>-1.3299956692649526</v>
      </c>
      <c r="R23" s="26">
        <v>59</v>
      </c>
      <c r="S23" s="26" t="s">
        <v>86</v>
      </c>
      <c r="T23" s="25">
        <f>'[1]Annx-A (DA) '!AJ22</f>
        <v>1334</v>
      </c>
      <c r="U23" s="39">
        <f>'[1]Annx-A (DA) '!BE22</f>
        <v>1567.4467587789995</v>
      </c>
      <c r="V23" s="41">
        <f>'[1]Annx-A (DA) '!BF22</f>
        <v>762.51143487899958</v>
      </c>
      <c r="W23" s="37">
        <f>'[1]Annx-A (DA) '!BD22</f>
        <v>515.04317609999998</v>
      </c>
      <c r="X23" s="36">
        <f>V23-W23</f>
        <v>247.4682587789996</v>
      </c>
      <c r="Y23" s="44">
        <f>'[1]DA HPSLDC'!V23</f>
        <v>49.96</v>
      </c>
      <c r="Z23" s="43">
        <f>'[1]DA HPSLDC'!W23</f>
        <v>1339</v>
      </c>
      <c r="AA23" s="43">
        <f>'[1]DA HPSLDC'!X23</f>
        <v>1300</v>
      </c>
      <c r="AB23" s="43">
        <f>'[1]DA HPSLDC'!Y23</f>
        <v>196</v>
      </c>
      <c r="AC23" s="43">
        <f>'[1]DA HPSLDC'!Z23</f>
        <v>235</v>
      </c>
      <c r="AD23" s="43">
        <f>'[1]DA HPSLDC'!AA23</f>
        <v>-39</v>
      </c>
      <c r="AE23" s="24">
        <f>(Z23-T23)/T23</f>
        <v>3.7481259370314842E-3</v>
      </c>
      <c r="AF23" s="24">
        <f>(AA23-U23)/U23</f>
        <v>-0.17062573722589061</v>
      </c>
      <c r="AG23" s="24">
        <f>(AB23-V23)/V23</f>
        <v>-0.74295467446845231</v>
      </c>
      <c r="AH23" s="24">
        <f>(AC23-W23)/W23</f>
        <v>-0.54372757293968543</v>
      </c>
    </row>
    <row r="24" spans="1:34" s="17" customFormat="1" ht="127.5" customHeight="1" x14ac:dyDescent="0.25">
      <c r="A24" s="45">
        <v>12</v>
      </c>
      <c r="B24" s="26" t="s">
        <v>85</v>
      </c>
      <c r="C24" s="25">
        <f>'[1]Annx-A (DA) '!E23</f>
        <v>1173</v>
      </c>
      <c r="D24" s="39">
        <f>'[1]Annx-A (DA) '!X23</f>
        <v>1487.6487279789994</v>
      </c>
      <c r="E24" s="41">
        <f>'[1]Annx-A (DA) '!Y23</f>
        <v>564.22786587899964</v>
      </c>
      <c r="F24" s="37">
        <f>'[1]Annx-A (DA) '!W23</f>
        <v>249.57913789999998</v>
      </c>
      <c r="G24" s="36">
        <f>E24-F24</f>
        <v>314.64872797899966</v>
      </c>
      <c r="H24" s="44">
        <f>'[1]DA HPSLDC'!H24</f>
        <v>50.01</v>
      </c>
      <c r="I24" s="43">
        <f>'[1]DA HPSLDC'!I24</f>
        <v>1183</v>
      </c>
      <c r="J24" s="43">
        <f>'[1]DA HPSLDC'!J24</f>
        <v>1231</v>
      </c>
      <c r="K24" s="43">
        <f>'[1]DA HPSLDC'!K24</f>
        <v>-34</v>
      </c>
      <c r="L24" s="43">
        <f>'[1]DA HPSLDC'!L24</f>
        <v>-82</v>
      </c>
      <c r="M24" s="43">
        <f>'[1]DA HPSLDC'!M24</f>
        <v>48</v>
      </c>
      <c r="N24" s="24">
        <f>(I24-C24)/C24</f>
        <v>8.5251491901108273E-3</v>
      </c>
      <c r="O24" s="24">
        <f>(J24-D24)/D24</f>
        <v>-0.17251971056881274</v>
      </c>
      <c r="P24" s="24">
        <f>(K24-E24)/E24</f>
        <v>-1.0602593421135484</v>
      </c>
      <c r="Q24" s="24">
        <f>(L24-F24)/F24</f>
        <v>-1.3285531021942039</v>
      </c>
      <c r="R24" s="26">
        <v>60</v>
      </c>
      <c r="S24" s="26" t="s">
        <v>84</v>
      </c>
      <c r="T24" s="25">
        <f>'[1]Annx-A (DA) '!AJ23</f>
        <v>1342</v>
      </c>
      <c r="U24" s="39">
        <f>'[1]Annx-A (DA) '!BE23</f>
        <v>1566.7667587789997</v>
      </c>
      <c r="V24" s="41">
        <f>'[1]Annx-A (DA) '!BF23</f>
        <v>761.83143487899974</v>
      </c>
      <c r="W24" s="37">
        <f>'[1]Annx-A (DA) '!BD23</f>
        <v>523.04317609999998</v>
      </c>
      <c r="X24" s="36">
        <f>V24-W24</f>
        <v>238.78825877899976</v>
      </c>
      <c r="Y24" s="44">
        <f>'[1]DA HPSLDC'!V24</f>
        <v>49.98</v>
      </c>
      <c r="Z24" s="43">
        <f>'[1]DA HPSLDC'!W24</f>
        <v>1335</v>
      </c>
      <c r="AA24" s="43">
        <f>'[1]DA HPSLDC'!X24</f>
        <v>1295</v>
      </c>
      <c r="AB24" s="43">
        <f>'[1]DA HPSLDC'!Y24</f>
        <v>194</v>
      </c>
      <c r="AC24" s="43">
        <f>'[1]DA HPSLDC'!Z24</f>
        <v>233</v>
      </c>
      <c r="AD24" s="43">
        <f>'[1]DA HPSLDC'!AA24</f>
        <v>-39</v>
      </c>
      <c r="AE24" s="24">
        <f>(Z24-T24)/T24</f>
        <v>-5.2160953800298067E-3</v>
      </c>
      <c r="AF24" s="24">
        <f>(AA24-U24)/U24</f>
        <v>-0.17345706197570265</v>
      </c>
      <c r="AG24" s="24">
        <f>(AB24-V24)/V24</f>
        <v>-0.74535049209302762</v>
      </c>
      <c r="AH24" s="24">
        <f>(AC24-W24)/W24</f>
        <v>-0.55453008346780719</v>
      </c>
    </row>
    <row r="25" spans="1:34" s="17" customFormat="1" ht="127.5" customHeight="1" x14ac:dyDescent="0.25">
      <c r="A25" s="45">
        <v>13</v>
      </c>
      <c r="B25" s="26" t="s">
        <v>83</v>
      </c>
      <c r="C25" s="25">
        <f>'[1]Annx-A (DA) '!E24</f>
        <v>1145</v>
      </c>
      <c r="D25" s="39">
        <f>'[1]Annx-A (DA) '!X24</f>
        <v>1485.9221159789995</v>
      </c>
      <c r="E25" s="41">
        <f>'[1]Annx-A (DA) '!Y24</f>
        <v>562.50125387899959</v>
      </c>
      <c r="F25" s="37">
        <f>'[1]Annx-A (DA) '!W24</f>
        <v>221.57913789999998</v>
      </c>
      <c r="G25" s="36">
        <f>E25-F25</f>
        <v>340.92211597899961</v>
      </c>
      <c r="H25" s="44">
        <f>'[1]DA HPSLDC'!H25</f>
        <v>50.02</v>
      </c>
      <c r="I25" s="43">
        <f>'[1]DA HPSLDC'!I25</f>
        <v>1168</v>
      </c>
      <c r="J25" s="43">
        <f>'[1]DA HPSLDC'!J25</f>
        <v>1149</v>
      </c>
      <c r="K25" s="43">
        <f>'[1]DA HPSLDC'!K25</f>
        <v>-131</v>
      </c>
      <c r="L25" s="43">
        <f>'[1]DA HPSLDC'!L25</f>
        <v>-113</v>
      </c>
      <c r="M25" s="43">
        <f>'[1]DA HPSLDC'!M25</f>
        <v>-18</v>
      </c>
      <c r="N25" s="24">
        <f>(I25-C25)/C25</f>
        <v>2.0087336244541485E-2</v>
      </c>
      <c r="O25" s="24">
        <f>(J25-D25)/D25</f>
        <v>-0.22674278305429113</v>
      </c>
      <c r="P25" s="24">
        <f>(K25-E25)/E25</f>
        <v>-1.2328883697531803</v>
      </c>
      <c r="Q25" s="24">
        <f>(L25-F25)/F25</f>
        <v>-1.5099758085122508</v>
      </c>
      <c r="R25" s="26">
        <v>61</v>
      </c>
      <c r="S25" s="26" t="s">
        <v>82</v>
      </c>
      <c r="T25" s="25">
        <f>'[1]Annx-A (DA) '!AJ24</f>
        <v>1353</v>
      </c>
      <c r="U25" s="39">
        <f>'[1]Annx-A (DA) '!BE24</f>
        <v>1598.4853692199995</v>
      </c>
      <c r="V25" s="41">
        <f>'[1]Annx-A (DA) '!BF24</f>
        <v>761.36004531999947</v>
      </c>
      <c r="W25" s="37">
        <f>'[1]Annx-A (DA) '!BD24</f>
        <v>501.85317609999993</v>
      </c>
      <c r="X25" s="36">
        <f>V25-W25</f>
        <v>259.50686921999954</v>
      </c>
      <c r="Y25" s="44">
        <f>'[1]DA HPSLDC'!V25</f>
        <v>50.01</v>
      </c>
      <c r="Z25" s="43">
        <f>'[1]DA HPSLDC'!W25</f>
        <v>1326</v>
      </c>
      <c r="AA25" s="43">
        <f>'[1]DA HPSLDC'!X25</f>
        <v>1341</v>
      </c>
      <c r="AB25" s="43">
        <f>'[1]DA HPSLDC'!Y25</f>
        <v>204</v>
      </c>
      <c r="AC25" s="43">
        <f>'[1]DA HPSLDC'!Z25</f>
        <v>189</v>
      </c>
      <c r="AD25" s="43">
        <f>'[1]DA HPSLDC'!AA25</f>
        <v>15</v>
      </c>
      <c r="AE25" s="24">
        <f>(Z25-T25)/T25</f>
        <v>-1.9955654101995565E-2</v>
      </c>
      <c r="AF25" s="24">
        <f>(AA25-U25)/U25</f>
        <v>-0.16108084201336334</v>
      </c>
      <c r="AG25" s="24">
        <f>(AB25-V25)/V25</f>
        <v>-0.73205843772080414</v>
      </c>
      <c r="AH25" s="24">
        <f>(AC25-W25)/W25</f>
        <v>-0.62339582770252389</v>
      </c>
    </row>
    <row r="26" spans="1:34" s="17" customFormat="1" ht="127.5" customHeight="1" x14ac:dyDescent="0.25">
      <c r="A26" s="45">
        <v>14</v>
      </c>
      <c r="B26" s="26" t="s">
        <v>81</v>
      </c>
      <c r="C26" s="25">
        <f>'[1]Annx-A (DA) '!E25</f>
        <v>1155</v>
      </c>
      <c r="D26" s="39">
        <f>'[1]Annx-A (DA) '!X25</f>
        <v>1486.7561529789996</v>
      </c>
      <c r="E26" s="41">
        <f>'[1]Annx-A (DA) '!Y25</f>
        <v>563.33529087899967</v>
      </c>
      <c r="F26" s="37">
        <f>'[1]Annx-A (DA) '!W25</f>
        <v>231.57913789999998</v>
      </c>
      <c r="G26" s="36">
        <f>E26-F26</f>
        <v>331.75615297899969</v>
      </c>
      <c r="H26" s="44">
        <f>'[1]DA HPSLDC'!H26</f>
        <v>50.02</v>
      </c>
      <c r="I26" s="43">
        <f>'[1]DA HPSLDC'!I26</f>
        <v>1163</v>
      </c>
      <c r="J26" s="43">
        <f>'[1]DA HPSLDC'!J26</f>
        <v>1203</v>
      </c>
      <c r="K26" s="43">
        <f>'[1]DA HPSLDC'!K26</f>
        <v>-64</v>
      </c>
      <c r="L26" s="43">
        <f>'[1]DA HPSLDC'!L26</f>
        <v>-103</v>
      </c>
      <c r="M26" s="43">
        <f>'[1]DA HPSLDC'!M26</f>
        <v>39</v>
      </c>
      <c r="N26" s="24">
        <f>(I26-C26)/C26</f>
        <v>6.9264069264069264E-3</v>
      </c>
      <c r="O26" s="24">
        <f>(J26-D26)/D26</f>
        <v>-0.19085587936558393</v>
      </c>
      <c r="P26" s="24">
        <f>(K26-E26)/E26</f>
        <v>-1.1136090726716901</v>
      </c>
      <c r="Q26" s="24">
        <f>(L26-F26)/F26</f>
        <v>-1.4447723613362671</v>
      </c>
      <c r="R26" s="26">
        <v>62</v>
      </c>
      <c r="S26" s="26" t="s">
        <v>80</v>
      </c>
      <c r="T26" s="25">
        <f>'[1]Annx-A (DA) '!AJ25</f>
        <v>1359</v>
      </c>
      <c r="U26" s="39">
        <f>'[1]Annx-A (DA) '!BE25</f>
        <v>1630.5449096579991</v>
      </c>
      <c r="V26" s="41">
        <f>'[1]Annx-A (DA) '!BF25</f>
        <v>761.22958575799942</v>
      </c>
      <c r="W26" s="37">
        <f>'[1]Annx-A (DA) '!BD25</f>
        <v>475.66317609999999</v>
      </c>
      <c r="X26" s="36">
        <f>V26-W26</f>
        <v>285.56640965799943</v>
      </c>
      <c r="Y26" s="44">
        <f>'[1]DA HPSLDC'!V26</f>
        <v>50</v>
      </c>
      <c r="Z26" s="43">
        <f>'[1]DA HPSLDC'!W26</f>
        <v>1323</v>
      </c>
      <c r="AA26" s="43">
        <f>'[1]DA HPSLDC'!X26</f>
        <v>1347</v>
      </c>
      <c r="AB26" s="43">
        <f>'[1]DA HPSLDC'!Y26</f>
        <v>181</v>
      </c>
      <c r="AC26" s="43">
        <f>'[1]DA HPSLDC'!Z26</f>
        <v>157</v>
      </c>
      <c r="AD26" s="43">
        <f>'[1]DA HPSLDC'!AA26</f>
        <v>24</v>
      </c>
      <c r="AE26" s="24">
        <f>(Z26-T26)/T26</f>
        <v>-2.6490066225165563E-2</v>
      </c>
      <c r="AF26" s="24">
        <f>(AA26-U26)/U26</f>
        <v>-0.17389579886976045</v>
      </c>
      <c r="AG26" s="24">
        <f>(AB26-V26)/V26</f>
        <v>-0.76222679282785888</v>
      </c>
      <c r="AH26" s="24">
        <f>(AC26-W26)/W26</f>
        <v>-0.66993450851660319</v>
      </c>
    </row>
    <row r="27" spans="1:34" s="17" customFormat="1" ht="127.5" customHeight="1" x14ac:dyDescent="0.25">
      <c r="A27" s="45">
        <v>15</v>
      </c>
      <c r="B27" s="26" t="s">
        <v>79</v>
      </c>
      <c r="C27" s="25">
        <f>'[1]Annx-A (DA) '!E26</f>
        <v>1172</v>
      </c>
      <c r="D27" s="39">
        <f>'[1]Annx-A (DA) '!X26</f>
        <v>1396.4116359789996</v>
      </c>
      <c r="E27" s="41">
        <f>'[1]Annx-A (DA) '!Y26</f>
        <v>532.99077387899956</v>
      </c>
      <c r="F27" s="37">
        <f>'[1]Annx-A (DA) '!W26</f>
        <v>308.57913789999998</v>
      </c>
      <c r="G27" s="36">
        <f>E27-F27</f>
        <v>224.41163597899958</v>
      </c>
      <c r="H27" s="44">
        <f>'[1]DA HPSLDC'!H27</f>
        <v>50.01</v>
      </c>
      <c r="I27" s="43">
        <f>'[1]DA HPSLDC'!I27</f>
        <v>1156</v>
      </c>
      <c r="J27" s="43">
        <f>'[1]DA HPSLDC'!J27</f>
        <v>1199</v>
      </c>
      <c r="K27" s="43">
        <f>'[1]DA HPSLDC'!K27</f>
        <v>-63</v>
      </c>
      <c r="L27" s="43">
        <f>'[1]DA HPSLDC'!L27</f>
        <v>-107</v>
      </c>
      <c r="M27" s="43">
        <f>'[1]DA HPSLDC'!M27</f>
        <v>44</v>
      </c>
      <c r="N27" s="24">
        <f>(I27-C27)/C27</f>
        <v>-1.3651877133105802E-2</v>
      </c>
      <c r="O27" s="24">
        <f>(J27-D27)/D27</f>
        <v>-0.14137066098034751</v>
      </c>
      <c r="P27" s="24">
        <f>(K27-E27)/E27</f>
        <v>-1.1182009203301939</v>
      </c>
      <c r="Q27" s="24">
        <f>(L27-F27)/F27</f>
        <v>-1.3467505960648418</v>
      </c>
      <c r="R27" s="26">
        <v>63</v>
      </c>
      <c r="S27" s="26" t="s">
        <v>78</v>
      </c>
      <c r="T27" s="25">
        <f>'[1]Annx-A (DA) '!AJ26</f>
        <v>1354</v>
      </c>
      <c r="U27" s="39">
        <f>'[1]Annx-A (DA) '!BE26</f>
        <v>1690.3769596579996</v>
      </c>
      <c r="V27" s="41">
        <f>'[1]Annx-A (DA) '!BF26</f>
        <v>761.06163575799962</v>
      </c>
      <c r="W27" s="37">
        <f>'[1]Annx-A (DA) '!BD26</f>
        <v>410.6631761000001</v>
      </c>
      <c r="X27" s="36">
        <f>V27-W27</f>
        <v>350.39845965799952</v>
      </c>
      <c r="Y27" s="44">
        <f>'[1]DA HPSLDC'!V27</f>
        <v>50.01</v>
      </c>
      <c r="Z27" s="43">
        <f>'[1]DA HPSLDC'!W27</f>
        <v>1320</v>
      </c>
      <c r="AA27" s="43">
        <f>'[1]DA HPSLDC'!X27</f>
        <v>1393</v>
      </c>
      <c r="AB27" s="43">
        <f>'[1]DA HPSLDC'!Y27</f>
        <v>228</v>
      </c>
      <c r="AC27" s="43">
        <f>'[1]DA HPSLDC'!Z27</f>
        <v>155</v>
      </c>
      <c r="AD27" s="43">
        <f>'[1]DA HPSLDC'!AA27</f>
        <v>73</v>
      </c>
      <c r="AE27" s="24">
        <f>(Z27-T27)/T27</f>
        <v>-2.5110782865583457E-2</v>
      </c>
      <c r="AF27" s="24">
        <f>(AA27-U27)/U27</f>
        <v>-0.17592345775830112</v>
      </c>
      <c r="AG27" s="24">
        <f>(AB27-V27)/V27</f>
        <v>-0.70041848217336911</v>
      </c>
      <c r="AH27" s="24">
        <f>(AC27-W27)/W27</f>
        <v>-0.62256172693152279</v>
      </c>
    </row>
    <row r="28" spans="1:34" s="17" customFormat="1" ht="127.5" customHeight="1" x14ac:dyDescent="0.25">
      <c r="A28" s="45">
        <v>16</v>
      </c>
      <c r="B28" s="26" t="s">
        <v>77</v>
      </c>
      <c r="C28" s="25">
        <f>'[1]Annx-A (DA) '!E27</f>
        <v>1182</v>
      </c>
      <c r="D28" s="39">
        <f>'[1]Annx-A (DA) '!X27</f>
        <v>1446.4116359789996</v>
      </c>
      <c r="E28" s="41">
        <f>'[1]Annx-A (DA) '!Y27</f>
        <v>582.99077387899956</v>
      </c>
      <c r="F28" s="37">
        <f>'[1]Annx-A (DA) '!W27</f>
        <v>318.57913789999998</v>
      </c>
      <c r="G28" s="36">
        <f>E28-F28</f>
        <v>264.41163597899958</v>
      </c>
      <c r="H28" s="44">
        <f>'[1]DA HPSLDC'!H28</f>
        <v>50.01</v>
      </c>
      <c r="I28" s="43">
        <f>'[1]DA HPSLDC'!I28</f>
        <v>1162</v>
      </c>
      <c r="J28" s="43">
        <f>'[1]DA HPSLDC'!J28</f>
        <v>1201</v>
      </c>
      <c r="K28" s="43">
        <f>'[1]DA HPSLDC'!K28</f>
        <v>-63</v>
      </c>
      <c r="L28" s="43">
        <f>'[1]DA HPSLDC'!L28</f>
        <v>-103</v>
      </c>
      <c r="M28" s="43">
        <f>'[1]DA HPSLDC'!M28</f>
        <v>40</v>
      </c>
      <c r="N28" s="24">
        <f>(I28-C28)/C28</f>
        <v>-1.6920473773265651E-2</v>
      </c>
      <c r="O28" s="24">
        <f>(J28-D28)/D28</f>
        <v>-0.16966929045264034</v>
      </c>
      <c r="P28" s="24">
        <f>(K28-E28)/E28</f>
        <v>-1.1080634597024956</v>
      </c>
      <c r="Q28" s="24">
        <f>(L28-F28)/F28</f>
        <v>-1.3233105616361203</v>
      </c>
      <c r="R28" s="26">
        <v>64</v>
      </c>
      <c r="S28" s="26" t="s">
        <v>76</v>
      </c>
      <c r="T28" s="25">
        <f>'[1]Annx-A (DA) '!AJ27</f>
        <v>1345</v>
      </c>
      <c r="U28" s="39">
        <f>'[1]Annx-A (DA) '!BE27</f>
        <v>1688.3649096579993</v>
      </c>
      <c r="V28" s="41">
        <f>'[1]Annx-A (DA) '!BF27</f>
        <v>759.04958575799958</v>
      </c>
      <c r="W28" s="37">
        <f>'[1]Annx-A (DA) '!BD27</f>
        <v>401.6631761000001</v>
      </c>
      <c r="X28" s="36">
        <f>V28-W28</f>
        <v>357.38640965799948</v>
      </c>
      <c r="Y28" s="44">
        <f>'[1]DA HPSLDC'!V28</f>
        <v>50.01</v>
      </c>
      <c r="Z28" s="43">
        <f>'[1]DA HPSLDC'!W28</f>
        <v>1312</v>
      </c>
      <c r="AA28" s="43">
        <f>'[1]DA HPSLDC'!X28</f>
        <v>1393</v>
      </c>
      <c r="AB28" s="43">
        <f>'[1]DA HPSLDC'!Y28</f>
        <v>227</v>
      </c>
      <c r="AC28" s="43">
        <f>'[1]DA HPSLDC'!Z28</f>
        <v>145</v>
      </c>
      <c r="AD28" s="43">
        <f>'[1]DA HPSLDC'!AA28</f>
        <v>82</v>
      </c>
      <c r="AE28" s="24">
        <f>(Z28-T28)/T28</f>
        <v>-2.4535315985130111E-2</v>
      </c>
      <c r="AF28" s="24">
        <f>(AA28-U28)/U28</f>
        <v>-0.17494139327844085</v>
      </c>
      <c r="AG28" s="24">
        <f>(AB28-V28)/V28</f>
        <v>-0.70094180372509651</v>
      </c>
      <c r="AH28" s="24">
        <f>(AC28-W28)/W28</f>
        <v>-0.63900101222149364</v>
      </c>
    </row>
    <row r="29" spans="1:34" s="17" customFormat="1" ht="127.5" customHeight="1" x14ac:dyDescent="0.25">
      <c r="A29" s="45">
        <v>17</v>
      </c>
      <c r="B29" s="26" t="s">
        <v>75</v>
      </c>
      <c r="C29" s="25">
        <f>'[1]Annx-A (DA) '!E28</f>
        <v>1175</v>
      </c>
      <c r="D29" s="39">
        <f>'[1]Annx-A (DA) '!X28</f>
        <v>1448.9599659789997</v>
      </c>
      <c r="E29" s="41">
        <f>'[1]Annx-A (DA) '!Y28</f>
        <v>582.20460387899971</v>
      </c>
      <c r="F29" s="37">
        <f>'[1]Annx-A (DA) '!W28</f>
        <v>308.24463789999993</v>
      </c>
      <c r="G29" s="36">
        <f>E29-F29</f>
        <v>273.95996597899978</v>
      </c>
      <c r="H29" s="44">
        <f>'[1]DA HPSLDC'!H29</f>
        <v>50</v>
      </c>
      <c r="I29" s="43">
        <f>'[1]DA HPSLDC'!I29</f>
        <v>1163</v>
      </c>
      <c r="J29" s="43">
        <f>'[1]DA HPSLDC'!J29</f>
        <v>1247</v>
      </c>
      <c r="K29" s="43">
        <f>'[1]DA HPSLDC'!K29</f>
        <v>-41</v>
      </c>
      <c r="L29" s="43">
        <f>'[1]DA HPSLDC'!L29</f>
        <v>-124</v>
      </c>
      <c r="M29" s="43">
        <f>'[1]DA HPSLDC'!M29</f>
        <v>83</v>
      </c>
      <c r="N29" s="24">
        <f>(I29-C29)/C29</f>
        <v>-1.0212765957446808E-2</v>
      </c>
      <c r="O29" s="24">
        <f>(J29-D29)/D29</f>
        <v>-0.13938270947502959</v>
      </c>
      <c r="P29" s="24">
        <f>(K29-E29)/E29</f>
        <v>-1.070421978333447</v>
      </c>
      <c r="Q29" s="24">
        <f>(L29-F29)/F29</f>
        <v>-1.402277881765547</v>
      </c>
      <c r="R29" s="26">
        <v>65</v>
      </c>
      <c r="S29" s="26" t="s">
        <v>74</v>
      </c>
      <c r="T29" s="25">
        <f>'[1]Annx-A (DA) '!AJ28</f>
        <v>1364</v>
      </c>
      <c r="U29" s="39">
        <f>'[1]Annx-A (DA) '!BE28</f>
        <v>1679.0471306579993</v>
      </c>
      <c r="V29" s="41">
        <f>'[1]Annx-A (DA) '!BF28</f>
        <v>735.71030675799955</v>
      </c>
      <c r="W29" s="37">
        <f>'[1]Annx-A (DA) '!BD28</f>
        <v>420.6631761000001</v>
      </c>
      <c r="X29" s="36">
        <f>V29-W29</f>
        <v>315.04713065799945</v>
      </c>
      <c r="Y29" s="44">
        <f>'[1]DA HPSLDC'!V29</f>
        <v>50.06</v>
      </c>
      <c r="Z29" s="43">
        <f>'[1]DA HPSLDC'!W29</f>
        <v>1312</v>
      </c>
      <c r="AA29" s="43">
        <f>'[1]DA HPSLDC'!X29</f>
        <v>1347</v>
      </c>
      <c r="AB29" s="43">
        <f>'[1]DA HPSLDC'!Y29</f>
        <v>177</v>
      </c>
      <c r="AC29" s="43">
        <f>'[1]DA HPSLDC'!Z29</f>
        <v>142</v>
      </c>
      <c r="AD29" s="43">
        <f>'[1]DA HPSLDC'!AA29</f>
        <v>35</v>
      </c>
      <c r="AE29" s="24">
        <f>(Z29-T29)/T29</f>
        <v>-3.8123167155425221E-2</v>
      </c>
      <c r="AF29" s="24">
        <f>(AA29-U29)/U29</f>
        <v>-0.19775926750065309</v>
      </c>
      <c r="AG29" s="24">
        <f>(AB29-V29)/V29</f>
        <v>-0.75941617458103461</v>
      </c>
      <c r="AH29" s="24">
        <f>(AC29-W29)/W29</f>
        <v>-0.66243776953216427</v>
      </c>
    </row>
    <row r="30" spans="1:34" s="17" customFormat="1" ht="127.5" customHeight="1" x14ac:dyDescent="0.25">
      <c r="A30" s="45">
        <v>18</v>
      </c>
      <c r="B30" s="26" t="s">
        <v>73</v>
      </c>
      <c r="C30" s="25">
        <f>'[1]Annx-A (DA) '!E29</f>
        <v>1191</v>
      </c>
      <c r="D30" s="39">
        <f>'[1]Annx-A (DA) '!X29</f>
        <v>1448.9599659789997</v>
      </c>
      <c r="E30" s="41">
        <f>'[1]Annx-A (DA) '!Y29</f>
        <v>582.20460387899971</v>
      </c>
      <c r="F30" s="37">
        <f>'[1]Annx-A (DA) '!W29</f>
        <v>324.24463789999993</v>
      </c>
      <c r="G30" s="36">
        <f>E30-F30</f>
        <v>257.95996597899978</v>
      </c>
      <c r="H30" s="44">
        <f>'[1]DA HPSLDC'!H30</f>
        <v>50.02</v>
      </c>
      <c r="I30" s="43">
        <f>'[1]DA HPSLDC'!I30</f>
        <v>1172</v>
      </c>
      <c r="J30" s="43">
        <f>'[1]DA HPSLDC'!J30</f>
        <v>1245</v>
      </c>
      <c r="K30" s="43">
        <f>'[1]DA HPSLDC'!K30</f>
        <v>-41</v>
      </c>
      <c r="L30" s="43">
        <f>'[1]DA HPSLDC'!L30</f>
        <v>-114</v>
      </c>
      <c r="M30" s="43">
        <f>'[1]DA HPSLDC'!M30</f>
        <v>73</v>
      </c>
      <c r="N30" s="24">
        <f>(I30-C30)/C30</f>
        <v>-1.595298068849706E-2</v>
      </c>
      <c r="O30" s="24">
        <f>(J30-D30)/D30</f>
        <v>-0.14076300986079537</v>
      </c>
      <c r="P30" s="24">
        <f>(K30-E30)/E30</f>
        <v>-1.070421978333447</v>
      </c>
      <c r="Q30" s="24">
        <f>(L30-F30)/F30</f>
        <v>-1.3515863847073353</v>
      </c>
      <c r="R30" s="26">
        <v>66</v>
      </c>
      <c r="S30" s="26" t="s">
        <v>72</v>
      </c>
      <c r="T30" s="25">
        <f>'[1]Annx-A (DA) '!AJ29</f>
        <v>1334</v>
      </c>
      <c r="U30" s="39">
        <f>'[1]Annx-A (DA) '!BE29</f>
        <v>1678.0865406579992</v>
      </c>
      <c r="V30" s="41">
        <f>'[1]Annx-A (DA) '!BF29</f>
        <v>734.74971675799941</v>
      </c>
      <c r="W30" s="37">
        <f>'[1]Annx-A (DA) '!BD29</f>
        <v>390.6631761000001</v>
      </c>
      <c r="X30" s="36">
        <f>V30-W30</f>
        <v>344.08654065799931</v>
      </c>
      <c r="Y30" s="44">
        <f>'[1]DA HPSLDC'!V30</f>
        <v>50.04</v>
      </c>
      <c r="Z30" s="43">
        <f>'[1]DA HPSLDC'!W30</f>
        <v>1302</v>
      </c>
      <c r="AA30" s="43">
        <f>'[1]DA HPSLDC'!X30</f>
        <v>1346</v>
      </c>
      <c r="AB30" s="43">
        <f>'[1]DA HPSLDC'!Y30</f>
        <v>159</v>
      </c>
      <c r="AC30" s="43">
        <f>'[1]DA HPSLDC'!Z30</f>
        <v>116</v>
      </c>
      <c r="AD30" s="43">
        <f>'[1]DA HPSLDC'!AA30</f>
        <v>43</v>
      </c>
      <c r="AE30" s="24">
        <f>(Z30-T30)/T30</f>
        <v>-2.3988005997001498E-2</v>
      </c>
      <c r="AF30" s="24">
        <f>(AA30-U30)/U30</f>
        <v>-0.19789595626443904</v>
      </c>
      <c r="AG30" s="24">
        <f>(AB30-V30)/V30</f>
        <v>-0.78359978047821555</v>
      </c>
      <c r="AH30" s="24">
        <f>(AC30-W30)/W30</f>
        <v>-0.70306901930703891</v>
      </c>
    </row>
    <row r="31" spans="1:34" s="17" customFormat="1" ht="127.5" customHeight="1" x14ac:dyDescent="0.25">
      <c r="A31" s="45">
        <v>19</v>
      </c>
      <c r="B31" s="26" t="s">
        <v>71</v>
      </c>
      <c r="C31" s="25">
        <f>'[1]Annx-A (DA) '!E30</f>
        <v>1200</v>
      </c>
      <c r="D31" s="39">
        <f>'[1]Annx-A (DA) '!X30</f>
        <v>1448.9599659789997</v>
      </c>
      <c r="E31" s="41">
        <f>'[1]Annx-A (DA) '!Y30</f>
        <v>582.20460387899971</v>
      </c>
      <c r="F31" s="37">
        <f>'[1]Annx-A (DA) '!W30</f>
        <v>333.24463789999993</v>
      </c>
      <c r="G31" s="36">
        <f>E31-F31</f>
        <v>248.95996597899978</v>
      </c>
      <c r="H31" s="44">
        <f>'[1]DA HPSLDC'!H31</f>
        <v>50</v>
      </c>
      <c r="I31" s="43">
        <f>'[1]DA HPSLDC'!I31</f>
        <v>1169</v>
      </c>
      <c r="J31" s="43">
        <f>'[1]DA HPSLDC'!J31</f>
        <v>1205</v>
      </c>
      <c r="K31" s="43">
        <f>'[1]DA HPSLDC'!K31</f>
        <v>-80</v>
      </c>
      <c r="L31" s="43">
        <f>'[1]DA HPSLDC'!L31</f>
        <v>-116</v>
      </c>
      <c r="M31" s="43">
        <f>'[1]DA HPSLDC'!M31</f>
        <v>36</v>
      </c>
      <c r="N31" s="24">
        <f>(I31-C31)/C31</f>
        <v>-2.5833333333333333E-2</v>
      </c>
      <c r="O31" s="24">
        <f>(J31-D31)/D31</f>
        <v>-0.1683690175761112</v>
      </c>
      <c r="P31" s="24">
        <f>(K31-E31)/E31</f>
        <v>-1.1374087382116038</v>
      </c>
      <c r="Q31" s="24">
        <f>(L31-F31)/F31</f>
        <v>-1.3480926226780259</v>
      </c>
      <c r="R31" s="26">
        <v>67</v>
      </c>
      <c r="S31" s="26" t="s">
        <v>70</v>
      </c>
      <c r="T31" s="25">
        <f>'[1]Annx-A (DA) '!AJ30</f>
        <v>1297</v>
      </c>
      <c r="U31" s="39">
        <f>'[1]Annx-A (DA) '!BE30</f>
        <v>1677.1965406579993</v>
      </c>
      <c r="V31" s="41">
        <f>'[1]Annx-A (DA) '!BF30</f>
        <v>733.85971675799954</v>
      </c>
      <c r="W31" s="37">
        <f>'[1]Annx-A (DA) '!BD30</f>
        <v>353.6631761000001</v>
      </c>
      <c r="X31" s="36">
        <f>V31-W31</f>
        <v>380.19654065799944</v>
      </c>
      <c r="Y31" s="44">
        <f>'[1]DA HPSLDC'!V31</f>
        <v>50.03</v>
      </c>
      <c r="Z31" s="43">
        <f>'[1]DA HPSLDC'!W31</f>
        <v>1297</v>
      </c>
      <c r="AA31" s="43">
        <f>'[1]DA HPSLDC'!X31</f>
        <v>1242</v>
      </c>
      <c r="AB31" s="43">
        <f>'[1]DA HPSLDC'!Y31</f>
        <v>6</v>
      </c>
      <c r="AC31" s="43">
        <f>'[1]DA HPSLDC'!Z31</f>
        <v>60</v>
      </c>
      <c r="AD31" s="43">
        <f>'[1]DA HPSLDC'!AA31</f>
        <v>-54</v>
      </c>
      <c r="AE31" s="24">
        <f>(Z31-T31)/T31</f>
        <v>0</v>
      </c>
      <c r="AF31" s="24">
        <f>(AA31-U31)/U31</f>
        <v>-0.25947855848024981</v>
      </c>
      <c r="AG31" s="24">
        <f>(AB31-V31)/V31</f>
        <v>-0.99182405047860311</v>
      </c>
      <c r="AH31" s="24">
        <f>(AC31-W31)/W31</f>
        <v>-0.83034705320003488</v>
      </c>
    </row>
    <row r="32" spans="1:34" s="17" customFormat="1" ht="127.5" customHeight="1" x14ac:dyDescent="0.25">
      <c r="A32" s="45">
        <v>20</v>
      </c>
      <c r="B32" s="26" t="s">
        <v>69</v>
      </c>
      <c r="C32" s="25">
        <f>'[1]Annx-A (DA) '!E31</f>
        <v>1205</v>
      </c>
      <c r="D32" s="39">
        <f>'[1]Annx-A (DA) '!X31</f>
        <v>1448.9599659789997</v>
      </c>
      <c r="E32" s="41">
        <f>'[1]Annx-A (DA) '!Y31</f>
        <v>582.20460387899971</v>
      </c>
      <c r="F32" s="37">
        <f>'[1]Annx-A (DA) '!W31</f>
        <v>338.24463789999993</v>
      </c>
      <c r="G32" s="36">
        <f>E32-F32</f>
        <v>243.95996597899978</v>
      </c>
      <c r="H32" s="44">
        <f>'[1]DA HPSLDC'!H32</f>
        <v>50.01</v>
      </c>
      <c r="I32" s="43">
        <f>'[1]DA HPSLDC'!I32</f>
        <v>1180</v>
      </c>
      <c r="J32" s="43">
        <f>'[1]DA HPSLDC'!J32</f>
        <v>1145</v>
      </c>
      <c r="K32" s="43">
        <f>'[1]DA HPSLDC'!K32</f>
        <v>-139</v>
      </c>
      <c r="L32" s="43">
        <f>'[1]DA HPSLDC'!L32</f>
        <v>-104</v>
      </c>
      <c r="M32" s="43">
        <f>'[1]DA HPSLDC'!M32</f>
        <v>-35</v>
      </c>
      <c r="N32" s="24">
        <f>(I32-C32)/C32</f>
        <v>-2.0746887966804978E-2</v>
      </c>
      <c r="O32" s="24">
        <f>(J32-D32)/D32</f>
        <v>-0.20977802914908492</v>
      </c>
      <c r="P32" s="24">
        <f>(K32-E32)/E32</f>
        <v>-1.2387476826426618</v>
      </c>
      <c r="Q32" s="24">
        <f>(L32-F32)/F32</f>
        <v>-1.3074697669878421</v>
      </c>
      <c r="R32" s="26">
        <v>68</v>
      </c>
      <c r="S32" s="26" t="s">
        <v>68</v>
      </c>
      <c r="T32" s="25">
        <f>'[1]Annx-A (DA) '!AJ31</f>
        <v>1285</v>
      </c>
      <c r="U32" s="39">
        <f>'[1]Annx-A (DA) '!BE31</f>
        <v>1670.1165406579994</v>
      </c>
      <c r="V32" s="41">
        <f>'[1]Annx-A (DA) '!BF31</f>
        <v>726.77971675799938</v>
      </c>
      <c r="W32" s="37">
        <f>'[1]Annx-A (DA) '!BD31</f>
        <v>341.6631761000001</v>
      </c>
      <c r="X32" s="36">
        <f>V32-W32</f>
        <v>385.11654065799928</v>
      </c>
      <c r="Y32" s="44">
        <f>'[1]DA HPSLDC'!V32</f>
        <v>50.02</v>
      </c>
      <c r="Z32" s="43">
        <f>'[1]DA HPSLDC'!W32</f>
        <v>1277</v>
      </c>
      <c r="AA32" s="43">
        <f>'[1]DA HPSLDC'!X32</f>
        <v>1301</v>
      </c>
      <c r="AB32" s="43">
        <f>'[1]DA HPSLDC'!Y32</f>
        <v>48</v>
      </c>
      <c r="AC32" s="43">
        <f>'[1]DA HPSLDC'!Z32</f>
        <v>23</v>
      </c>
      <c r="AD32" s="43">
        <f>'[1]DA HPSLDC'!AA32</f>
        <v>25</v>
      </c>
      <c r="AE32" s="24">
        <f>(Z32-T32)/T32</f>
        <v>-6.2256809338521405E-3</v>
      </c>
      <c r="AF32" s="24">
        <f>(AA32-U32)/U32</f>
        <v>-0.22101244534263059</v>
      </c>
      <c r="AG32" s="24">
        <f>(AB32-V32)/V32</f>
        <v>-0.93395522894596295</v>
      </c>
      <c r="AH32" s="24">
        <f>(AC32-W32)/W32</f>
        <v>-0.93268223909132009</v>
      </c>
    </row>
    <row r="33" spans="1:34" s="17" customFormat="1" ht="127.5" customHeight="1" x14ac:dyDescent="0.25">
      <c r="A33" s="45">
        <v>21</v>
      </c>
      <c r="B33" s="26" t="s">
        <v>67</v>
      </c>
      <c r="C33" s="25">
        <f>'[1]Annx-A (DA) '!E32</f>
        <v>1215</v>
      </c>
      <c r="D33" s="39">
        <f>'[1]Annx-A (DA) '!X32</f>
        <v>1500.5792819789995</v>
      </c>
      <c r="E33" s="41">
        <f>'[1]Annx-A (DA) '!Y32</f>
        <v>597.82391987899962</v>
      </c>
      <c r="F33" s="37">
        <f>'[1]Annx-A (DA) '!W32</f>
        <v>312.24463789999993</v>
      </c>
      <c r="G33" s="36">
        <f>E33-F33</f>
        <v>285.57928197899969</v>
      </c>
      <c r="H33" s="44">
        <f>'[1]DA HPSLDC'!H33</f>
        <v>49.99</v>
      </c>
      <c r="I33" s="43">
        <f>'[1]DA HPSLDC'!I33</f>
        <v>1219</v>
      </c>
      <c r="J33" s="43">
        <f>'[1]DA HPSLDC'!J33</f>
        <v>1251</v>
      </c>
      <c r="K33" s="43">
        <f>'[1]DA HPSLDC'!K33</f>
        <v>-28</v>
      </c>
      <c r="L33" s="43">
        <f>'[1]DA HPSLDC'!L33</f>
        <v>-60</v>
      </c>
      <c r="M33" s="43">
        <f>'[1]DA HPSLDC'!M33</f>
        <v>32</v>
      </c>
      <c r="N33" s="24">
        <f>(I33-C33)/C33</f>
        <v>3.2921810699588477E-3</v>
      </c>
      <c r="O33" s="24">
        <f>(J33-D33)/D33</f>
        <v>-0.16632195644461278</v>
      </c>
      <c r="P33" s="24">
        <f>(K33-E33)/E33</f>
        <v>-1.0468365334155034</v>
      </c>
      <c r="Q33" s="24">
        <f>(L33-F33)/F33</f>
        <v>-1.1921570227867795</v>
      </c>
      <c r="R33" s="26">
        <v>69</v>
      </c>
      <c r="S33" s="26" t="s">
        <v>66</v>
      </c>
      <c r="T33" s="25">
        <f>'[1]Annx-A (DA) '!AJ32</f>
        <v>1251</v>
      </c>
      <c r="U33" s="39">
        <f>'[1]Annx-A (DA) '!BE32</f>
        <v>1669.0565406579994</v>
      </c>
      <c r="V33" s="41">
        <f>'[1]Annx-A (DA) '!BF32</f>
        <v>725.71971675799944</v>
      </c>
      <c r="W33" s="37">
        <f>'[1]Annx-A (DA) '!BD32</f>
        <v>307.6631761000001</v>
      </c>
      <c r="X33" s="36">
        <f>V33-W33</f>
        <v>418.05654065799934</v>
      </c>
      <c r="Y33" s="44">
        <f>'[1]DA HPSLDC'!V33</f>
        <v>50.11</v>
      </c>
      <c r="Z33" s="43">
        <f>'[1]DA HPSLDC'!W33</f>
        <v>1249</v>
      </c>
      <c r="AA33" s="43">
        <f>'[1]DA HPSLDC'!X33</f>
        <v>1262</v>
      </c>
      <c r="AB33" s="43">
        <f>'[1]DA HPSLDC'!Y33</f>
        <v>14</v>
      </c>
      <c r="AC33" s="43">
        <f>'[1]DA HPSLDC'!Z33</f>
        <v>1</v>
      </c>
      <c r="AD33" s="43">
        <f>'[1]DA HPSLDC'!AA33</f>
        <v>13</v>
      </c>
      <c r="AE33" s="24">
        <f>(Z33-T33)/T33</f>
        <v>-1.5987210231814548E-3</v>
      </c>
      <c r="AF33" s="24">
        <f>(AA33-U33)/U33</f>
        <v>-0.24388421287245535</v>
      </c>
      <c r="AG33" s="24">
        <f>(AB33-V33)/V33</f>
        <v>-0.98070880578725073</v>
      </c>
      <c r="AH33" s="24">
        <f>(AC33-W33)/W33</f>
        <v>-0.99674969226842092</v>
      </c>
    </row>
    <row r="34" spans="1:34" s="17" customFormat="1" ht="127.5" customHeight="1" x14ac:dyDescent="0.25">
      <c r="A34" s="45">
        <v>22</v>
      </c>
      <c r="B34" s="26" t="s">
        <v>65</v>
      </c>
      <c r="C34" s="25">
        <f>'[1]Annx-A (DA) '!E33</f>
        <v>1267</v>
      </c>
      <c r="D34" s="39">
        <f>'[1]Annx-A (DA) '!X33</f>
        <v>1499.7452449789998</v>
      </c>
      <c r="E34" s="41">
        <f>'[1]Annx-A (DA) '!Y33</f>
        <v>596.98988287899977</v>
      </c>
      <c r="F34" s="37">
        <f>'[1]Annx-A (DA) '!W33</f>
        <v>364.24463789999993</v>
      </c>
      <c r="G34" s="36">
        <f>E34-F34</f>
        <v>232.74524497899984</v>
      </c>
      <c r="H34" s="44">
        <f>'[1]DA HPSLDC'!H34</f>
        <v>49.99</v>
      </c>
      <c r="I34" s="43">
        <f>'[1]DA HPSLDC'!I34</f>
        <v>1224</v>
      </c>
      <c r="J34" s="43">
        <f>'[1]DA HPSLDC'!J34</f>
        <v>1256</v>
      </c>
      <c r="K34" s="43">
        <f>'[1]DA HPSLDC'!K34</f>
        <v>-25</v>
      </c>
      <c r="L34" s="43">
        <f>'[1]DA HPSLDC'!L34</f>
        <v>-56</v>
      </c>
      <c r="M34" s="43">
        <f>'[1]DA HPSLDC'!M34</f>
        <v>31</v>
      </c>
      <c r="N34" s="24">
        <f>(I34-C34)/C34</f>
        <v>-3.3938437253354381E-2</v>
      </c>
      <c r="O34" s="24">
        <f>(J34-D34)/D34</f>
        <v>-0.16252443259615929</v>
      </c>
      <c r="P34" s="24">
        <f>(K34-E34)/E34</f>
        <v>-1.0418767565698714</v>
      </c>
      <c r="Q34" s="24">
        <f>(L34-F34)/F34</f>
        <v>-1.1537428260381812</v>
      </c>
      <c r="R34" s="26">
        <v>70</v>
      </c>
      <c r="S34" s="26" t="s">
        <v>64</v>
      </c>
      <c r="T34" s="25">
        <f>'[1]Annx-A (DA) '!AJ33</f>
        <v>1238</v>
      </c>
      <c r="U34" s="39">
        <f>'[1]Annx-A (DA) '!BE33</f>
        <v>1668.1765406579993</v>
      </c>
      <c r="V34" s="41">
        <f>'[1]Annx-A (DA) '!BF33</f>
        <v>724.83971675799955</v>
      </c>
      <c r="W34" s="37">
        <f>'[1]Annx-A (DA) '!BD33</f>
        <v>294.6631761000001</v>
      </c>
      <c r="X34" s="36">
        <f>V34-W34</f>
        <v>430.17654065799945</v>
      </c>
      <c r="Y34" s="44">
        <f>'[1]DA HPSLDC'!V34</f>
        <v>50.08</v>
      </c>
      <c r="Z34" s="43">
        <f>'[1]DA HPSLDC'!W34</f>
        <v>1245</v>
      </c>
      <c r="AA34" s="43">
        <f>'[1]DA HPSLDC'!X34</f>
        <v>1245</v>
      </c>
      <c r="AB34" s="43">
        <f>'[1]DA HPSLDC'!Y34</f>
        <v>2</v>
      </c>
      <c r="AC34" s="43">
        <f>'[1]DA HPSLDC'!Z34</f>
        <v>2</v>
      </c>
      <c r="AD34" s="43">
        <f>'[1]DA HPSLDC'!AA34</f>
        <v>0</v>
      </c>
      <c r="AE34" s="24">
        <f>(Z34-T34)/T34</f>
        <v>5.6542810985460417E-3</v>
      </c>
      <c r="AF34" s="24">
        <f>(AA34-U34)/U34</f>
        <v>-0.2536761130156408</v>
      </c>
      <c r="AG34" s="24">
        <f>(AB34-V34)/V34</f>
        <v>-0.99724076929870042</v>
      </c>
      <c r="AH34" s="24">
        <f>(AC34-W34)/W34</f>
        <v>-0.99321258928084977</v>
      </c>
    </row>
    <row r="35" spans="1:34" s="17" customFormat="1" ht="127.5" customHeight="1" x14ac:dyDescent="0.25">
      <c r="A35" s="45">
        <v>23</v>
      </c>
      <c r="B35" s="26" t="s">
        <v>63</v>
      </c>
      <c r="C35" s="25">
        <f>'[1]Annx-A (DA) '!E34</f>
        <v>1322</v>
      </c>
      <c r="D35" s="39">
        <f>'[1]Annx-A (DA) '!X34</f>
        <v>1503.3538231789998</v>
      </c>
      <c r="E35" s="41">
        <f>'[1]Annx-A (DA) '!Y34</f>
        <v>596.98988287899977</v>
      </c>
      <c r="F35" s="37">
        <f>'[1]Annx-A (DA) '!W34</f>
        <v>415.63605970000003</v>
      </c>
      <c r="G35" s="36">
        <f>E35-F35</f>
        <v>181.35382317899973</v>
      </c>
      <c r="H35" s="44">
        <f>'[1]DA HPSLDC'!H35</f>
        <v>49.99</v>
      </c>
      <c r="I35" s="43">
        <f>'[1]DA HPSLDC'!I35</f>
        <v>1257</v>
      </c>
      <c r="J35" s="43">
        <f>'[1]DA HPSLDC'!J35</f>
        <v>1338</v>
      </c>
      <c r="K35" s="43">
        <f>'[1]DA HPSLDC'!K35</f>
        <v>1</v>
      </c>
      <c r="L35" s="43">
        <f>'[1]DA HPSLDC'!L35</f>
        <v>-81</v>
      </c>
      <c r="M35" s="43">
        <f>'[1]DA HPSLDC'!M35</f>
        <v>82</v>
      </c>
      <c r="N35" s="24">
        <f>(I35-C35)/C35</f>
        <v>-4.9167927382753406E-2</v>
      </c>
      <c r="O35" s="24">
        <f>(J35-D35)/D35</f>
        <v>-0.10998995753996341</v>
      </c>
      <c r="P35" s="24">
        <f>(K35-E35)/E35</f>
        <v>-0.9983249297372051</v>
      </c>
      <c r="Q35" s="24">
        <f>(L35-F35)/F35</f>
        <v>-1.1948820322723313</v>
      </c>
      <c r="R35" s="26">
        <v>71</v>
      </c>
      <c r="S35" s="26" t="s">
        <v>62</v>
      </c>
      <c r="T35" s="25">
        <f>'[1]Annx-A (DA) '!AJ34</f>
        <v>1240</v>
      </c>
      <c r="U35" s="39">
        <f>'[1]Annx-A (DA) '!BE34</f>
        <v>1668.2985906579993</v>
      </c>
      <c r="V35" s="41">
        <f>'[1]Annx-A (DA) '!BF34</f>
        <v>724.9617667579995</v>
      </c>
      <c r="W35" s="37">
        <f>'[1]Annx-A (DA) '!BD34</f>
        <v>296.6631761000001</v>
      </c>
      <c r="X35" s="36">
        <f>V35-W35</f>
        <v>428.2985906579994</v>
      </c>
      <c r="Y35" s="44">
        <f>'[1]DA HPSLDC'!V35</f>
        <v>50.12</v>
      </c>
      <c r="Z35" s="43">
        <f>'[1]DA HPSLDC'!W35</f>
        <v>1214</v>
      </c>
      <c r="AA35" s="43">
        <f>'[1]DA HPSLDC'!X35</f>
        <v>1221</v>
      </c>
      <c r="AB35" s="43">
        <f>'[1]DA HPSLDC'!Y35</f>
        <v>-30</v>
      </c>
      <c r="AC35" s="43">
        <f>'[1]DA HPSLDC'!Z35</f>
        <v>-37</v>
      </c>
      <c r="AD35" s="43">
        <f>'[1]DA HPSLDC'!AA35</f>
        <v>7</v>
      </c>
      <c r="AE35" s="24">
        <f>(Z35-T35)/T35</f>
        <v>-2.0967741935483872E-2</v>
      </c>
      <c r="AF35" s="24">
        <f>(AA35-U35)/U35</f>
        <v>-0.26811662682132864</v>
      </c>
      <c r="AG35" s="24">
        <f>(AB35-V35)/V35</f>
        <v>-1.0413814926187885</v>
      </c>
      <c r="AH35" s="24">
        <f>(AC35-W35)/W35</f>
        <v>-1.1247205685802</v>
      </c>
    </row>
    <row r="36" spans="1:34" s="17" customFormat="1" ht="127.5" customHeight="1" x14ac:dyDescent="0.25">
      <c r="A36" s="45">
        <v>24</v>
      </c>
      <c r="B36" s="26" t="s">
        <v>61</v>
      </c>
      <c r="C36" s="25">
        <f>'[1]Annx-A (DA) '!E35</f>
        <v>1357</v>
      </c>
      <c r="D36" s="39">
        <f>'[1]Annx-A (DA) '!X35</f>
        <v>1428.4674331789993</v>
      </c>
      <c r="E36" s="41">
        <f>'[1]Annx-A (DA) '!Y35</f>
        <v>522.10349287899953</v>
      </c>
      <c r="F36" s="37">
        <f>'[1]Annx-A (DA) '!W35</f>
        <v>450.63605970000003</v>
      </c>
      <c r="G36" s="36">
        <f>E36-F36</f>
        <v>71.467433178999499</v>
      </c>
      <c r="H36" s="44">
        <f>'[1]DA HPSLDC'!H36</f>
        <v>50.02</v>
      </c>
      <c r="I36" s="43">
        <f>'[1]DA HPSLDC'!I36</f>
        <v>1265</v>
      </c>
      <c r="J36" s="43">
        <f>'[1]DA HPSLDC'!J36</f>
        <v>1383</v>
      </c>
      <c r="K36" s="43">
        <f>'[1]DA HPSLDC'!K36</f>
        <v>41</v>
      </c>
      <c r="L36" s="43">
        <f>'[1]DA HPSLDC'!L36</f>
        <v>-77</v>
      </c>
      <c r="M36" s="43">
        <f>'[1]DA HPSLDC'!M36</f>
        <v>118</v>
      </c>
      <c r="N36" s="24">
        <f>(I36-C36)/C36</f>
        <v>-6.7796610169491525E-2</v>
      </c>
      <c r="O36" s="24">
        <f>(J36-D36)/D36</f>
        <v>-3.182952031171845E-2</v>
      </c>
      <c r="P36" s="24">
        <f>(K36-E36)/E36</f>
        <v>-0.92147150793051291</v>
      </c>
      <c r="Q36" s="24">
        <f>(L36-F36)/F36</f>
        <v>-1.1708695927513233</v>
      </c>
      <c r="R36" s="26">
        <v>72</v>
      </c>
      <c r="S36" s="26" t="s">
        <v>60</v>
      </c>
      <c r="T36" s="25">
        <f>'[1]Annx-A (DA) '!AJ35</f>
        <v>1233</v>
      </c>
      <c r="U36" s="39">
        <f>'[1]Annx-A (DA) '!BE35</f>
        <v>1656.9608856579994</v>
      </c>
      <c r="V36" s="41">
        <f>'[1]Annx-A (DA) '!BF35</f>
        <v>713.62406175799958</v>
      </c>
      <c r="W36" s="37">
        <f>'[1]Annx-A (DA) '!BD35</f>
        <v>289.6631761000001</v>
      </c>
      <c r="X36" s="36">
        <f>V36-W36</f>
        <v>423.96088565799948</v>
      </c>
      <c r="Y36" s="44">
        <f>'[1]DA HPSLDC'!V36</f>
        <v>50.07</v>
      </c>
      <c r="Z36" s="43">
        <f>'[1]DA HPSLDC'!W36</f>
        <v>1208</v>
      </c>
      <c r="AA36" s="43">
        <f>'[1]DA HPSLDC'!X36</f>
        <v>1210</v>
      </c>
      <c r="AB36" s="43">
        <f>'[1]DA HPSLDC'!Y36</f>
        <v>-42</v>
      </c>
      <c r="AC36" s="43">
        <f>'[1]DA HPSLDC'!Z36</f>
        <v>-44</v>
      </c>
      <c r="AD36" s="43">
        <f>'[1]DA HPSLDC'!AA36</f>
        <v>2</v>
      </c>
      <c r="AE36" s="24">
        <f>(Z36-T36)/T36</f>
        <v>-2.02757502027575E-2</v>
      </c>
      <c r="AF36" s="24">
        <f>(AA36-U36)/U36</f>
        <v>-0.26974739689193433</v>
      </c>
      <c r="AG36" s="24">
        <f>(AB36-V36)/V36</f>
        <v>-1.0588545177365989</v>
      </c>
      <c r="AH36" s="24">
        <f>(AC36-W36)/W36</f>
        <v>-1.1519005646227187</v>
      </c>
    </row>
    <row r="37" spans="1:34" s="17" customFormat="1" ht="127.5" customHeight="1" x14ac:dyDescent="0.25">
      <c r="A37" s="45">
        <v>25</v>
      </c>
      <c r="B37" s="26" t="s">
        <v>59</v>
      </c>
      <c r="C37" s="25">
        <f>'[1]Annx-A (DA) '!E36</f>
        <v>1369</v>
      </c>
      <c r="D37" s="39">
        <f>'[1]Annx-A (DA) '!X36</f>
        <v>1716.2008751789995</v>
      </c>
      <c r="E37" s="41">
        <f>'[1]Annx-A (DA) '!Y36</f>
        <v>726.83693487899939</v>
      </c>
      <c r="F37" s="37">
        <f>'[1]Annx-A (DA) '!W36</f>
        <v>379.63605970000003</v>
      </c>
      <c r="G37" s="36">
        <f>E37-F37</f>
        <v>347.20087517899935</v>
      </c>
      <c r="H37" s="44">
        <f>'[1]DA HPSLDC'!H37</f>
        <v>50.01</v>
      </c>
      <c r="I37" s="43">
        <f>'[1]DA HPSLDC'!I37</f>
        <v>1314</v>
      </c>
      <c r="J37" s="43">
        <f>'[1]DA HPSLDC'!J37</f>
        <v>1379</v>
      </c>
      <c r="K37" s="43">
        <f>'[1]DA HPSLDC'!K37</f>
        <v>34</v>
      </c>
      <c r="L37" s="43">
        <f>'[1]DA HPSLDC'!L37</f>
        <v>-31</v>
      </c>
      <c r="M37" s="43">
        <f>'[1]DA HPSLDC'!M37</f>
        <v>65</v>
      </c>
      <c r="N37" s="24">
        <f>(I37-C37)/C37</f>
        <v>-4.0175310445580717E-2</v>
      </c>
      <c r="O37" s="24">
        <f>(J37-D37)/D37</f>
        <v>-0.19648100642288127</v>
      </c>
      <c r="P37" s="24">
        <f>(K37-E37)/E37</f>
        <v>-0.95322196992416164</v>
      </c>
      <c r="Q37" s="24">
        <f>(L37-F37)/F37</f>
        <v>-1.081657153497213</v>
      </c>
      <c r="R37" s="26">
        <v>73</v>
      </c>
      <c r="S37" s="26" t="s">
        <v>58</v>
      </c>
      <c r="T37" s="25">
        <f>'[1]Annx-A (DA) '!AJ36</f>
        <v>1230</v>
      </c>
      <c r="U37" s="39">
        <f>'[1]Annx-A (DA) '!BE36</f>
        <v>1660.1467336579994</v>
      </c>
      <c r="V37" s="41">
        <f>'[1]Annx-A (DA) '!BF36</f>
        <v>714.24370975799968</v>
      </c>
      <c r="W37" s="37">
        <f>'[1]Annx-A (DA) '!BD36</f>
        <v>284.09697610000001</v>
      </c>
      <c r="X37" s="36">
        <f>V37-W37</f>
        <v>430.14673365799968</v>
      </c>
      <c r="Y37" s="44">
        <f>'[1]DA HPSLDC'!V37</f>
        <v>50.1</v>
      </c>
      <c r="Z37" s="43">
        <f>'[1]DA HPSLDC'!W37</f>
        <v>1194</v>
      </c>
      <c r="AA37" s="43">
        <f>'[1]DA HPSLDC'!X37</f>
        <v>1181</v>
      </c>
      <c r="AB37" s="43">
        <f>'[1]DA HPSLDC'!Y37</f>
        <v>-95</v>
      </c>
      <c r="AC37" s="43">
        <f>'[1]DA HPSLDC'!Z37</f>
        <v>-82</v>
      </c>
      <c r="AD37" s="43">
        <f>'[1]DA HPSLDC'!AA37</f>
        <v>-13</v>
      </c>
      <c r="AE37" s="24">
        <f>(Z37-T37)/T37</f>
        <v>-2.9268292682926831E-2</v>
      </c>
      <c r="AF37" s="24">
        <f>(AA37-U37)/U37</f>
        <v>-0.28861709868394481</v>
      </c>
      <c r="AG37" s="24">
        <f>(AB37-V37)/V37</f>
        <v>-1.1330078217030262</v>
      </c>
      <c r="AH37" s="24">
        <f>(AC37-W37)/W37</f>
        <v>-1.2886338359727441</v>
      </c>
    </row>
    <row r="38" spans="1:34" s="17" customFormat="1" ht="127.5" customHeight="1" x14ac:dyDescent="0.25">
      <c r="A38" s="45">
        <v>26</v>
      </c>
      <c r="B38" s="26" t="s">
        <v>57</v>
      </c>
      <c r="C38" s="25">
        <f>'[1]Annx-A (DA) '!E37</f>
        <v>1400</v>
      </c>
      <c r="D38" s="39">
        <f>'[1]Annx-A (DA) '!X37</f>
        <v>1750.0051751789997</v>
      </c>
      <c r="E38" s="41">
        <f>'[1]Annx-A (DA) '!Y37</f>
        <v>728.45123487899957</v>
      </c>
      <c r="F38" s="37">
        <f>'[1]Annx-A (DA) '!W37</f>
        <v>378.44605969999998</v>
      </c>
      <c r="G38" s="36">
        <f>E38-F38</f>
        <v>350.00517517899959</v>
      </c>
      <c r="H38" s="44">
        <f>'[1]DA HPSLDC'!H38</f>
        <v>50.02</v>
      </c>
      <c r="I38" s="43">
        <f>'[1]DA HPSLDC'!I38</f>
        <v>1343</v>
      </c>
      <c r="J38" s="43">
        <f>'[1]DA HPSLDC'!J38</f>
        <v>1416</v>
      </c>
      <c r="K38" s="43">
        <f>'[1]DA HPSLDC'!K38</f>
        <v>69</v>
      </c>
      <c r="L38" s="43">
        <f>'[1]DA HPSLDC'!L38</f>
        <v>-3</v>
      </c>
      <c r="M38" s="43">
        <f>'[1]DA HPSLDC'!M38</f>
        <v>72</v>
      </c>
      <c r="N38" s="24">
        <f>(I38-C38)/C38</f>
        <v>-4.0714285714285717E-2</v>
      </c>
      <c r="O38" s="24">
        <f>(J38-D38)/D38</f>
        <v>-0.19085953568385072</v>
      </c>
      <c r="P38" s="24">
        <f>(K38-E38)/E38</f>
        <v>-0.90527849127545057</v>
      </c>
      <c r="Q38" s="24">
        <f>(L38-F38)/F38</f>
        <v>-1.0079271534822642</v>
      </c>
      <c r="R38" s="26">
        <v>74</v>
      </c>
      <c r="S38" s="26" t="s">
        <v>56</v>
      </c>
      <c r="T38" s="25">
        <f>'[1]Annx-A (DA) '!AJ37</f>
        <v>1233</v>
      </c>
      <c r="U38" s="39">
        <f>'[1]Annx-A (DA) '!BE37</f>
        <v>1659.6167336579997</v>
      </c>
      <c r="V38" s="41">
        <f>'[1]Annx-A (DA) '!BF37</f>
        <v>713.71370975799971</v>
      </c>
      <c r="W38" s="37">
        <f>'[1]Annx-A (DA) '!BD37</f>
        <v>287.09697610000001</v>
      </c>
      <c r="X38" s="36">
        <f>V38-W38</f>
        <v>426.6167336579997</v>
      </c>
      <c r="Y38" s="44">
        <f>'[1]DA HPSLDC'!V38</f>
        <v>50.07</v>
      </c>
      <c r="Z38" s="43">
        <f>'[1]DA HPSLDC'!W38</f>
        <v>1181</v>
      </c>
      <c r="AA38" s="43">
        <f>'[1]DA HPSLDC'!X38</f>
        <v>1239</v>
      </c>
      <c r="AB38" s="43">
        <f>'[1]DA HPSLDC'!Y38</f>
        <v>-39</v>
      </c>
      <c r="AC38" s="43">
        <f>'[1]DA HPSLDC'!Z38</f>
        <v>-97</v>
      </c>
      <c r="AD38" s="43">
        <f>'[1]DA HPSLDC'!AA38</f>
        <v>58</v>
      </c>
      <c r="AE38" s="24">
        <f>(Z38-T38)/T38</f>
        <v>-4.2173560421735604E-2</v>
      </c>
      <c r="AF38" s="24">
        <f>(AA38-U38)/U38</f>
        <v>-0.25344209004865154</v>
      </c>
      <c r="AG38" s="24">
        <f>(AB38-V38)/V38</f>
        <v>-1.0546437590686379</v>
      </c>
      <c r="AH38" s="24">
        <f>(AC38-W38)/W38</f>
        <v>-1.3378649309291697</v>
      </c>
    </row>
    <row r="39" spans="1:34" s="17" customFormat="1" ht="127.5" customHeight="1" x14ac:dyDescent="0.25">
      <c r="A39" s="45">
        <v>27</v>
      </c>
      <c r="B39" s="26" t="s">
        <v>55</v>
      </c>
      <c r="C39" s="25">
        <f>'[1]Annx-A (DA) '!E38</f>
        <v>1417</v>
      </c>
      <c r="D39" s="39">
        <f>'[1]Annx-A (DA) '!X38</f>
        <v>1782.6251751789996</v>
      </c>
      <c r="E39" s="41">
        <f>'[1]Annx-A (DA) '!Y38</f>
        <v>728.88123487899963</v>
      </c>
      <c r="F39" s="37">
        <f>'[1]Annx-A (DA) '!W38</f>
        <v>363.25605969999992</v>
      </c>
      <c r="G39" s="36">
        <f>E39-F39</f>
        <v>365.62517517899971</v>
      </c>
      <c r="H39" s="44">
        <f>'[1]DA HPSLDC'!H39</f>
        <v>50.01</v>
      </c>
      <c r="I39" s="43">
        <f>'[1]DA HPSLDC'!I39</f>
        <v>1315</v>
      </c>
      <c r="J39" s="43">
        <f>'[1]DA HPSLDC'!J39</f>
        <v>1347</v>
      </c>
      <c r="K39" s="43">
        <f>'[1]DA HPSLDC'!K39</f>
        <v>-39</v>
      </c>
      <c r="L39" s="43">
        <f>'[1]DA HPSLDC'!L39</f>
        <v>-71</v>
      </c>
      <c r="M39" s="43">
        <f>'[1]DA HPSLDC'!M39</f>
        <v>32</v>
      </c>
      <c r="N39" s="24">
        <f>(I39-C39)/C39</f>
        <v>-7.1983062808750886E-2</v>
      </c>
      <c r="O39" s="24">
        <f>(J39-D39)/D39</f>
        <v>-0.244372839138916</v>
      </c>
      <c r="P39" s="24">
        <f>(K39-E39)/E39</f>
        <v>-1.0535066594305647</v>
      </c>
      <c r="Q39" s="24">
        <f>(L39-F39)/F39</f>
        <v>-1.1954544132275078</v>
      </c>
      <c r="R39" s="26">
        <v>75</v>
      </c>
      <c r="S39" s="26" t="s">
        <v>54</v>
      </c>
      <c r="T39" s="25">
        <f>'[1]Annx-A (DA) '!AJ38</f>
        <v>1208</v>
      </c>
      <c r="U39" s="39">
        <f>'[1]Annx-A (DA) '!BE38</f>
        <v>1664.2054776579994</v>
      </c>
      <c r="V39" s="41">
        <f>'[1]Annx-A (DA) '!BF38</f>
        <v>718.30245375799961</v>
      </c>
      <c r="W39" s="37">
        <f>'[1]Annx-A (DA) '!BD38</f>
        <v>262.09697610000001</v>
      </c>
      <c r="X39" s="36">
        <f>V39-W39</f>
        <v>456.20547765799961</v>
      </c>
      <c r="Y39" s="44">
        <f>'[1]DA HPSLDC'!V39</f>
        <v>50.07</v>
      </c>
      <c r="Z39" s="43">
        <f>'[1]DA HPSLDC'!W39</f>
        <v>1160</v>
      </c>
      <c r="AA39" s="43">
        <f>'[1]DA HPSLDC'!X39</f>
        <v>1238</v>
      </c>
      <c r="AB39" s="43">
        <f>'[1]DA HPSLDC'!Y39</f>
        <v>-39</v>
      </c>
      <c r="AC39" s="43">
        <f>'[1]DA HPSLDC'!Z39</f>
        <v>-118</v>
      </c>
      <c r="AD39" s="43">
        <f>'[1]DA HPSLDC'!AA39</f>
        <v>79</v>
      </c>
      <c r="AE39" s="24">
        <f>(Z39-T39)/T39</f>
        <v>-3.9735099337748346E-2</v>
      </c>
      <c r="AF39" s="24">
        <f>(AA39-U39)/U39</f>
        <v>-0.25610147507613612</v>
      </c>
      <c r="AG39" s="24">
        <f>(AB39-V39)/V39</f>
        <v>-1.0542946773966324</v>
      </c>
      <c r="AH39" s="24">
        <f>(AC39-W39)/W39</f>
        <v>-1.4502150377918839</v>
      </c>
    </row>
    <row r="40" spans="1:34" s="17" customFormat="1" ht="127.5" customHeight="1" x14ac:dyDescent="0.25">
      <c r="A40" s="45">
        <v>28</v>
      </c>
      <c r="B40" s="26" t="s">
        <v>53</v>
      </c>
      <c r="C40" s="25">
        <f>'[1]Annx-A (DA) '!E39</f>
        <v>1416</v>
      </c>
      <c r="D40" s="39">
        <f>'[1]Annx-A (DA) '!X39</f>
        <v>1798.9492121789999</v>
      </c>
      <c r="E40" s="41">
        <f>'[1]Annx-A (DA) '!Y39</f>
        <v>745.20527187899972</v>
      </c>
      <c r="F40" s="37">
        <f>'[1]Annx-A (DA) '!W39</f>
        <v>362.25605969999992</v>
      </c>
      <c r="G40" s="36">
        <f>E40-F40</f>
        <v>382.9492121789998</v>
      </c>
      <c r="H40" s="44">
        <f>'[1]DA HPSLDC'!H40</f>
        <v>50.02</v>
      </c>
      <c r="I40" s="43">
        <f>'[1]DA HPSLDC'!I40</f>
        <v>1328</v>
      </c>
      <c r="J40" s="43">
        <f>'[1]DA HPSLDC'!J40</f>
        <v>1422</v>
      </c>
      <c r="K40" s="43">
        <f>'[1]DA HPSLDC'!K40</f>
        <v>37</v>
      </c>
      <c r="L40" s="43">
        <f>'[1]DA HPSLDC'!L40</f>
        <v>-57</v>
      </c>
      <c r="M40" s="43">
        <f>'[1]DA HPSLDC'!M40</f>
        <v>94</v>
      </c>
      <c r="N40" s="24">
        <f>(I40-C40)/C40</f>
        <v>-6.2146892655367235E-2</v>
      </c>
      <c r="O40" s="24">
        <f>(J40-D40)/D40</f>
        <v>-0.2095385515205376</v>
      </c>
      <c r="P40" s="24">
        <f>(K40-E40)/E40</f>
        <v>-0.95034925087592814</v>
      </c>
      <c r="Q40" s="24">
        <f>(L40-F40)/F40</f>
        <v>-1.1573472643831111</v>
      </c>
      <c r="R40" s="26">
        <v>76</v>
      </c>
      <c r="S40" s="26" t="s">
        <v>52</v>
      </c>
      <c r="T40" s="25">
        <f>'[1]Annx-A (DA) '!AJ39</f>
        <v>1220</v>
      </c>
      <c r="U40" s="39">
        <f>'[1]Annx-A (DA) '!BE39</f>
        <v>1693.5720116579996</v>
      </c>
      <c r="V40" s="41">
        <f>'[1]Annx-A (DA) '!BF39</f>
        <v>721.66898775799984</v>
      </c>
      <c r="W40" s="37">
        <f>'[1]Annx-A (DA) '!BD39</f>
        <v>248.09697610000001</v>
      </c>
      <c r="X40" s="36">
        <f>V40-W40</f>
        <v>473.57201165799984</v>
      </c>
      <c r="Y40" s="44">
        <f>'[1]DA HPSLDC'!V40</f>
        <v>50.02</v>
      </c>
      <c r="Z40" s="43">
        <f>'[1]DA HPSLDC'!W40</f>
        <v>1169</v>
      </c>
      <c r="AA40" s="43">
        <f>'[1]DA HPSLDC'!X40</f>
        <v>1242</v>
      </c>
      <c r="AB40" s="43">
        <f>'[1]DA HPSLDC'!Y40</f>
        <v>-58</v>
      </c>
      <c r="AC40" s="43">
        <f>'[1]DA HPSLDC'!Z40</f>
        <v>-131</v>
      </c>
      <c r="AD40" s="43">
        <f>'[1]DA HPSLDC'!AA40</f>
        <v>73</v>
      </c>
      <c r="AE40" s="24">
        <f>(Z40-T40)/T40</f>
        <v>-4.1803278688524591E-2</v>
      </c>
      <c r="AF40" s="24">
        <f>(AA40-U40)/U40</f>
        <v>-0.26663880162728515</v>
      </c>
      <c r="AG40" s="24">
        <f>(AB40-V40)/V40</f>
        <v>-1.080369256520483</v>
      </c>
      <c r="AH40" s="24">
        <f>(AC40-W40)/W40</f>
        <v>-1.5280193336463643</v>
      </c>
    </row>
    <row r="41" spans="1:34" s="17" customFormat="1" ht="127.5" customHeight="1" x14ac:dyDescent="0.25">
      <c r="A41" s="45">
        <v>29</v>
      </c>
      <c r="B41" s="26" t="s">
        <v>51</v>
      </c>
      <c r="C41" s="25">
        <f>'[1]Annx-A (DA) '!E40</f>
        <v>1433</v>
      </c>
      <c r="D41" s="39">
        <f>'[1]Annx-A (DA) '!X40</f>
        <v>1772.1968617789998</v>
      </c>
      <c r="E41" s="41">
        <f>'[1]Annx-A (DA) '!Y40</f>
        <v>744.77843787899963</v>
      </c>
      <c r="F41" s="37">
        <f>'[1]Annx-A (DA) '!W40</f>
        <v>405.58157609999989</v>
      </c>
      <c r="G41" s="36">
        <f>E41-F41</f>
        <v>339.19686177899973</v>
      </c>
      <c r="H41" s="44">
        <f>'[1]DA HPSLDC'!H41</f>
        <v>50.03</v>
      </c>
      <c r="I41" s="43">
        <f>'[1]DA HPSLDC'!I41</f>
        <v>1368</v>
      </c>
      <c r="J41" s="43">
        <f>'[1]DA HPSLDC'!J41</f>
        <v>1404</v>
      </c>
      <c r="K41" s="43">
        <f>'[1]DA HPSLDC'!K41</f>
        <v>127</v>
      </c>
      <c r="L41" s="43">
        <f>'[1]DA HPSLDC'!L41</f>
        <v>91</v>
      </c>
      <c r="M41" s="43">
        <f>'[1]DA HPSLDC'!M41</f>
        <v>36</v>
      </c>
      <c r="N41" s="24">
        <f>(I41-C41)/C41</f>
        <v>-4.5359385903698535E-2</v>
      </c>
      <c r="O41" s="24">
        <f>(J41-D41)/D41</f>
        <v>-0.2077629577841536</v>
      </c>
      <c r="P41" s="24">
        <f>(K41-E41)/E41</f>
        <v>-0.82947948874342536</v>
      </c>
      <c r="Q41" s="24">
        <f>(L41-F41)/F41</f>
        <v>-0.7756308339371828</v>
      </c>
      <c r="R41" s="26">
        <v>77</v>
      </c>
      <c r="S41" s="26" t="s">
        <v>50</v>
      </c>
      <c r="T41" s="25">
        <f>'[1]Annx-A (DA) '!AJ40</f>
        <v>1219</v>
      </c>
      <c r="U41" s="39">
        <f>'[1]Annx-A (DA) '!BE40</f>
        <v>1744.5380999699996</v>
      </c>
      <c r="V41" s="41">
        <f>'[1]Annx-A (DA) '!BF40</f>
        <v>762.17665966999959</v>
      </c>
      <c r="W41" s="37">
        <f>'[1]Annx-A (DA) '!BD40</f>
        <v>236.63855970000009</v>
      </c>
      <c r="X41" s="36">
        <f>V41-W41</f>
        <v>525.53809996999951</v>
      </c>
      <c r="Y41" s="44">
        <f>'[1]DA HPSLDC'!V41</f>
        <v>50.01</v>
      </c>
      <c r="Z41" s="43">
        <f>'[1]DA HPSLDC'!W41</f>
        <v>1155</v>
      </c>
      <c r="AA41" s="43">
        <f>'[1]DA HPSLDC'!X41</f>
        <v>1259</v>
      </c>
      <c r="AB41" s="43">
        <f>'[1]DA HPSLDC'!Y41</f>
        <v>-90</v>
      </c>
      <c r="AC41" s="43">
        <f>'[1]DA HPSLDC'!Z41</f>
        <v>-194</v>
      </c>
      <c r="AD41" s="43">
        <f>'[1]DA HPSLDC'!AA41</f>
        <v>104</v>
      </c>
      <c r="AE41" s="24">
        <f>(Z41-T41)/T41</f>
        <v>-5.2502050861361775E-2</v>
      </c>
      <c r="AF41" s="24">
        <f>(AA41-U41)/U41</f>
        <v>-0.27831900030062356</v>
      </c>
      <c r="AG41" s="24">
        <f>(AB41-V41)/V41</f>
        <v>-1.1180828602636133</v>
      </c>
      <c r="AH41" s="24">
        <f>(AC41-W41)/W41</f>
        <v>-1.8198156726695118</v>
      </c>
    </row>
    <row r="42" spans="1:34" s="17" customFormat="1" ht="127.5" customHeight="1" x14ac:dyDescent="0.25">
      <c r="A42" s="45">
        <v>30</v>
      </c>
      <c r="B42" s="26" t="s">
        <v>49</v>
      </c>
      <c r="C42" s="25">
        <f>'[1]Annx-A (DA) '!E41</f>
        <v>1448</v>
      </c>
      <c r="D42" s="39">
        <f>'[1]Annx-A (DA) '!X41</f>
        <v>1772.996861779</v>
      </c>
      <c r="E42" s="41">
        <f>'[1]Annx-A (DA) '!Y41</f>
        <v>745.57843787899981</v>
      </c>
      <c r="F42" s="37">
        <f>'[1]Annx-A (DA) '!W41</f>
        <v>420.58157609999989</v>
      </c>
      <c r="G42" s="36">
        <f>E42-F42</f>
        <v>324.99686177899991</v>
      </c>
      <c r="H42" s="44">
        <f>'[1]DA HPSLDC'!H42</f>
        <v>50.05</v>
      </c>
      <c r="I42" s="43">
        <f>'[1]DA HPSLDC'!I42</f>
        <v>1352</v>
      </c>
      <c r="J42" s="43">
        <f>'[1]DA HPSLDC'!J42</f>
        <v>1382</v>
      </c>
      <c r="K42" s="43">
        <f>'[1]DA HPSLDC'!K42</f>
        <v>131</v>
      </c>
      <c r="L42" s="43">
        <f>'[1]DA HPSLDC'!L42</f>
        <v>101</v>
      </c>
      <c r="M42" s="43">
        <f>'[1]DA HPSLDC'!M42</f>
        <v>30</v>
      </c>
      <c r="N42" s="24">
        <f>(I42-C42)/C42</f>
        <v>-6.6298342541436461E-2</v>
      </c>
      <c r="O42" s="24">
        <f>(J42-D42)/D42</f>
        <v>-0.22052879517602716</v>
      </c>
      <c r="P42" s="24">
        <f>(K42-E42)/E42</f>
        <v>-0.82429749393951757</v>
      </c>
      <c r="Q42" s="24">
        <f>(L42-F42)/F42</f>
        <v>-0.75985633765377858</v>
      </c>
      <c r="R42" s="26">
        <v>78</v>
      </c>
      <c r="S42" s="26" t="s">
        <v>48</v>
      </c>
      <c r="T42" s="25">
        <f>'[1]Annx-A (DA) '!AJ41</f>
        <v>1249</v>
      </c>
      <c r="U42" s="39">
        <f>'[1]Annx-A (DA) '!BE41</f>
        <v>1744.8103499699996</v>
      </c>
      <c r="V42" s="41">
        <f>'[1]Annx-A (DA) '!BF41</f>
        <v>762.44890966999981</v>
      </c>
      <c r="W42" s="37">
        <f>'[1]Annx-A (DA) '!BD41</f>
        <v>266.63855970000009</v>
      </c>
      <c r="X42" s="36">
        <f>V42-W42</f>
        <v>495.81034996999972</v>
      </c>
      <c r="Y42" s="44">
        <f>'[1]DA HPSLDC'!V42</f>
        <v>50.01</v>
      </c>
      <c r="Z42" s="43">
        <f>'[1]DA HPSLDC'!W42</f>
        <v>1201</v>
      </c>
      <c r="AA42" s="43">
        <f>'[1]DA HPSLDC'!X42</f>
        <v>1282</v>
      </c>
      <c r="AB42" s="43">
        <f>'[1]DA HPSLDC'!Y42</f>
        <v>-78</v>
      </c>
      <c r="AC42" s="43">
        <f>'[1]DA HPSLDC'!Z42</f>
        <v>-159</v>
      </c>
      <c r="AD42" s="43">
        <f>'[1]DA HPSLDC'!AA42</f>
        <v>81</v>
      </c>
      <c r="AE42" s="24">
        <f>(Z42-T42)/T42</f>
        <v>-3.8430744595676539E-2</v>
      </c>
      <c r="AF42" s="24">
        <f>(AA42-U42)/U42</f>
        <v>-0.2652496587826621</v>
      </c>
      <c r="AG42" s="24">
        <f>(AB42-V42)/V42</f>
        <v>-1.1023019365766549</v>
      </c>
      <c r="AH42" s="24">
        <f>(AC42-W42)/W42</f>
        <v>-1.5963128520454573</v>
      </c>
    </row>
    <row r="43" spans="1:34" s="17" customFormat="1" ht="127.5" customHeight="1" x14ac:dyDescent="0.25">
      <c r="A43" s="45">
        <v>31</v>
      </c>
      <c r="B43" s="26" t="s">
        <v>47</v>
      </c>
      <c r="C43" s="25">
        <f>'[1]Annx-A (DA) '!E42</f>
        <v>1437</v>
      </c>
      <c r="D43" s="39">
        <f>'[1]Annx-A (DA) '!X42</f>
        <v>1773.9768617789996</v>
      </c>
      <c r="E43" s="41">
        <f>'[1]Annx-A (DA) '!Y42</f>
        <v>746.5584378789996</v>
      </c>
      <c r="F43" s="37">
        <f>'[1]Annx-A (DA) '!W42</f>
        <v>409.58157609999989</v>
      </c>
      <c r="G43" s="36">
        <f>E43-F43</f>
        <v>336.97686177899971</v>
      </c>
      <c r="H43" s="44">
        <f>'[1]DA HPSLDC'!H43</f>
        <v>50.06</v>
      </c>
      <c r="I43" s="43">
        <f>'[1]DA HPSLDC'!I43</f>
        <v>1332</v>
      </c>
      <c r="J43" s="43">
        <f>'[1]DA HPSLDC'!J43</f>
        <v>1433</v>
      </c>
      <c r="K43" s="43">
        <f>'[1]DA HPSLDC'!K43</f>
        <v>182</v>
      </c>
      <c r="L43" s="43">
        <f>'[1]DA HPSLDC'!L43</f>
        <v>82</v>
      </c>
      <c r="M43" s="43">
        <f>'[1]DA HPSLDC'!M43</f>
        <v>100</v>
      </c>
      <c r="N43" s="24">
        <f>(I43-C43)/C43</f>
        <v>-7.3068893528183715E-2</v>
      </c>
      <c r="O43" s="24">
        <f>(J43-D43)/D43</f>
        <v>-0.1922104335887771</v>
      </c>
      <c r="P43" s="24">
        <f>(K43-E43)/E43</f>
        <v>-0.75621466349363242</v>
      </c>
      <c r="Q43" s="24">
        <f>(L43-F43)/F43</f>
        <v>-0.79979568226482045</v>
      </c>
      <c r="R43" s="26">
        <v>79</v>
      </c>
      <c r="S43" s="26" t="s">
        <v>46</v>
      </c>
      <c r="T43" s="25">
        <f>'[1]Annx-A (DA) '!AJ42</f>
        <v>1303</v>
      </c>
      <c r="U43" s="39">
        <f>'[1]Annx-A (DA) '!BE42</f>
        <v>1712.6197609699998</v>
      </c>
      <c r="V43" s="41">
        <f>'[1]Annx-A (DA) '!BF42</f>
        <v>762.44832066999982</v>
      </c>
      <c r="W43" s="37">
        <f>'[1]Annx-A (DA) '!BD42</f>
        <v>352.82855970000003</v>
      </c>
      <c r="X43" s="36">
        <f>V43-W43</f>
        <v>409.61976096999979</v>
      </c>
      <c r="Y43" s="44">
        <f>'[1]DA HPSLDC'!V43</f>
        <v>49.99</v>
      </c>
      <c r="Z43" s="43">
        <f>'[1]DA HPSLDC'!W43</f>
        <v>1250</v>
      </c>
      <c r="AA43" s="43">
        <f>'[1]DA HPSLDC'!X43</f>
        <v>1289</v>
      </c>
      <c r="AB43" s="43">
        <f>'[1]DA HPSLDC'!Y43</f>
        <v>-39</v>
      </c>
      <c r="AC43" s="43">
        <f>'[1]DA HPSLDC'!Z43</f>
        <v>-78</v>
      </c>
      <c r="AD43" s="43">
        <f>'[1]DA HPSLDC'!AA43</f>
        <v>39</v>
      </c>
      <c r="AE43" s="24">
        <f>(Z43-T43)/T43</f>
        <v>-4.0675364543361472E-2</v>
      </c>
      <c r="AF43" s="24">
        <f>(AA43-U43)/U43</f>
        <v>-0.24735190532314569</v>
      </c>
      <c r="AG43" s="24">
        <f>(AB43-V43)/V43</f>
        <v>-1.0511510078030322</v>
      </c>
      <c r="AH43" s="24">
        <f>(AC43-W43)/W43</f>
        <v>-1.2210705393756138</v>
      </c>
    </row>
    <row r="44" spans="1:34" s="17" customFormat="1" ht="127.5" customHeight="1" x14ac:dyDescent="0.25">
      <c r="A44" s="45">
        <v>32</v>
      </c>
      <c r="B44" s="26" t="s">
        <v>45</v>
      </c>
      <c r="C44" s="25">
        <f>'[1]Annx-A (DA) '!E43</f>
        <v>1451</v>
      </c>
      <c r="D44" s="39">
        <f>'[1]Annx-A (DA) '!X43</f>
        <v>1788.0111677790001</v>
      </c>
      <c r="E44" s="41">
        <f>'[1]Annx-A (DA) '!Y43</f>
        <v>760.59274387899984</v>
      </c>
      <c r="F44" s="37">
        <f>'[1]Annx-A (DA) '!W43</f>
        <v>423.58157609999989</v>
      </c>
      <c r="G44" s="36">
        <f>E44-F44</f>
        <v>337.01116777899995</v>
      </c>
      <c r="H44" s="44">
        <f>'[1]DA HPSLDC'!H44</f>
        <v>50.12</v>
      </c>
      <c r="I44" s="43">
        <f>'[1]DA HPSLDC'!I44</f>
        <v>1329</v>
      </c>
      <c r="J44" s="43">
        <f>'[1]DA HPSLDC'!J44</f>
        <v>1437</v>
      </c>
      <c r="K44" s="43">
        <f>'[1]DA HPSLDC'!K44</f>
        <v>186</v>
      </c>
      <c r="L44" s="43">
        <f>'[1]DA HPSLDC'!L44</f>
        <v>78</v>
      </c>
      <c r="M44" s="43">
        <f>'[1]DA HPSLDC'!M44</f>
        <v>108</v>
      </c>
      <c r="N44" s="24">
        <f>(I44-C44)/C44</f>
        <v>-8.4079944865609921E-2</v>
      </c>
      <c r="O44" s="24">
        <f>(J44-D44)/D44</f>
        <v>-0.19631374462555112</v>
      </c>
      <c r="P44" s="24">
        <f>(K44-E44)/E44</f>
        <v>-0.75545388580568673</v>
      </c>
      <c r="Q44" s="24">
        <f>(L44-F44)/F44</f>
        <v>-0.81585601357320225</v>
      </c>
      <c r="R44" s="26">
        <v>80</v>
      </c>
      <c r="S44" s="26" t="s">
        <v>44</v>
      </c>
      <c r="T44" s="25">
        <f>'[1]Annx-A (DA) '!AJ43</f>
        <v>1329</v>
      </c>
      <c r="U44" s="39">
        <f>'[1]Annx-A (DA) '!BE43</f>
        <v>1712.6197609699998</v>
      </c>
      <c r="V44" s="41">
        <f>'[1]Annx-A (DA) '!BF43</f>
        <v>762.44832066999982</v>
      </c>
      <c r="W44" s="37">
        <f>'[1]Annx-A (DA) '!BD43</f>
        <v>378.82855970000003</v>
      </c>
      <c r="X44" s="36">
        <f>V44-W44</f>
        <v>383.61976096999979</v>
      </c>
      <c r="Y44" s="44">
        <f>'[1]DA HPSLDC'!V44</f>
        <v>49.98</v>
      </c>
      <c r="Z44" s="43">
        <f>'[1]DA HPSLDC'!W44</f>
        <v>1289</v>
      </c>
      <c r="AA44" s="43">
        <f>'[1]DA HPSLDC'!X44</f>
        <v>1345</v>
      </c>
      <c r="AB44" s="43">
        <f>'[1]DA HPSLDC'!Y44</f>
        <v>25</v>
      </c>
      <c r="AC44" s="43">
        <f>'[1]DA HPSLDC'!Z44</f>
        <v>-31</v>
      </c>
      <c r="AD44" s="43">
        <f>'[1]DA HPSLDC'!AA44</f>
        <v>56</v>
      </c>
      <c r="AE44" s="24">
        <f>(Z44-T44)/T44</f>
        <v>-3.0097817908201655E-2</v>
      </c>
      <c r="AF44" s="24">
        <f>(AA44-U44)/U44</f>
        <v>-0.21465346210987662</v>
      </c>
      <c r="AG44" s="24">
        <f>(AB44-V44)/V44</f>
        <v>-0.96721089243395364</v>
      </c>
      <c r="AH44" s="24">
        <f>(AC44-W44)/W44</f>
        <v>-1.0818312115236226</v>
      </c>
    </row>
    <row r="45" spans="1:34" s="17" customFormat="1" ht="127.5" customHeight="1" x14ac:dyDescent="0.25">
      <c r="A45" s="45">
        <v>33</v>
      </c>
      <c r="B45" s="26" t="s">
        <v>43</v>
      </c>
      <c r="C45" s="25">
        <f>'[1]Annx-A (DA) '!E44</f>
        <v>1459</v>
      </c>
      <c r="D45" s="39">
        <f>'[1]Annx-A (DA) '!X44</f>
        <v>1806.7321367789996</v>
      </c>
      <c r="E45" s="41">
        <f>'[1]Annx-A (DA) '!Y44</f>
        <v>784.31371287899981</v>
      </c>
      <c r="F45" s="37">
        <f>'[1]Annx-A (DA) '!W44</f>
        <v>436.58157610000001</v>
      </c>
      <c r="G45" s="36">
        <f>E45-F45</f>
        <v>347.7321367789998</v>
      </c>
      <c r="H45" s="44">
        <f>'[1]DA HPSLDC'!H45</f>
        <v>50.16</v>
      </c>
      <c r="I45" s="43">
        <f>'[1]DA HPSLDC'!I45</f>
        <v>1337</v>
      </c>
      <c r="J45" s="43">
        <f>'[1]DA HPSLDC'!J45</f>
        <v>1331</v>
      </c>
      <c r="K45" s="43">
        <f>'[1]DA HPSLDC'!K45</f>
        <v>81</v>
      </c>
      <c r="L45" s="43">
        <f>'[1]DA HPSLDC'!L45</f>
        <v>86</v>
      </c>
      <c r="M45" s="43">
        <f>'[1]DA HPSLDC'!M45</f>
        <v>-5</v>
      </c>
      <c r="N45" s="24">
        <f>(I45-C45)/C45</f>
        <v>-8.3618917066483889E-2</v>
      </c>
      <c r="O45" s="24">
        <f>(J45-D45)/D45</f>
        <v>-0.26331082903474773</v>
      </c>
      <c r="P45" s="24">
        <f>(K45-E45)/E45</f>
        <v>-0.89672499833941277</v>
      </c>
      <c r="Q45" s="24">
        <f>(L45-F45)/F45</f>
        <v>-0.80301504986023164</v>
      </c>
      <c r="R45" s="26">
        <v>81</v>
      </c>
      <c r="S45" s="26" t="s">
        <v>42</v>
      </c>
      <c r="T45" s="25">
        <f>'[1]Annx-A (DA) '!AJ44</f>
        <v>1347</v>
      </c>
      <c r="U45" s="39">
        <f>'[1]Annx-A (DA) '!BE44</f>
        <v>1718.6197609699998</v>
      </c>
      <c r="V45" s="41">
        <f>'[1]Annx-A (DA) '!BF44</f>
        <v>762.44832066999982</v>
      </c>
      <c r="W45" s="37">
        <f>'[1]Annx-A (DA) '!BD44</f>
        <v>390.82855970000003</v>
      </c>
      <c r="X45" s="36">
        <f>V45-W45</f>
        <v>371.61976096999979</v>
      </c>
      <c r="Y45" s="44">
        <f>'[1]DA HPSLDC'!V45</f>
        <v>49.98</v>
      </c>
      <c r="Z45" s="43">
        <f>'[1]DA HPSLDC'!W45</f>
        <v>1299</v>
      </c>
      <c r="AA45" s="43">
        <f>'[1]DA HPSLDC'!X45</f>
        <v>1281</v>
      </c>
      <c r="AB45" s="43">
        <f>'[1]DA HPSLDC'!Y45</f>
        <v>-1</v>
      </c>
      <c r="AC45" s="43">
        <f>'[1]DA HPSLDC'!Z45</f>
        <v>17</v>
      </c>
      <c r="AD45" s="43">
        <f>'[1]DA HPSLDC'!AA45</f>
        <v>-18</v>
      </c>
      <c r="AE45" s="24">
        <f>(Z45-T45)/T45</f>
        <v>-3.5634743875278395E-2</v>
      </c>
      <c r="AF45" s="24">
        <f>(AA45-U45)/U45</f>
        <v>-0.25463442869003466</v>
      </c>
      <c r="AG45" s="24">
        <f>(AB45-V45)/V45</f>
        <v>-1.0013115643026418</v>
      </c>
      <c r="AH45" s="24">
        <f>(AC45-W45)/W45</f>
        <v>-0.9565026670183745</v>
      </c>
    </row>
    <row r="46" spans="1:34" s="17" customFormat="1" ht="127.5" customHeight="1" x14ac:dyDescent="0.25">
      <c r="A46" s="45">
        <v>34</v>
      </c>
      <c r="B46" s="26" t="s">
        <v>41</v>
      </c>
      <c r="C46" s="25">
        <f>'[1]Annx-A (DA) '!E45</f>
        <v>1480</v>
      </c>
      <c r="D46" s="39">
        <f>'[1]Annx-A (DA) '!X45</f>
        <v>1805.8527977789995</v>
      </c>
      <c r="E46" s="41">
        <f>'[1]Annx-A (DA) '!Y45</f>
        <v>783.43437387899974</v>
      </c>
      <c r="F46" s="37">
        <f>'[1]Annx-A (DA) '!W45</f>
        <v>457.58157610000001</v>
      </c>
      <c r="G46" s="36">
        <f>E46-F46</f>
        <v>325.85279777899973</v>
      </c>
      <c r="H46" s="44">
        <f>'[1]DA HPSLDC'!H46</f>
        <v>50.11</v>
      </c>
      <c r="I46" s="43">
        <f>'[1]DA HPSLDC'!I46</f>
        <v>1357</v>
      </c>
      <c r="J46" s="43">
        <f>'[1]DA HPSLDC'!J46</f>
        <v>1430</v>
      </c>
      <c r="K46" s="43">
        <f>'[1]DA HPSLDC'!K46</f>
        <v>180</v>
      </c>
      <c r="L46" s="43">
        <f>'[1]DA HPSLDC'!L46</f>
        <v>107</v>
      </c>
      <c r="M46" s="43">
        <f>'[1]DA HPSLDC'!M46</f>
        <v>73</v>
      </c>
      <c r="N46" s="24">
        <f>(I46-C46)/C46</f>
        <v>-8.3108108108108106E-2</v>
      </c>
      <c r="O46" s="24">
        <f>(J46-D46)/D46</f>
        <v>-0.20813036269692475</v>
      </c>
      <c r="P46" s="24">
        <f>(K46-E46)/E46</f>
        <v>-0.77024240191457216</v>
      </c>
      <c r="Q46" s="24">
        <f>(L46-F46)/F46</f>
        <v>-0.7661619138778083</v>
      </c>
      <c r="R46" s="26">
        <v>82</v>
      </c>
      <c r="S46" s="26" t="s">
        <v>40</v>
      </c>
      <c r="T46" s="25">
        <f>'[1]Annx-A (DA) '!AJ45</f>
        <v>1333</v>
      </c>
      <c r="U46" s="39">
        <f>'[1]Annx-A (DA) '!BE45</f>
        <v>1718.6197609699998</v>
      </c>
      <c r="V46" s="41">
        <f>'[1]Annx-A (DA) '!BF45</f>
        <v>762.44832066999982</v>
      </c>
      <c r="W46" s="37">
        <f>'[1]Annx-A (DA) '!BD45</f>
        <v>376.82855970000003</v>
      </c>
      <c r="X46" s="36">
        <f>V46-W46</f>
        <v>385.61976096999979</v>
      </c>
      <c r="Y46" s="44">
        <f>'[1]DA HPSLDC'!V46</f>
        <v>49.72</v>
      </c>
      <c r="Z46" s="43">
        <f>'[1]DA HPSLDC'!W46</f>
        <v>1336</v>
      </c>
      <c r="AA46" s="43">
        <f>'[1]DA HPSLDC'!X46</f>
        <v>1162</v>
      </c>
      <c r="AB46" s="43">
        <f>'[1]DA HPSLDC'!Y46</f>
        <v>-1</v>
      </c>
      <c r="AC46" s="43">
        <f>'[1]DA HPSLDC'!Z46</f>
        <v>173</v>
      </c>
      <c r="AD46" s="43">
        <f>'[1]DA HPSLDC'!AA46</f>
        <v>-174</v>
      </c>
      <c r="AE46" s="24">
        <f>(Z46-T46)/T46</f>
        <v>2.2505626406601649E-3</v>
      </c>
      <c r="AF46" s="24">
        <f>(AA46-U46)/U46</f>
        <v>-0.32387603913959429</v>
      </c>
      <c r="AG46" s="24">
        <f>(AB46-V46)/V46</f>
        <v>-1.0013115643026418</v>
      </c>
      <c r="AH46" s="24">
        <f>(AC46-W46)/W46</f>
        <v>-0.5409052855820472</v>
      </c>
    </row>
    <row r="47" spans="1:34" s="17" customFormat="1" ht="127.5" customHeight="1" x14ac:dyDescent="0.25">
      <c r="A47" s="45">
        <v>35</v>
      </c>
      <c r="B47" s="26" t="s">
        <v>39</v>
      </c>
      <c r="C47" s="25">
        <f>'[1]Annx-A (DA) '!E46</f>
        <v>1476</v>
      </c>
      <c r="D47" s="39">
        <f>'[1]Annx-A (DA) '!X46</f>
        <v>1807.9736687789996</v>
      </c>
      <c r="E47" s="41">
        <f>'[1]Annx-A (DA) '!Y46</f>
        <v>785.55524487899959</v>
      </c>
      <c r="F47" s="37">
        <f>'[1]Annx-A (DA) '!W46</f>
        <v>453.58157610000001</v>
      </c>
      <c r="G47" s="36">
        <f>E47-F47</f>
        <v>331.97366877899958</v>
      </c>
      <c r="H47" s="44">
        <f>'[1]DA HPSLDC'!H47</f>
        <v>50.12</v>
      </c>
      <c r="I47" s="43">
        <f>'[1]DA HPSLDC'!I47</f>
        <v>1369</v>
      </c>
      <c r="J47" s="43">
        <f>'[1]DA HPSLDC'!J47</f>
        <v>1385</v>
      </c>
      <c r="K47" s="43">
        <f>'[1]DA HPSLDC'!K47</f>
        <v>183</v>
      </c>
      <c r="L47" s="43">
        <f>'[1]DA HPSLDC'!L47</f>
        <v>167</v>
      </c>
      <c r="M47" s="43">
        <f>'[1]DA HPSLDC'!M47</f>
        <v>16</v>
      </c>
      <c r="N47" s="24">
        <f>(I47-C47)/C47</f>
        <v>-7.2493224932249328E-2</v>
      </c>
      <c r="O47" s="24">
        <f>(J47-D47)/D47</f>
        <v>-0.23394902043272092</v>
      </c>
      <c r="P47" s="24">
        <f>(K47-E47)/E47</f>
        <v>-0.76704375511083522</v>
      </c>
      <c r="Q47" s="24">
        <f>(L47-F47)/F47</f>
        <v>-0.63181926074708572</v>
      </c>
      <c r="R47" s="26">
        <v>83</v>
      </c>
      <c r="S47" s="26" t="s">
        <v>38</v>
      </c>
      <c r="T47" s="25">
        <f>'[1]Annx-A (DA) '!AJ46</f>
        <v>1334</v>
      </c>
      <c r="U47" s="39">
        <f>'[1]Annx-A (DA) '!BE46</f>
        <v>1718.6197609699998</v>
      </c>
      <c r="V47" s="41">
        <f>'[1]Annx-A (DA) '!BF46</f>
        <v>762.44832066999982</v>
      </c>
      <c r="W47" s="37">
        <f>'[1]Annx-A (DA) '!BD46</f>
        <v>377.82855970000003</v>
      </c>
      <c r="X47" s="36">
        <f>V47-W47</f>
        <v>384.61976096999979</v>
      </c>
      <c r="Y47" s="44">
        <f>'[1]DA HPSLDC'!V47</f>
        <v>49.85</v>
      </c>
      <c r="Z47" s="43">
        <f>'[1]DA HPSLDC'!W47</f>
        <v>1310</v>
      </c>
      <c r="AA47" s="43">
        <f>'[1]DA HPSLDC'!X47</f>
        <v>1113</v>
      </c>
      <c r="AB47" s="43">
        <f>'[1]DA HPSLDC'!Y47</f>
        <v>-100</v>
      </c>
      <c r="AC47" s="43">
        <f>'[1]DA HPSLDC'!Z47</f>
        <v>97</v>
      </c>
      <c r="AD47" s="43">
        <f>'[1]DA HPSLDC'!AA47</f>
        <v>-197</v>
      </c>
      <c r="AE47" s="24">
        <f>(Z47-T47)/T47</f>
        <v>-1.7991004497751123E-2</v>
      </c>
      <c r="AF47" s="24">
        <f>(AA47-U47)/U47</f>
        <v>-0.35238729050117762</v>
      </c>
      <c r="AG47" s="24">
        <f>(AB47-V47)/V47</f>
        <v>-1.1311564302641852</v>
      </c>
      <c r="AH47" s="24">
        <f>(AC47-W47)/W47</f>
        <v>-0.7432698044927597</v>
      </c>
    </row>
    <row r="48" spans="1:34" s="17" customFormat="1" ht="127.5" customHeight="1" x14ac:dyDescent="0.25">
      <c r="A48" s="45">
        <v>36</v>
      </c>
      <c r="B48" s="26" t="s">
        <v>37</v>
      </c>
      <c r="C48" s="25">
        <f>'[1]Annx-A (DA) '!E47</f>
        <v>1465</v>
      </c>
      <c r="D48" s="39">
        <f>'[1]Annx-A (DA) '!X47</f>
        <v>1804.5531847789994</v>
      </c>
      <c r="E48" s="41">
        <f>'[1]Annx-A (DA) '!Y47</f>
        <v>782.1347608789996</v>
      </c>
      <c r="F48" s="37">
        <f>'[1]Annx-A (DA) '!W47</f>
        <v>442.58157610000001</v>
      </c>
      <c r="G48" s="36">
        <f>E48-F48</f>
        <v>339.55318477899959</v>
      </c>
      <c r="H48" s="44">
        <f>'[1]DA HPSLDC'!H48</f>
        <v>50.08</v>
      </c>
      <c r="I48" s="43">
        <f>'[1]DA HPSLDC'!I48</f>
        <v>1379</v>
      </c>
      <c r="J48" s="43">
        <f>'[1]DA HPSLDC'!J48</f>
        <v>1380</v>
      </c>
      <c r="K48" s="43">
        <f>'[1]DA HPSLDC'!K48</f>
        <v>178</v>
      </c>
      <c r="L48" s="43">
        <f>'[1]DA HPSLDC'!L48</f>
        <v>177</v>
      </c>
      <c r="M48" s="43">
        <f>'[1]DA HPSLDC'!M48</f>
        <v>1</v>
      </c>
      <c r="N48" s="24">
        <f>(I48-C48)/C48</f>
        <v>-5.8703071672354952E-2</v>
      </c>
      <c r="O48" s="24">
        <f>(J48-D48)/D48</f>
        <v>-0.23526775955400489</v>
      </c>
      <c r="P48" s="24">
        <f>(K48-E48)/E48</f>
        <v>-0.77241773553197501</v>
      </c>
      <c r="Q48" s="24">
        <f>(L48-F48)/F48</f>
        <v>-0.60007372751547305</v>
      </c>
      <c r="R48" s="26">
        <v>84</v>
      </c>
      <c r="S48" s="26" t="s">
        <v>36</v>
      </c>
      <c r="T48" s="25">
        <f>'[1]Annx-A (DA) '!AJ47</f>
        <v>1326</v>
      </c>
      <c r="U48" s="39">
        <f>'[1]Annx-A (DA) '!BE47</f>
        <v>1715.0494126699996</v>
      </c>
      <c r="V48" s="41">
        <f>'[1]Annx-A (DA) '!BF47</f>
        <v>762.1760706699996</v>
      </c>
      <c r="W48" s="37">
        <f>'[1]Annx-A (DA) '!BD47</f>
        <v>373.12665800000002</v>
      </c>
      <c r="X48" s="36">
        <f>V48-W48</f>
        <v>389.04941266999958</v>
      </c>
      <c r="Y48" s="44">
        <f>'[1]DA HPSLDC'!V48</f>
        <v>49.77</v>
      </c>
      <c r="Z48" s="43">
        <f>'[1]DA HPSLDC'!W48</f>
        <v>1284</v>
      </c>
      <c r="AA48" s="43">
        <f>'[1]DA HPSLDC'!X48</f>
        <v>1121</v>
      </c>
      <c r="AB48" s="43">
        <f>'[1]DA HPSLDC'!Y48</f>
        <v>-125</v>
      </c>
      <c r="AC48" s="43">
        <f>'[1]DA HPSLDC'!Z48</f>
        <v>38</v>
      </c>
      <c r="AD48" s="43">
        <f>'[1]DA HPSLDC'!AA48</f>
        <v>-163</v>
      </c>
      <c r="AE48" s="24">
        <f>(Z48-T48)/T48</f>
        <v>-3.1674208144796379E-2</v>
      </c>
      <c r="AF48" s="24">
        <f>(AA48-U48)/U48</f>
        <v>-0.34637451742290021</v>
      </c>
      <c r="AG48" s="24">
        <f>(AB48-V48)/V48</f>
        <v>-1.1640040993285414</v>
      </c>
      <c r="AH48" s="24">
        <f>(AC48-W48)/W48</f>
        <v>-0.89815790647689397</v>
      </c>
    </row>
    <row r="49" spans="1:34" s="17" customFormat="1" ht="127.5" customHeight="1" x14ac:dyDescent="0.25">
      <c r="A49" s="45">
        <v>37</v>
      </c>
      <c r="B49" s="26" t="s">
        <v>35</v>
      </c>
      <c r="C49" s="25">
        <f>'[1]Annx-A (DA) '!E48</f>
        <v>1484</v>
      </c>
      <c r="D49" s="39">
        <f>'[1]Annx-A (DA) '!X48</f>
        <v>1782.3650627789993</v>
      </c>
      <c r="E49" s="41">
        <f>'[1]Annx-A (DA) '!Y48</f>
        <v>759.94663887899958</v>
      </c>
      <c r="F49" s="37">
        <f>'[1]Annx-A (DA) '!W48</f>
        <v>461.58157610000001</v>
      </c>
      <c r="G49" s="36">
        <f>E49-F49</f>
        <v>298.36506277899957</v>
      </c>
      <c r="H49" s="44">
        <f>'[1]DA HPSLDC'!H49</f>
        <v>50.08</v>
      </c>
      <c r="I49" s="43">
        <f>'[1]DA HPSLDC'!I49</f>
        <v>1386</v>
      </c>
      <c r="J49" s="43">
        <f>'[1]DA HPSLDC'!J49</f>
        <v>1314</v>
      </c>
      <c r="K49" s="43">
        <f>'[1]DA HPSLDC'!K49</f>
        <v>112</v>
      </c>
      <c r="L49" s="43">
        <f>'[1]DA HPSLDC'!L49</f>
        <v>183</v>
      </c>
      <c r="M49" s="43">
        <f>'[1]DA HPSLDC'!M49</f>
        <v>-71</v>
      </c>
      <c r="N49" s="24">
        <f>(I49-C49)/C49</f>
        <v>-6.6037735849056603E-2</v>
      </c>
      <c r="O49" s="24">
        <f>(J49-D49)/D49</f>
        <v>-0.2627772910049872</v>
      </c>
      <c r="P49" s="24">
        <f>(K49-E49)/E49</f>
        <v>-0.85262123118905864</v>
      </c>
      <c r="Q49" s="24">
        <f>(L49-F49)/F49</f>
        <v>-0.6035370355415709</v>
      </c>
      <c r="R49" s="26">
        <v>85</v>
      </c>
      <c r="S49" s="26" t="s">
        <v>34</v>
      </c>
      <c r="T49" s="25">
        <f>'[1]Annx-A (DA) '!AJ48</f>
        <v>1308</v>
      </c>
      <c r="U49" s="39">
        <f>'[1]Annx-A (DA) '!BE48</f>
        <v>1591.0550347579997</v>
      </c>
      <c r="V49" s="41">
        <f>'[1]Annx-A (DA) '!BF48</f>
        <v>730.37169275799977</v>
      </c>
      <c r="W49" s="37">
        <f>'[1]Annx-A (DA) '!BD48</f>
        <v>447.31665799999996</v>
      </c>
      <c r="X49" s="36">
        <f>V49-W49</f>
        <v>283.05503475799981</v>
      </c>
      <c r="Y49" s="44">
        <f>'[1]DA HPSLDC'!V49</f>
        <v>49.92</v>
      </c>
      <c r="Z49" s="43">
        <f>'[1]DA HPSLDC'!W49</f>
        <v>1268</v>
      </c>
      <c r="AA49" s="43">
        <f>'[1]DA HPSLDC'!X49</f>
        <v>994</v>
      </c>
      <c r="AB49" s="43">
        <f>'[1]DA HPSLDC'!Y49</f>
        <v>-237</v>
      </c>
      <c r="AC49" s="43">
        <f>'[1]DA HPSLDC'!Z49</f>
        <v>38</v>
      </c>
      <c r="AD49" s="43">
        <f>'[1]DA HPSLDC'!AA49</f>
        <v>-275</v>
      </c>
      <c r="AE49" s="24">
        <f>(Z49-T49)/T49</f>
        <v>-3.0581039755351681E-2</v>
      </c>
      <c r="AF49" s="24">
        <f>(AA49-U49)/U49</f>
        <v>-0.3752573114787397</v>
      </c>
      <c r="AG49" s="24">
        <f>(AB49-V49)/V49</f>
        <v>-1.3244923130920507</v>
      </c>
      <c r="AH49" s="24">
        <f>(AC49-W49)/W49</f>
        <v>-0.91504899421831953</v>
      </c>
    </row>
    <row r="50" spans="1:34" s="17" customFormat="1" ht="127.5" customHeight="1" x14ac:dyDescent="0.25">
      <c r="A50" s="45">
        <v>38</v>
      </c>
      <c r="B50" s="26" t="s">
        <v>33</v>
      </c>
      <c r="C50" s="25">
        <f>'[1]Annx-A (DA) '!E49</f>
        <v>1487</v>
      </c>
      <c r="D50" s="39">
        <f>'[1]Annx-A (DA) '!X49</f>
        <v>1776.9642717789993</v>
      </c>
      <c r="E50" s="41">
        <f>'[1]Annx-A (DA) '!Y49</f>
        <v>754.54584787899955</v>
      </c>
      <c r="F50" s="37">
        <f>'[1]Annx-A (DA) '!W49</f>
        <v>464.58157610000001</v>
      </c>
      <c r="G50" s="36">
        <f>E50-F50</f>
        <v>289.96427177899955</v>
      </c>
      <c r="H50" s="44">
        <f>'[1]DA HPSLDC'!H50</f>
        <v>50.08</v>
      </c>
      <c r="I50" s="43">
        <f>'[1]DA HPSLDC'!I50</f>
        <v>1401</v>
      </c>
      <c r="J50" s="43">
        <f>'[1]DA HPSLDC'!J50</f>
        <v>1315</v>
      </c>
      <c r="K50" s="43">
        <f>'[1]DA HPSLDC'!K50</f>
        <v>98</v>
      </c>
      <c r="L50" s="43">
        <f>'[1]DA HPSLDC'!L50</f>
        <v>184</v>
      </c>
      <c r="M50" s="43">
        <f>'[1]DA HPSLDC'!M50</f>
        <v>-86</v>
      </c>
      <c r="N50" s="24">
        <f>(I50-C50)/C50</f>
        <v>-5.7834566240753192E-2</v>
      </c>
      <c r="O50" s="24">
        <f>(J50-D50)/D50</f>
        <v>-0.25997386616924267</v>
      </c>
      <c r="P50" s="24">
        <f>(K50-E50)/E50</f>
        <v>-0.87012054963197483</v>
      </c>
      <c r="Q50" s="24">
        <f>(L50-F50)/F50</f>
        <v>-0.60394469030688713</v>
      </c>
      <c r="R50" s="26">
        <v>86</v>
      </c>
      <c r="S50" s="26" t="s">
        <v>32</v>
      </c>
      <c r="T50" s="25">
        <f>'[1]Annx-A (DA) '!AJ49</f>
        <v>1287</v>
      </c>
      <c r="U50" s="39">
        <f>'[1]Annx-A (DA) '!BE49</f>
        <v>1590.9408347579997</v>
      </c>
      <c r="V50" s="41">
        <f>'[1]Annx-A (DA) '!BF49</f>
        <v>730.25749275799956</v>
      </c>
      <c r="W50" s="37">
        <f>'[1]Annx-A (DA) '!BD49</f>
        <v>426.31665799999996</v>
      </c>
      <c r="X50" s="36">
        <f>V50-W50</f>
        <v>303.9408347579996</v>
      </c>
      <c r="Y50" s="44">
        <f>'[1]DA HPSLDC'!V50</f>
        <v>50.02</v>
      </c>
      <c r="Z50" s="43">
        <f>'[1]DA HPSLDC'!W50</f>
        <v>1265</v>
      </c>
      <c r="AA50" s="43">
        <f>'[1]DA HPSLDC'!X50</f>
        <v>991</v>
      </c>
      <c r="AB50" s="43">
        <f>'[1]DA HPSLDC'!Y50</f>
        <v>-245</v>
      </c>
      <c r="AC50" s="43">
        <f>'[1]DA HPSLDC'!Z50</f>
        <v>29</v>
      </c>
      <c r="AD50" s="43">
        <f>'[1]DA HPSLDC'!AA50</f>
        <v>-274</v>
      </c>
      <c r="AE50" s="24">
        <f>(Z50-T50)/T50</f>
        <v>-1.7094017094017096E-2</v>
      </c>
      <c r="AF50" s="24">
        <f>(AA50-U50)/U50</f>
        <v>-0.37709814321866819</v>
      </c>
      <c r="AG50" s="24">
        <f>(AB50-V50)/V50</f>
        <v>-1.3354980981772557</v>
      </c>
      <c r="AH50" s="24">
        <f>(AC50-W50)/W50</f>
        <v>-0.93197544722730497</v>
      </c>
    </row>
    <row r="51" spans="1:34" s="17" customFormat="1" ht="127.5" customHeight="1" x14ac:dyDescent="0.25">
      <c r="A51" s="45">
        <v>39</v>
      </c>
      <c r="B51" s="26" t="s">
        <v>31</v>
      </c>
      <c r="C51" s="25">
        <f>'[1]Annx-A (DA) '!E50</f>
        <v>1497</v>
      </c>
      <c r="D51" s="39">
        <f>'[1]Annx-A (DA) '!X50</f>
        <v>1773.1881537789995</v>
      </c>
      <c r="E51" s="41">
        <f>'[1]Annx-A (DA) '!Y50</f>
        <v>750.76972987899956</v>
      </c>
      <c r="F51" s="37">
        <f>'[1]Annx-A (DA) '!W50</f>
        <v>474.58157610000001</v>
      </c>
      <c r="G51" s="36">
        <f>E51-F51</f>
        <v>276.18815377899955</v>
      </c>
      <c r="H51" s="44">
        <f>'[1]DA HPSLDC'!H51</f>
        <v>50.1</v>
      </c>
      <c r="I51" s="43">
        <f>'[1]DA HPSLDC'!I51</f>
        <v>1401</v>
      </c>
      <c r="J51" s="43">
        <f>'[1]DA HPSLDC'!J51</f>
        <v>1374</v>
      </c>
      <c r="K51" s="43">
        <f>'[1]DA HPSLDC'!K51</f>
        <v>153</v>
      </c>
      <c r="L51" s="43">
        <f>'[1]DA HPSLDC'!L51</f>
        <v>181</v>
      </c>
      <c r="M51" s="43">
        <f>'[1]DA HPSLDC'!M51</f>
        <v>-28</v>
      </c>
      <c r="N51" s="24">
        <f>(I51-C51)/C51</f>
        <v>-6.4128256513026047E-2</v>
      </c>
      <c r="O51" s="24">
        <f>(J51-D51)/D51</f>
        <v>-0.22512453228849633</v>
      </c>
      <c r="P51" s="24">
        <f>(K51-E51)/E51</f>
        <v>-0.79620915187315988</v>
      </c>
      <c r="Q51" s="24">
        <f>(L51-F51)/F51</f>
        <v>-0.6186114060992095</v>
      </c>
      <c r="R51" s="26">
        <v>87</v>
      </c>
      <c r="S51" s="26" t="s">
        <v>30</v>
      </c>
      <c r="T51" s="25">
        <f>'[1]Annx-A (DA) '!AJ50</f>
        <v>1283</v>
      </c>
      <c r="U51" s="39">
        <f>'[1]Annx-A (DA) '!BE50</f>
        <v>1590.9408347579997</v>
      </c>
      <c r="V51" s="41">
        <f>'[1]Annx-A (DA) '!BF50</f>
        <v>730.25749275799956</v>
      </c>
      <c r="W51" s="37">
        <f>'[1]Annx-A (DA) '!BD50</f>
        <v>422.31665799999996</v>
      </c>
      <c r="X51" s="36">
        <f>V51-W51</f>
        <v>307.9408347579996</v>
      </c>
      <c r="Y51" s="44">
        <f>'[1]DA HPSLDC'!V51</f>
        <v>49.99</v>
      </c>
      <c r="Z51" s="43">
        <f>'[1]DA HPSLDC'!W51</f>
        <v>1240</v>
      </c>
      <c r="AA51" s="43">
        <f>'[1]DA HPSLDC'!X51</f>
        <v>1024</v>
      </c>
      <c r="AB51" s="43">
        <f>'[1]DA HPSLDC'!Y51</f>
        <v>-215</v>
      </c>
      <c r="AC51" s="43">
        <f>'[1]DA HPSLDC'!Z51</f>
        <v>1</v>
      </c>
      <c r="AD51" s="43">
        <f>'[1]DA HPSLDC'!AA51</f>
        <v>-216</v>
      </c>
      <c r="AE51" s="24">
        <f>(Z51-T51)/T51</f>
        <v>-3.3515198752922838E-2</v>
      </c>
      <c r="AF51" s="24">
        <f>(AA51-U51)/U51</f>
        <v>-0.35635569995551586</v>
      </c>
      <c r="AG51" s="24">
        <f>(AB51-V51)/V51</f>
        <v>-1.294416698400449</v>
      </c>
      <c r="AH51" s="24">
        <f>(AC51-W51)/W51</f>
        <v>-0.997632108558692</v>
      </c>
    </row>
    <row r="52" spans="1:34" s="17" customFormat="1" ht="127.5" customHeight="1" x14ac:dyDescent="0.25">
      <c r="A52" s="45">
        <v>40</v>
      </c>
      <c r="B52" s="26" t="s">
        <v>29</v>
      </c>
      <c r="C52" s="25">
        <f>'[1]Annx-A (DA) '!E51</f>
        <v>1507</v>
      </c>
      <c r="D52" s="39">
        <f>'[1]Annx-A (DA) '!X51</f>
        <v>1774.0281537789992</v>
      </c>
      <c r="E52" s="41">
        <f>'[1]Annx-A (DA) '!Y51</f>
        <v>751.60972987899947</v>
      </c>
      <c r="F52" s="37">
        <f>'[1]Annx-A (DA) '!W51</f>
        <v>484.58157610000001</v>
      </c>
      <c r="G52" s="36">
        <f>E52-F52</f>
        <v>267.02815377899947</v>
      </c>
      <c r="H52" s="44">
        <f>'[1]DA HPSLDC'!H52</f>
        <v>50.15</v>
      </c>
      <c r="I52" s="43">
        <f>'[1]DA HPSLDC'!I52</f>
        <v>1391</v>
      </c>
      <c r="J52" s="43">
        <f>'[1]DA HPSLDC'!J52</f>
        <v>1377</v>
      </c>
      <c r="K52" s="43">
        <f>'[1]DA HPSLDC'!K52</f>
        <v>156</v>
      </c>
      <c r="L52" s="43">
        <f>'[1]DA HPSLDC'!L52</f>
        <v>170</v>
      </c>
      <c r="M52" s="43">
        <f>'[1]DA HPSLDC'!M52</f>
        <v>-14</v>
      </c>
      <c r="N52" s="24">
        <f>(I52-C52)/C52</f>
        <v>-7.6974120769741208E-2</v>
      </c>
      <c r="O52" s="24">
        <f>(J52-D52)/D52</f>
        <v>-0.22380036806814921</v>
      </c>
      <c r="P52" s="24">
        <f>(K52-E52)/E52</f>
        <v>-0.79244547562587542</v>
      </c>
      <c r="Q52" s="24">
        <f>(L52-F52)/F52</f>
        <v>-0.64918187486988121</v>
      </c>
      <c r="R52" s="26">
        <v>88</v>
      </c>
      <c r="S52" s="26" t="s">
        <v>28</v>
      </c>
      <c r="T52" s="25">
        <f>'[1]Annx-A (DA) '!AJ51</f>
        <v>1259</v>
      </c>
      <c r="U52" s="39">
        <f>'[1]Annx-A (DA) '!BE51</f>
        <v>1590.9408347579997</v>
      </c>
      <c r="V52" s="41">
        <f>'[1]Annx-A (DA) '!BF51</f>
        <v>730.25749275799956</v>
      </c>
      <c r="W52" s="37">
        <f>'[1]Annx-A (DA) '!BD51</f>
        <v>398.31665799999996</v>
      </c>
      <c r="X52" s="36">
        <f>V52-W52</f>
        <v>331.9408347579996</v>
      </c>
      <c r="Y52" s="44">
        <f>'[1]DA HPSLDC'!V52</f>
        <v>50.04</v>
      </c>
      <c r="Z52" s="43">
        <f>'[1]DA HPSLDC'!W52</f>
        <v>1270</v>
      </c>
      <c r="AA52" s="43">
        <f>'[1]DA HPSLDC'!X52</f>
        <v>1043</v>
      </c>
      <c r="AB52" s="43">
        <f>'[1]DA HPSLDC'!Y52</f>
        <v>-233</v>
      </c>
      <c r="AC52" s="43">
        <f>'[1]DA HPSLDC'!Z52</f>
        <v>-7</v>
      </c>
      <c r="AD52" s="43">
        <f>'[1]DA HPSLDC'!AA52</f>
        <v>-226</v>
      </c>
      <c r="AE52" s="24">
        <f>(Z52-T52)/T52</f>
        <v>8.737092930897538E-3</v>
      </c>
      <c r="AF52" s="24">
        <f>(AA52-U52)/U52</f>
        <v>-0.34441308110703422</v>
      </c>
      <c r="AG52" s="24">
        <f>(AB52-V52)/V52</f>
        <v>-1.3190655382665331</v>
      </c>
      <c r="AH52" s="24">
        <f>(AC52-W52)/W52</f>
        <v>-1.0175739574517118</v>
      </c>
    </row>
    <row r="53" spans="1:34" s="17" customFormat="1" ht="127.5" customHeight="1" x14ac:dyDescent="0.25">
      <c r="A53" s="45">
        <v>41</v>
      </c>
      <c r="B53" s="26" t="s">
        <v>27</v>
      </c>
      <c r="C53" s="25">
        <f>'[1]Annx-A (DA) '!E52</f>
        <v>1490</v>
      </c>
      <c r="D53" s="39">
        <f>'[1]Annx-A (DA) '!X52</f>
        <v>1666.1134957789995</v>
      </c>
      <c r="E53" s="41">
        <f>'[1]Annx-A (DA) '!Y52</f>
        <v>711.88507187899972</v>
      </c>
      <c r="F53" s="37">
        <f>'[1]Annx-A (DA) '!W52</f>
        <v>535.77157609999995</v>
      </c>
      <c r="G53" s="36">
        <f>E53-F53</f>
        <v>176.11349577899978</v>
      </c>
      <c r="H53" s="44">
        <f>'[1]DA HPSLDC'!H53</f>
        <v>50.11</v>
      </c>
      <c r="I53" s="43">
        <f>'[1]DA HPSLDC'!I53</f>
        <v>1399</v>
      </c>
      <c r="J53" s="43">
        <f>'[1]DA HPSLDC'!J53</f>
        <v>1421</v>
      </c>
      <c r="K53" s="43">
        <f>'[1]DA HPSLDC'!K53</f>
        <v>203</v>
      </c>
      <c r="L53" s="43">
        <f>'[1]DA HPSLDC'!L53</f>
        <v>181</v>
      </c>
      <c r="M53" s="43">
        <f>'[1]DA HPSLDC'!M53</f>
        <v>22</v>
      </c>
      <c r="N53" s="24">
        <f>(I53-C53)/C53</f>
        <v>-6.1073825503355703E-2</v>
      </c>
      <c r="O53" s="24">
        <f>(J53-D53)/D53</f>
        <v>-0.14711692594771014</v>
      </c>
      <c r="P53" s="24">
        <f>(K53-E53)/E53</f>
        <v>-0.71484161135141178</v>
      </c>
      <c r="Q53" s="24">
        <f>(L53-F53)/F53</f>
        <v>-0.66216946162478585</v>
      </c>
      <c r="R53" s="26">
        <v>89</v>
      </c>
      <c r="S53" s="26" t="s">
        <v>26</v>
      </c>
      <c r="T53" s="25">
        <f>'[1]Annx-A (DA) '!AJ52</f>
        <v>1254</v>
      </c>
      <c r="U53" s="39">
        <f>'[1]Annx-A (DA) '!BE52</f>
        <v>1446.5047626699998</v>
      </c>
      <c r="V53" s="41">
        <f>'[1]Annx-A (DA) '!BF52</f>
        <v>585.82142066999972</v>
      </c>
      <c r="W53" s="37">
        <f>'[1]Annx-A (DA) '!BD52</f>
        <v>393.31665799999996</v>
      </c>
      <c r="X53" s="36">
        <f>V53-W53</f>
        <v>192.50476266999976</v>
      </c>
      <c r="Y53" s="44">
        <f>'[1]DA HPSLDC'!V53</f>
        <v>50.02</v>
      </c>
      <c r="Z53" s="43">
        <f>'[1]DA HPSLDC'!W53</f>
        <v>1254</v>
      </c>
      <c r="AA53" s="43">
        <f>'[1]DA HPSLDC'!X53</f>
        <v>1266</v>
      </c>
      <c r="AB53" s="43">
        <f>'[1]DA HPSLDC'!Y53</f>
        <v>16</v>
      </c>
      <c r="AC53" s="43">
        <f>'[1]DA HPSLDC'!Z53</f>
        <v>5</v>
      </c>
      <c r="AD53" s="43">
        <f>'[1]DA HPSLDC'!AA53</f>
        <v>11</v>
      </c>
      <c r="AE53" s="24">
        <f>(Z53-T53)/T53</f>
        <v>0</v>
      </c>
      <c r="AF53" s="24">
        <f>(AA53-U53)/U53</f>
        <v>-0.1247868429667794</v>
      </c>
      <c r="AG53" s="24">
        <f>(AB53-V53)/V53</f>
        <v>-0.97268792257254622</v>
      </c>
      <c r="AH53" s="24">
        <f>(AC53-W53)/W53</f>
        <v>-0.98728759665195776</v>
      </c>
    </row>
    <row r="54" spans="1:34" s="17" customFormat="1" ht="127.5" customHeight="1" x14ac:dyDescent="0.25">
      <c r="A54" s="45">
        <v>42</v>
      </c>
      <c r="B54" s="26" t="s">
        <v>25</v>
      </c>
      <c r="C54" s="25">
        <f>'[1]Annx-A (DA) '!E53</f>
        <v>1457</v>
      </c>
      <c r="D54" s="39">
        <f>'[1]Annx-A (DA) '!X53</f>
        <v>1667.8055457789997</v>
      </c>
      <c r="E54" s="41">
        <f>'[1]Annx-A (DA) '!Y53</f>
        <v>713.57712187899961</v>
      </c>
      <c r="F54" s="37">
        <f>'[1]Annx-A (DA) '!W53</f>
        <v>502.77157609999995</v>
      </c>
      <c r="G54" s="36">
        <f>E54-F54</f>
        <v>210.80554577899966</v>
      </c>
      <c r="H54" s="44">
        <f>'[1]DA HPSLDC'!H54</f>
        <v>50.06</v>
      </c>
      <c r="I54" s="43">
        <f>'[1]DA HPSLDC'!I54</f>
        <v>1403</v>
      </c>
      <c r="J54" s="43">
        <f>'[1]DA HPSLDC'!J54</f>
        <v>1371</v>
      </c>
      <c r="K54" s="43">
        <f>'[1]DA HPSLDC'!K54</f>
        <v>156</v>
      </c>
      <c r="L54" s="43">
        <f>'[1]DA HPSLDC'!L54</f>
        <v>188</v>
      </c>
      <c r="M54" s="43">
        <f>'[1]DA HPSLDC'!M54</f>
        <v>-32</v>
      </c>
      <c r="N54" s="24">
        <f>(I54-C54)/C54</f>
        <v>-3.7062457103637612E-2</v>
      </c>
      <c r="O54" s="24">
        <f>(J54-D54)/D54</f>
        <v>-0.1779617213350658</v>
      </c>
      <c r="P54" s="24">
        <f>(K54-E54)/E54</f>
        <v>-0.78138312563998835</v>
      </c>
      <c r="Q54" s="24">
        <f>(L54-F54)/F54</f>
        <v>-0.62607273573753641</v>
      </c>
      <c r="R54" s="26">
        <v>90</v>
      </c>
      <c r="S54" s="26" t="s">
        <v>24</v>
      </c>
      <c r="T54" s="25">
        <f>'[1]Annx-A (DA) '!AJ53</f>
        <v>1259</v>
      </c>
      <c r="U54" s="39">
        <f>'[1]Annx-A (DA) '!BE53</f>
        <v>1446.5047626699998</v>
      </c>
      <c r="V54" s="41">
        <f>'[1]Annx-A (DA) '!BF53</f>
        <v>585.82142066999972</v>
      </c>
      <c r="W54" s="37">
        <f>'[1]Annx-A (DA) '!BD53</f>
        <v>398.31665799999996</v>
      </c>
      <c r="X54" s="36">
        <f>V54-W54</f>
        <v>187.50476266999976</v>
      </c>
      <c r="Y54" s="44">
        <f>'[1]DA HPSLDC'!V54</f>
        <v>50.04</v>
      </c>
      <c r="Z54" s="43">
        <f>'[1]DA HPSLDC'!W54</f>
        <v>1259</v>
      </c>
      <c r="AA54" s="43">
        <f>'[1]DA HPSLDC'!X54</f>
        <v>1298</v>
      </c>
      <c r="AB54" s="43">
        <f>'[1]DA HPSLDC'!Y54</f>
        <v>24</v>
      </c>
      <c r="AC54" s="43">
        <f>'[1]DA HPSLDC'!Z54</f>
        <v>-14</v>
      </c>
      <c r="AD54" s="43">
        <f>'[1]DA HPSLDC'!AA54</f>
        <v>38</v>
      </c>
      <c r="AE54" s="24">
        <f>(Z54-T54)/T54</f>
        <v>0</v>
      </c>
      <c r="AF54" s="24">
        <f>(AA54-U54)/U54</f>
        <v>-0.10266455147778804</v>
      </c>
      <c r="AG54" s="24">
        <f>(AB54-V54)/V54</f>
        <v>-0.95903188385881932</v>
      </c>
      <c r="AH54" s="24">
        <f>(AC54-W54)/W54</f>
        <v>-1.0351479149034235</v>
      </c>
    </row>
    <row r="55" spans="1:34" s="17" customFormat="1" ht="127.5" customHeight="1" x14ac:dyDescent="0.25">
      <c r="A55" s="45">
        <v>43</v>
      </c>
      <c r="B55" s="26" t="s">
        <v>23</v>
      </c>
      <c r="C55" s="25">
        <f>'[1]Annx-A (DA) '!E54</f>
        <v>1461</v>
      </c>
      <c r="D55" s="39">
        <f>'[1]Annx-A (DA) '!X54</f>
        <v>1635.1034957789998</v>
      </c>
      <c r="E55" s="41">
        <f>'[1]Annx-A (DA) '!Y54</f>
        <v>713.06507187899979</v>
      </c>
      <c r="F55" s="37">
        <f>'[1]Annx-A (DA) '!W54</f>
        <v>538.96157609999989</v>
      </c>
      <c r="G55" s="36">
        <f>E55-F55</f>
        <v>174.1034957789999</v>
      </c>
      <c r="H55" s="44">
        <f>'[1]DA HPSLDC'!H55</f>
        <v>50.02</v>
      </c>
      <c r="I55" s="43">
        <f>'[1]DA HPSLDC'!I55</f>
        <v>1384</v>
      </c>
      <c r="J55" s="43">
        <f>'[1]DA HPSLDC'!J55</f>
        <v>1351</v>
      </c>
      <c r="K55" s="43">
        <f>'[1]DA HPSLDC'!K55</f>
        <v>193</v>
      </c>
      <c r="L55" s="43">
        <f>'[1]DA HPSLDC'!L55</f>
        <v>226</v>
      </c>
      <c r="M55" s="43">
        <f>'[1]DA HPSLDC'!M55</f>
        <v>-33</v>
      </c>
      <c r="N55" s="24">
        <f>(I55-C55)/C55</f>
        <v>-5.2703627652292952E-2</v>
      </c>
      <c r="O55" s="24">
        <f>(J55-D55)/D55</f>
        <v>-0.17375260741134099</v>
      </c>
      <c r="P55" s="24">
        <f>(K55-E55)/E55</f>
        <v>-0.72933746496455765</v>
      </c>
      <c r="Q55" s="24">
        <f>(L55-F55)/F55</f>
        <v>-0.58067511670244265</v>
      </c>
      <c r="R55" s="26">
        <v>91</v>
      </c>
      <c r="S55" s="26" t="s">
        <v>22</v>
      </c>
      <c r="T55" s="25">
        <f>'[1]Annx-A (DA) '!AJ54</f>
        <v>1238</v>
      </c>
      <c r="U55" s="39">
        <f>'[1]Annx-A (DA) '!BE54</f>
        <v>1447.6168126699999</v>
      </c>
      <c r="V55" s="41">
        <f>'[1]Annx-A (DA) '!BF54</f>
        <v>586.93347066999968</v>
      </c>
      <c r="W55" s="37">
        <f>'[1]Annx-A (DA) '!BD54</f>
        <v>377.31665799999996</v>
      </c>
      <c r="X55" s="36">
        <f>V55-W55</f>
        <v>209.61681266999972</v>
      </c>
      <c r="Y55" s="44">
        <f>'[1]DA HPSLDC'!V55</f>
        <v>50.08</v>
      </c>
      <c r="Z55" s="43">
        <f>'[1]DA HPSLDC'!W55</f>
        <v>1266</v>
      </c>
      <c r="AA55" s="43">
        <f>'[1]DA HPSLDC'!X55</f>
        <v>1290</v>
      </c>
      <c r="AB55" s="43">
        <f>'[1]DA HPSLDC'!Y55</f>
        <v>27</v>
      </c>
      <c r="AC55" s="43">
        <f>'[1]DA HPSLDC'!Z55</f>
        <v>3</v>
      </c>
      <c r="AD55" s="43">
        <f>'[1]DA HPSLDC'!AA55</f>
        <v>24</v>
      </c>
      <c r="AE55" s="24">
        <f>(Z55-T55)/T55</f>
        <v>2.2617124394184167E-2</v>
      </c>
      <c r="AF55" s="24">
        <f>(AA55-U55)/U55</f>
        <v>-0.10888020316598133</v>
      </c>
      <c r="AG55" s="24">
        <f>(AB55-V55)/V55</f>
        <v>-0.953998193408226</v>
      </c>
      <c r="AH55" s="24">
        <f>(AC55-W55)/W55</f>
        <v>-0.99204911859470568</v>
      </c>
    </row>
    <row r="56" spans="1:34" s="17" customFormat="1" ht="127.5" customHeight="1" x14ac:dyDescent="0.25">
      <c r="A56" s="45">
        <v>44</v>
      </c>
      <c r="B56" s="26" t="s">
        <v>21</v>
      </c>
      <c r="C56" s="25">
        <f>'[1]Annx-A (DA) '!E55</f>
        <v>1442</v>
      </c>
      <c r="D56" s="39">
        <f>'[1]Annx-A (DA) '!X55</f>
        <v>1677.5334957789996</v>
      </c>
      <c r="E56" s="41">
        <f>'[1]Annx-A (DA) '!Y55</f>
        <v>755.49507187899962</v>
      </c>
      <c r="F56" s="37">
        <f>'[1]Annx-A (DA) '!W55</f>
        <v>519.96157609999989</v>
      </c>
      <c r="G56" s="36">
        <f>E56-F56</f>
        <v>235.53349577899974</v>
      </c>
      <c r="H56" s="44">
        <f>'[1]DA HPSLDC'!H56</f>
        <v>50.03</v>
      </c>
      <c r="I56" s="43">
        <f>'[1]DA HPSLDC'!I56</f>
        <v>1370</v>
      </c>
      <c r="J56" s="43">
        <f>'[1]DA HPSLDC'!J56</f>
        <v>1362</v>
      </c>
      <c r="K56" s="43">
        <f>'[1]DA HPSLDC'!K56</f>
        <v>165</v>
      </c>
      <c r="L56" s="43">
        <f>'[1]DA HPSLDC'!L56</f>
        <v>173</v>
      </c>
      <c r="M56" s="43">
        <f>'[1]DA HPSLDC'!M56</f>
        <v>-8</v>
      </c>
      <c r="N56" s="24">
        <f>(I56-C56)/C56</f>
        <v>-4.9930651872399444E-2</v>
      </c>
      <c r="O56" s="24">
        <f>(J56-D56)/D56</f>
        <v>-0.1880937081572101</v>
      </c>
      <c r="P56" s="24">
        <f>(K56-E56)/E56</f>
        <v>-0.78160016373154262</v>
      </c>
      <c r="Q56" s="24">
        <f>(L56-F56)/F56</f>
        <v>-0.6672831071526556</v>
      </c>
      <c r="R56" s="26">
        <v>92</v>
      </c>
      <c r="S56" s="26" t="s">
        <v>20</v>
      </c>
      <c r="T56" s="25">
        <f>'[1]Annx-A (DA) '!AJ55</f>
        <v>1216</v>
      </c>
      <c r="U56" s="39">
        <f>'[1]Annx-A (DA) '!BE55</f>
        <v>1346.5047626699998</v>
      </c>
      <c r="V56" s="41">
        <f>'[1]Annx-A (DA) '!BF55</f>
        <v>485.82142066999972</v>
      </c>
      <c r="W56" s="37">
        <f>'[1]Annx-A (DA) '!BD55</f>
        <v>355.31665799999996</v>
      </c>
      <c r="X56" s="36">
        <f>V56-W56</f>
        <v>130.50476266999976</v>
      </c>
      <c r="Y56" s="44">
        <f>'[1]DA HPSLDC'!V56</f>
        <v>50.08</v>
      </c>
      <c r="Z56" s="43">
        <f>'[1]DA HPSLDC'!W56</f>
        <v>1250</v>
      </c>
      <c r="AA56" s="43">
        <f>'[1]DA HPSLDC'!X56</f>
        <v>1374</v>
      </c>
      <c r="AB56" s="43">
        <f>'[1]DA HPSLDC'!Y56</f>
        <v>120</v>
      </c>
      <c r="AC56" s="43">
        <f>'[1]DA HPSLDC'!Z56</f>
        <v>-4</v>
      </c>
      <c r="AD56" s="43">
        <f>'[1]DA HPSLDC'!AA56</f>
        <v>124</v>
      </c>
      <c r="AE56" s="24">
        <f>(Z56-T56)/T56</f>
        <v>2.7960526315789474E-2</v>
      </c>
      <c r="AF56" s="24">
        <f>(AA56-U56)/U56</f>
        <v>2.0419710417867082E-2</v>
      </c>
      <c r="AG56" s="24">
        <f>(AB56-V56)/V56</f>
        <v>-0.75299565870416507</v>
      </c>
      <c r="AH56" s="24">
        <f>(AC56-W56)/W56</f>
        <v>-1.0112575639501822</v>
      </c>
    </row>
    <row r="57" spans="1:34" s="17" customFormat="1" ht="127.5" customHeight="1" x14ac:dyDescent="0.25">
      <c r="A57" s="45">
        <v>45</v>
      </c>
      <c r="B57" s="26" t="s">
        <v>19</v>
      </c>
      <c r="C57" s="25">
        <f>'[1]Annx-A (DA) '!E56</f>
        <v>1446</v>
      </c>
      <c r="D57" s="39">
        <f>'[1]Annx-A (DA) '!X56</f>
        <v>1662.4315137789995</v>
      </c>
      <c r="E57" s="41">
        <f>'[1]Annx-A (DA) '!Y56</f>
        <v>746.39308987899949</v>
      </c>
      <c r="F57" s="37">
        <f>'[1]Annx-A (DA) '!W56</f>
        <v>529.96157609999989</v>
      </c>
      <c r="G57" s="36">
        <f>E57-F57</f>
        <v>216.4315137789996</v>
      </c>
      <c r="H57" s="44">
        <f>'[1]DA HPSLDC'!H57</f>
        <v>50.01</v>
      </c>
      <c r="I57" s="43">
        <f>'[1]DA HPSLDC'!I57</f>
        <v>1385</v>
      </c>
      <c r="J57" s="43">
        <f>'[1]DA HPSLDC'!J57</f>
        <v>1397</v>
      </c>
      <c r="K57" s="43">
        <f>'[1]DA HPSLDC'!K57</f>
        <v>179</v>
      </c>
      <c r="L57" s="43">
        <f>'[1]DA HPSLDC'!L57</f>
        <v>167</v>
      </c>
      <c r="M57" s="43">
        <f>'[1]DA HPSLDC'!M57</f>
        <v>12</v>
      </c>
      <c r="N57" s="24">
        <f>(I57-C57)/C57</f>
        <v>-4.2185338865836794E-2</v>
      </c>
      <c r="O57" s="24">
        <f>(J57-D57)/D57</f>
        <v>-0.15966463074056322</v>
      </c>
      <c r="P57" s="24">
        <f>(K57-E57)/E57</f>
        <v>-0.7601799876938593</v>
      </c>
      <c r="Q57" s="24">
        <f>(L57-F57)/F57</f>
        <v>-0.68488281503546533</v>
      </c>
      <c r="R57" s="26">
        <v>93</v>
      </c>
      <c r="S57" s="26" t="s">
        <v>18</v>
      </c>
      <c r="T57" s="25">
        <f>'[1]Annx-A (DA) '!AJ56</f>
        <v>1211</v>
      </c>
      <c r="U57" s="39">
        <f>'[1]Annx-A (DA) '!BE56</f>
        <v>1307.4603498789998</v>
      </c>
      <c r="V57" s="41">
        <f>'[1]Annx-A (DA) '!BF56</f>
        <v>446.7770078789996</v>
      </c>
      <c r="W57" s="37">
        <f>'[1]Annx-A (DA) '!BD56</f>
        <v>350.31665799999996</v>
      </c>
      <c r="X57" s="36">
        <f>V57-W57</f>
        <v>96.460349878999637</v>
      </c>
      <c r="Y57" s="44">
        <f>'[1]DA HPSLDC'!V57</f>
        <v>50.06</v>
      </c>
      <c r="Z57" s="43">
        <f>'[1]DA HPSLDC'!W57</f>
        <v>1221</v>
      </c>
      <c r="AA57" s="43">
        <f>'[1]DA HPSLDC'!X57</f>
        <v>1371</v>
      </c>
      <c r="AB57" s="43">
        <f>'[1]DA HPSLDC'!Y57</f>
        <v>118</v>
      </c>
      <c r="AC57" s="43">
        <f>'[1]DA HPSLDC'!Z57</f>
        <v>-32</v>
      </c>
      <c r="AD57" s="43">
        <f>'[1]DA HPSLDC'!AA57</f>
        <v>150</v>
      </c>
      <c r="AE57" s="24">
        <f>(Z57-T57)/T57</f>
        <v>8.2576383154417832E-3</v>
      </c>
      <c r="AF57" s="24">
        <f>(AA57-U57)/U57</f>
        <v>4.8597764457545954E-2</v>
      </c>
      <c r="AG57" s="24">
        <f>(AB57-V57)/V57</f>
        <v>-0.73588614024659504</v>
      </c>
      <c r="AH57" s="24">
        <f>(AC57-W57)/W57</f>
        <v>-1.0913459273752264</v>
      </c>
    </row>
    <row r="58" spans="1:34" s="17" customFormat="1" ht="127.5" customHeight="1" x14ac:dyDescent="0.25">
      <c r="A58" s="45">
        <v>46</v>
      </c>
      <c r="B58" s="26" t="s">
        <v>17</v>
      </c>
      <c r="C58" s="25">
        <f>'[1]Annx-A (DA) '!E57</f>
        <v>1425</v>
      </c>
      <c r="D58" s="39">
        <f>'[1]Annx-A (DA) '!X57</f>
        <v>1662.7615137789994</v>
      </c>
      <c r="E58" s="41">
        <f>'[1]Annx-A (DA) '!Y57</f>
        <v>746.72308987899964</v>
      </c>
      <c r="F58" s="37">
        <f>'[1]Annx-A (DA) '!W57</f>
        <v>508.96157609999989</v>
      </c>
      <c r="G58" s="36">
        <f>E58-F58</f>
        <v>237.76151377899976</v>
      </c>
      <c r="H58" s="44">
        <f>'[1]DA HPSLDC'!H58</f>
        <v>50.01</v>
      </c>
      <c r="I58" s="43">
        <f>'[1]DA HPSLDC'!I58</f>
        <v>1392</v>
      </c>
      <c r="J58" s="43">
        <f>'[1]DA HPSLDC'!J58</f>
        <v>1370</v>
      </c>
      <c r="K58" s="43">
        <f>'[1]DA HPSLDC'!K58</f>
        <v>161</v>
      </c>
      <c r="L58" s="43">
        <f>'[1]DA HPSLDC'!L58</f>
        <v>183</v>
      </c>
      <c r="M58" s="43">
        <f>'[1]DA HPSLDC'!M58</f>
        <v>-22</v>
      </c>
      <c r="N58" s="24">
        <f>(I58-C58)/C58</f>
        <v>-2.3157894736842106E-2</v>
      </c>
      <c r="O58" s="24">
        <f>(J58-D58)/D58</f>
        <v>-0.17606945515213004</v>
      </c>
      <c r="P58" s="24">
        <f>(K58-E58)/E58</f>
        <v>-0.78439129286053189</v>
      </c>
      <c r="Q58" s="24">
        <f>(L58-F58)/F58</f>
        <v>-0.64044437027591161</v>
      </c>
      <c r="R58" s="26">
        <v>94</v>
      </c>
      <c r="S58" s="26" t="s">
        <v>16</v>
      </c>
      <c r="T58" s="25">
        <f>'[1]Annx-A (DA) '!AJ57</f>
        <v>1198</v>
      </c>
      <c r="U58" s="39">
        <f>'[1]Annx-A (DA) '!BE57</f>
        <v>1307.4603498789998</v>
      </c>
      <c r="V58" s="41">
        <f>'[1]Annx-A (DA) '!BF57</f>
        <v>446.7770078789996</v>
      </c>
      <c r="W58" s="37">
        <f>'[1]Annx-A (DA) '!BD57</f>
        <v>337.31665799999996</v>
      </c>
      <c r="X58" s="36">
        <f>V58-W58</f>
        <v>109.46034987899964</v>
      </c>
      <c r="Y58" s="44">
        <f>'[1]DA HPSLDC'!V58</f>
        <v>50.09</v>
      </c>
      <c r="Z58" s="43">
        <f>'[1]DA HPSLDC'!W58</f>
        <v>1214</v>
      </c>
      <c r="AA58" s="43">
        <f>'[1]DA HPSLDC'!X58</f>
        <v>1360</v>
      </c>
      <c r="AB58" s="43">
        <f>'[1]DA HPSLDC'!Y58</f>
        <v>110</v>
      </c>
      <c r="AC58" s="43">
        <f>'[1]DA HPSLDC'!Z58</f>
        <v>-35</v>
      </c>
      <c r="AD58" s="43">
        <f>'[1]DA HPSLDC'!AA58</f>
        <v>145</v>
      </c>
      <c r="AE58" s="24">
        <f>(Z58-T58)/T58</f>
        <v>1.335559265442404E-2</v>
      </c>
      <c r="AF58" s="24">
        <f>(AA58-U58)/U58</f>
        <v>4.0184507412299411E-2</v>
      </c>
      <c r="AG58" s="24">
        <f>(AB58-V58)/V58</f>
        <v>-0.75379216463665644</v>
      </c>
      <c r="AH58" s="24">
        <f>(AC58-W58)/W58</f>
        <v>-1.1037600698629002</v>
      </c>
    </row>
    <row r="59" spans="1:34" s="17" customFormat="1" ht="127.5" customHeight="1" x14ac:dyDescent="0.25">
      <c r="A59" s="45">
        <v>47</v>
      </c>
      <c r="B59" s="26" t="s">
        <v>15</v>
      </c>
      <c r="C59" s="25">
        <f>'[1]Annx-A (DA) '!E58</f>
        <v>1435</v>
      </c>
      <c r="D59" s="39">
        <f>'[1]Annx-A (DA) '!X58</f>
        <v>1603.0315137789994</v>
      </c>
      <c r="E59" s="41">
        <f>'[1]Annx-A (DA) '!Y58</f>
        <v>746.99308987899963</v>
      </c>
      <c r="F59" s="37">
        <f>'[1]Annx-A (DA) '!W58</f>
        <v>578.9615761</v>
      </c>
      <c r="G59" s="36">
        <f>E59-F59</f>
        <v>168.03151377899962</v>
      </c>
      <c r="H59" s="44">
        <f>'[1]DA HPSLDC'!H59</f>
        <v>50</v>
      </c>
      <c r="I59" s="43">
        <f>'[1]DA HPSLDC'!I59</f>
        <v>1362</v>
      </c>
      <c r="J59" s="43">
        <f>'[1]DA HPSLDC'!J59</f>
        <v>1319</v>
      </c>
      <c r="K59" s="43">
        <f>'[1]DA HPSLDC'!K59</f>
        <v>151</v>
      </c>
      <c r="L59" s="43">
        <f>'[1]DA HPSLDC'!L59</f>
        <v>194</v>
      </c>
      <c r="M59" s="43">
        <f>'[1]DA HPSLDC'!M59</f>
        <v>-43</v>
      </c>
      <c r="N59" s="24">
        <f>(I59-C59)/C59</f>
        <v>-5.0871080139372825E-2</v>
      </c>
      <c r="O59" s="24">
        <f>(J59-D59)/D59</f>
        <v>-0.17718398630194188</v>
      </c>
      <c r="P59" s="24">
        <f>(K59-E59)/E59</f>
        <v>-0.79785622913264231</v>
      </c>
      <c r="Q59" s="24">
        <f>(L59-F59)/F59</f>
        <v>-0.66491731401793108</v>
      </c>
      <c r="R59" s="26">
        <v>95</v>
      </c>
      <c r="S59" s="26" t="s">
        <v>14</v>
      </c>
      <c r="T59" s="25">
        <f>'[1]Annx-A (DA) '!AJ58</f>
        <v>1186</v>
      </c>
      <c r="U59" s="39">
        <f>'[1]Annx-A (DA) '!BE58</f>
        <v>1298.3104458789999</v>
      </c>
      <c r="V59" s="41">
        <f>'[1]Annx-A (DA) '!BF58</f>
        <v>437.62710387899972</v>
      </c>
      <c r="W59" s="37">
        <f>'[1]Annx-A (DA) '!BD58</f>
        <v>325.31665799999996</v>
      </c>
      <c r="X59" s="36">
        <f>V59-W59</f>
        <v>112.31044587899976</v>
      </c>
      <c r="Y59" s="44">
        <f>'[1]DA HPSLDC'!V59</f>
        <v>50.09</v>
      </c>
      <c r="Z59" s="43">
        <f>'[1]DA HPSLDC'!W59</f>
        <v>1192</v>
      </c>
      <c r="AA59" s="43">
        <f>'[1]DA HPSLDC'!X59</f>
        <v>1291</v>
      </c>
      <c r="AB59" s="43">
        <f>'[1]DA HPSLDC'!Y59</f>
        <v>27</v>
      </c>
      <c r="AC59" s="43">
        <f>'[1]DA HPSLDC'!Z59</f>
        <v>-72</v>
      </c>
      <c r="AD59" s="43">
        <f>'[1]DA HPSLDC'!AA59</f>
        <v>99</v>
      </c>
      <c r="AE59" s="24">
        <f>(Z59-T59)/T59</f>
        <v>5.0590219224283303E-3</v>
      </c>
      <c r="AF59" s="24">
        <f>(AA59-U59)/U59</f>
        <v>-5.6307379349863074E-3</v>
      </c>
      <c r="AG59" s="24">
        <f>(AB59-V59)/V59</f>
        <v>-0.93830363850712206</v>
      </c>
      <c r="AH59" s="24">
        <f>(AC59-W59)/W59</f>
        <v>-1.2213228195649299</v>
      </c>
    </row>
    <row r="60" spans="1:34" s="17" customFormat="1" ht="127.5" customHeight="1" x14ac:dyDescent="0.25">
      <c r="A60" s="45">
        <v>48</v>
      </c>
      <c r="B60" s="26" t="s">
        <v>13</v>
      </c>
      <c r="C60" s="25">
        <f>'[1]Annx-A (DA) '!E59</f>
        <v>1443</v>
      </c>
      <c r="D60" s="39">
        <f>'[1]Annx-A (DA) '!X59</f>
        <v>1603.2309247789995</v>
      </c>
      <c r="E60" s="41">
        <f>'[1]Annx-A (DA) '!Y59</f>
        <v>747.19250087899945</v>
      </c>
      <c r="F60" s="37">
        <f>'[1]Annx-A (DA) '!W59</f>
        <v>586.9615761</v>
      </c>
      <c r="G60" s="36">
        <f>E60-F60</f>
        <v>160.23092477899945</v>
      </c>
      <c r="H60" s="44">
        <f>'[1]DA HPSLDC'!H60</f>
        <v>50</v>
      </c>
      <c r="I60" s="43">
        <f>'[1]DA HPSLDC'!I60</f>
        <v>1354</v>
      </c>
      <c r="J60" s="43">
        <f>'[1]DA HPSLDC'!J60</f>
        <v>1318</v>
      </c>
      <c r="K60" s="43">
        <f>'[1]DA HPSLDC'!K60</f>
        <v>152</v>
      </c>
      <c r="L60" s="43">
        <f>'[1]DA HPSLDC'!L60</f>
        <v>188</v>
      </c>
      <c r="M60" s="43">
        <f>'[1]DA HPSLDC'!M60</f>
        <v>-36</v>
      </c>
      <c r="N60" s="24">
        <f>(I60-C60)/C60</f>
        <v>-6.1677061677061676E-2</v>
      </c>
      <c r="O60" s="24">
        <f>(J60-D60)/D60</f>
        <v>-0.17791006920498223</v>
      </c>
      <c r="P60" s="24">
        <f>(K60-E60)/E60</f>
        <v>-0.79657183413753918</v>
      </c>
      <c r="Q60" s="24">
        <f>(L60-F60)/F60</f>
        <v>-0.67970646179406702</v>
      </c>
      <c r="R60" s="26">
        <v>96</v>
      </c>
      <c r="S60" s="26" t="s">
        <v>12</v>
      </c>
      <c r="T60" s="25">
        <f>'[1]Annx-A (DA) '!AJ59</f>
        <v>1173</v>
      </c>
      <c r="U60" s="39">
        <f>'[1]Annx-A (DA) '!BE59</f>
        <v>1457.9685438789998</v>
      </c>
      <c r="V60" s="41">
        <f>'[1]Annx-A (DA) '!BF59</f>
        <v>597.2852018789996</v>
      </c>
      <c r="W60" s="37">
        <f>'[1]Annx-A (DA) '!BD59</f>
        <v>312.31665799999996</v>
      </c>
      <c r="X60" s="36">
        <f>V60-W60</f>
        <v>284.96854387899964</v>
      </c>
      <c r="Y60" s="44">
        <f>'[1]DA HPSLDC'!V60</f>
        <v>50.15</v>
      </c>
      <c r="Z60" s="43">
        <f>'[1]DA HPSLDC'!W60</f>
        <v>1171</v>
      </c>
      <c r="AA60" s="43">
        <f>'[1]DA HPSLDC'!X60</f>
        <v>1288</v>
      </c>
      <c r="AB60" s="43">
        <f>'[1]DA HPSLDC'!Y60</f>
        <v>20</v>
      </c>
      <c r="AC60" s="43">
        <f>'[1]DA HPSLDC'!Z60</f>
        <v>-95</v>
      </c>
      <c r="AD60" s="43">
        <f>'[1]DA HPSLDC'!AA60</f>
        <v>115</v>
      </c>
      <c r="AE60" s="24">
        <f>(Z60-T60)/T60</f>
        <v>-1.7050298380221654E-3</v>
      </c>
      <c r="AF60" s="24">
        <f>(AA60-U60)/U60</f>
        <v>-0.1165790198921506</v>
      </c>
      <c r="AG60" s="24">
        <f>(AB60-V60)/V60</f>
        <v>-0.96651515902774421</v>
      </c>
      <c r="AH60" s="24">
        <f>(AC60-W60)/W60</f>
        <v>-1.3041784597989647</v>
      </c>
    </row>
    <row r="61" spans="1:34" s="17" customFormat="1" ht="127.5" customHeight="1" x14ac:dyDescent="0.25">
      <c r="A61" s="23"/>
      <c r="B61" s="27"/>
      <c r="C61" s="35"/>
      <c r="D61" s="34"/>
      <c r="E61" s="33"/>
      <c r="F61" s="32"/>
      <c r="G61" s="31"/>
      <c r="H61" s="30"/>
      <c r="I61" s="29"/>
      <c r="J61" s="29"/>
      <c r="K61" s="29"/>
      <c r="L61" s="29"/>
      <c r="M61" s="29"/>
      <c r="N61" s="28"/>
      <c r="O61" s="28"/>
      <c r="P61" s="28"/>
      <c r="Q61" s="28"/>
      <c r="R61" s="27"/>
      <c r="S61" s="42" t="s">
        <v>11</v>
      </c>
      <c r="T61" s="25">
        <f>ROUND(SUM((C13:C60),(T13:T60))/4,0)</f>
        <v>31536</v>
      </c>
      <c r="U61" s="39">
        <f>ROUND(SUM((D13:D60),(U13:U60))/4,0)</f>
        <v>38357</v>
      </c>
      <c r="V61" s="41">
        <f>ROUND(SUM((E13:E60),(V13:V60))/4,0)</f>
        <v>16382</v>
      </c>
      <c r="W61" s="37">
        <f>ROUND(SUM((F13:F60),(W13:W60))/4,0)</f>
        <v>9445</v>
      </c>
      <c r="X61" s="36">
        <f>ROUND(SUM((G13:G60),(X13:X60))/4,0)</f>
        <v>6937</v>
      </c>
      <c r="Y61" s="40" t="s">
        <v>10</v>
      </c>
      <c r="Z61" s="39">
        <f>ROUND(SUM((I13:I60),(Z13:Z60))/4,0)</f>
        <v>30635</v>
      </c>
      <c r="AA61" s="38">
        <f>ROUND(SUM((J13:J60),(AA13:AA60))/4,0)</f>
        <v>30939</v>
      </c>
      <c r="AB61" s="37">
        <f>ROUND(SUM((K13:K60),(AB13:AB60))/4,0)</f>
        <v>1274</v>
      </c>
      <c r="AC61" s="36">
        <f>ROUND(SUM((L13:L60),(AC13:AC60))/4,0)</f>
        <v>970</v>
      </c>
      <c r="AD61" s="36">
        <f>ROUND(SUM((M13:M60),(AD13:AD60))/4,0)</f>
        <v>304</v>
      </c>
      <c r="AE61" s="24" t="s">
        <v>10</v>
      </c>
      <c r="AF61" s="24" t="s">
        <v>10</v>
      </c>
      <c r="AG61" s="24" t="s">
        <v>10</v>
      </c>
      <c r="AH61" s="24" t="s">
        <v>10</v>
      </c>
    </row>
    <row r="62" spans="1:34" s="17" customFormat="1" ht="127.5" customHeight="1" x14ac:dyDescent="0.25">
      <c r="A62" s="23"/>
      <c r="B62" s="27"/>
      <c r="C62" s="35"/>
      <c r="D62" s="34"/>
      <c r="E62" s="33"/>
      <c r="F62" s="32"/>
      <c r="G62" s="31"/>
      <c r="H62" s="30"/>
      <c r="I62" s="29"/>
      <c r="J62" s="29"/>
      <c r="K62" s="29"/>
      <c r="L62" s="29"/>
      <c r="M62" s="29"/>
      <c r="N62" s="28"/>
      <c r="O62" s="28"/>
      <c r="P62" s="28"/>
      <c r="Q62" s="28"/>
      <c r="R62" s="27"/>
      <c r="S62" s="26" t="s">
        <v>9</v>
      </c>
      <c r="T62" s="25">
        <f>AVERAGE((C13:C60),(T13:T60))</f>
        <v>1313.9791666666667</v>
      </c>
      <c r="U62" s="25">
        <f>AVERAGE((D13:D60),(U13:U60))</f>
        <v>1598.1980521807275</v>
      </c>
      <c r="V62" s="25">
        <f>AVERAGE((E13:E60),(V13:V60))</f>
        <v>682.59519922968718</v>
      </c>
      <c r="W62" s="25">
        <f>AVERAGE((F13:F60),(W13:W60))</f>
        <v>393.54131371562522</v>
      </c>
      <c r="X62" s="25">
        <f>AVERAGE((G13:G60),(X13:X60))</f>
        <v>289.05388551406213</v>
      </c>
      <c r="Y62" s="25">
        <f>AVERAGE((H13:H60),(Y13:Y60))</f>
        <v>50.020000000000032</v>
      </c>
      <c r="Z62" s="25">
        <f>AVERAGE((I13:I60),(Z13:Z60))</f>
        <v>1276.4583333333333</v>
      </c>
      <c r="AA62" s="25">
        <f>AVERAGE((J13:J60),(AA13:AA60))</f>
        <v>1289.1145833333333</v>
      </c>
      <c r="AB62" s="25">
        <f>AVERAGE((K13:K60),(AB13:AB60))</f>
        <v>53.09375</v>
      </c>
      <c r="AC62" s="25">
        <f>AVERAGE((L13:L60),(AC13:AC60))</f>
        <v>40.416666666666664</v>
      </c>
      <c r="AD62" s="25">
        <f>AVERAGE((M13:M60),(AD13:AD60))</f>
        <v>12.677083333333334</v>
      </c>
      <c r="AE62" s="24"/>
      <c r="AF62" s="24"/>
      <c r="AG62" s="24"/>
      <c r="AH62" s="24"/>
    </row>
    <row r="63" spans="1:34" s="17" customFormat="1" ht="154.9" customHeight="1" x14ac:dyDescent="0.25">
      <c r="A63" s="22"/>
      <c r="B63" s="22"/>
      <c r="C63" s="22"/>
      <c r="D63" s="22"/>
      <c r="E63" s="22"/>
      <c r="F63" s="2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2"/>
      <c r="S63" s="21" t="s">
        <v>8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19"/>
      <c r="AE63" s="18">
        <f>(Z61-T61)/T61</f>
        <v>-2.8570522577371891E-2</v>
      </c>
      <c r="AF63" s="18">
        <f>(AA61-U61)/U61</f>
        <v>-0.19339364392418593</v>
      </c>
      <c r="AG63" s="18">
        <f>(AB61-V61)/V61</f>
        <v>-0.92223171773898183</v>
      </c>
      <c r="AH63" s="18">
        <f>(AC61-W61)/W61</f>
        <v>-0.89730015881418745</v>
      </c>
    </row>
    <row r="64" spans="1:34" ht="379.9" customHeight="1" x14ac:dyDescent="1.2">
      <c r="A64" s="16" t="s">
        <v>7</v>
      </c>
      <c r="B64" s="10"/>
      <c r="C64" s="15">
        <f ca="1">NOW()</f>
        <v>44697.327546643515</v>
      </c>
      <c r="D64" s="15"/>
      <c r="E64" s="10"/>
      <c r="F64" s="10"/>
      <c r="G64" s="10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0"/>
      <c r="S64" s="13"/>
      <c r="T64" s="6"/>
      <c r="U64" s="6"/>
      <c r="V64" s="6"/>
      <c r="W64" s="6"/>
      <c r="X64" s="6"/>
      <c r="Y64" s="6"/>
      <c r="Z64" s="6"/>
      <c r="AA64" s="6"/>
      <c r="AB64" s="6"/>
      <c r="AC64" s="14" t="s">
        <v>6</v>
      </c>
      <c r="AD64" s="14"/>
      <c r="AE64" s="12"/>
      <c r="AF64" s="12"/>
      <c r="AG64" s="12"/>
      <c r="AH64" s="12"/>
    </row>
    <row r="65" spans="1:34" ht="59.45" customHeight="1" x14ac:dyDescent="0.25">
      <c r="A65" s="10"/>
      <c r="B65" s="10"/>
      <c r="C65" s="10"/>
      <c r="D65" s="10"/>
      <c r="E65" s="10"/>
      <c r="F65" s="10"/>
      <c r="G65" s="10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0"/>
      <c r="S65" s="13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12"/>
      <c r="AF65" s="12"/>
      <c r="AG65" s="12"/>
      <c r="AH65" s="12"/>
    </row>
    <row r="66" spans="1:34" ht="59.45" customHeight="1" x14ac:dyDescent="0.25">
      <c r="A66" s="10"/>
      <c r="B66" s="10"/>
      <c r="C66" s="10"/>
      <c r="D66" s="10"/>
      <c r="E66" s="10"/>
      <c r="F66" s="10"/>
      <c r="G66" s="1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0"/>
      <c r="S66" s="1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12"/>
      <c r="AF66" s="12"/>
      <c r="AG66" s="12"/>
      <c r="AH66" s="12"/>
    </row>
    <row r="67" spans="1:34" ht="59.45" customHeight="1" x14ac:dyDescent="0.25">
      <c r="A67" s="10"/>
      <c r="B67" s="10"/>
      <c r="C67" s="10"/>
      <c r="D67" s="10"/>
      <c r="E67" s="10"/>
      <c r="F67" s="10"/>
      <c r="G67" s="10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0"/>
      <c r="S67" s="1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12"/>
      <c r="AF67" s="12"/>
      <c r="AG67" s="12"/>
      <c r="AH67" s="12"/>
    </row>
    <row r="68" spans="1:34" ht="59.45" customHeight="1" x14ac:dyDescent="0.25">
      <c r="A68" s="10"/>
      <c r="B68" s="10"/>
      <c r="C68" s="10"/>
      <c r="D68" s="10"/>
      <c r="E68" s="10"/>
      <c r="F68" s="10"/>
      <c r="G68" s="10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0"/>
      <c r="S68" s="1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12"/>
      <c r="AF68" s="12"/>
      <c r="AG68" s="12"/>
      <c r="AH68" s="12"/>
    </row>
    <row r="69" spans="1:34" ht="59.45" customHeight="1" x14ac:dyDescent="0.25">
      <c r="A69" s="10"/>
      <c r="B69" s="10"/>
      <c r="C69" s="10"/>
      <c r="D69" s="10"/>
      <c r="E69" s="10"/>
      <c r="F69" s="10"/>
      <c r="G69" s="1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0"/>
      <c r="S69" s="1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12"/>
      <c r="AF69" s="12"/>
      <c r="AG69" s="12"/>
      <c r="AH69" s="12"/>
    </row>
    <row r="70" spans="1:34" ht="59.45" customHeight="1" x14ac:dyDescent="0.25">
      <c r="A70" s="10"/>
      <c r="B70" s="10"/>
      <c r="C70" s="10"/>
      <c r="D70" s="10"/>
      <c r="E70" s="10"/>
      <c r="F70" s="10"/>
      <c r="G70" s="1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0"/>
      <c r="S70" s="13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12"/>
      <c r="AF70" s="12"/>
      <c r="AG70" s="12"/>
      <c r="AH70" s="12"/>
    </row>
    <row r="71" spans="1:34" ht="59.45" customHeight="1" x14ac:dyDescent="0.25">
      <c r="A71" s="10"/>
      <c r="B71" s="10"/>
      <c r="C71" s="10"/>
      <c r="D71" s="10"/>
      <c r="E71" s="10"/>
      <c r="F71" s="10"/>
      <c r="G71" s="1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0"/>
      <c r="S71" s="13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12"/>
      <c r="AF71" s="12"/>
      <c r="AG71" s="12"/>
      <c r="AH71" s="12"/>
    </row>
    <row r="72" spans="1:34" ht="59.45" customHeight="1" x14ac:dyDescent="0.25">
      <c r="A72" s="10"/>
      <c r="B72" s="10"/>
      <c r="C72" s="10"/>
      <c r="D72" s="10"/>
      <c r="E72" s="10"/>
      <c r="F72" s="10"/>
      <c r="G72" s="1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0"/>
      <c r="S72" s="13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12"/>
      <c r="AF72" s="12"/>
      <c r="AG72" s="12"/>
      <c r="AH72" s="12"/>
    </row>
    <row r="73" spans="1:34" ht="59.45" customHeight="1" x14ac:dyDescent="0.25">
      <c r="A73" s="10"/>
      <c r="B73" s="10"/>
      <c r="C73" s="10"/>
      <c r="D73" s="10"/>
      <c r="E73" s="10"/>
      <c r="F73" s="10"/>
      <c r="G73" s="1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0"/>
      <c r="S73" s="13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12"/>
      <c r="AF73" s="12"/>
      <c r="AG73" s="12"/>
      <c r="AH73" s="12"/>
    </row>
    <row r="74" spans="1:34" ht="59.45" customHeight="1" x14ac:dyDescent="0.25">
      <c r="A74" s="10"/>
      <c r="B74" s="10"/>
      <c r="C74" s="10"/>
      <c r="D74" s="10"/>
      <c r="E74" s="10"/>
      <c r="F74" s="10"/>
      <c r="G74" s="1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0"/>
      <c r="S74" s="13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12"/>
      <c r="AF74" s="12"/>
      <c r="AG74" s="12"/>
      <c r="AH74" s="12"/>
    </row>
    <row r="75" spans="1:34" ht="59.45" customHeight="1" x14ac:dyDescent="0.25">
      <c r="A75" s="10"/>
      <c r="B75" s="10"/>
      <c r="C75" s="10"/>
      <c r="D75" s="10"/>
      <c r="E75" s="10"/>
      <c r="F75" s="10"/>
      <c r="G75" s="10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0"/>
      <c r="S75" s="13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12"/>
      <c r="AF75" s="12"/>
      <c r="AG75" s="12"/>
      <c r="AH75" s="12"/>
    </row>
    <row r="76" spans="1:34" ht="59.45" customHeight="1" x14ac:dyDescent="0.25">
      <c r="A76" s="10"/>
      <c r="B76" s="10"/>
      <c r="C76" s="10"/>
      <c r="D76" s="10"/>
      <c r="E76" s="10"/>
      <c r="F76" s="10"/>
      <c r="G76" s="1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0"/>
      <c r="S76" s="1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2"/>
      <c r="AF76" s="12"/>
      <c r="AG76" s="12"/>
      <c r="AH76" s="12"/>
    </row>
    <row r="77" spans="1:34" ht="59.45" customHeight="1" x14ac:dyDescent="0.25">
      <c r="A77" s="10"/>
      <c r="B77" s="10"/>
      <c r="C77" s="10"/>
      <c r="D77" s="10"/>
      <c r="E77" s="10"/>
      <c r="F77" s="10"/>
      <c r="G77" s="1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0"/>
      <c r="S77" s="13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2"/>
      <c r="AF77" s="12"/>
      <c r="AG77" s="12"/>
      <c r="AH77" s="12"/>
    </row>
    <row r="78" spans="1:34" ht="59.45" customHeight="1" x14ac:dyDescent="0.25">
      <c r="A78" s="10"/>
      <c r="B78" s="10"/>
      <c r="C78" s="10"/>
      <c r="D78" s="10"/>
      <c r="E78" s="10"/>
      <c r="F78" s="10"/>
      <c r="G78" s="10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0"/>
      <c r="S78" s="1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12"/>
      <c r="AF78" s="12"/>
      <c r="AG78" s="12"/>
      <c r="AH78" s="12"/>
    </row>
    <row r="79" spans="1:34" ht="59.45" customHeight="1" x14ac:dyDescent="0.25">
      <c r="A79" s="10"/>
      <c r="B79" s="10"/>
      <c r="C79" s="10"/>
      <c r="D79" s="10"/>
      <c r="E79" s="10"/>
      <c r="F79" s="10"/>
      <c r="G79" s="10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0"/>
      <c r="S79" s="13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12"/>
      <c r="AF79" s="12"/>
      <c r="AG79" s="12"/>
      <c r="AH79" s="12"/>
    </row>
    <row r="80" spans="1:34" ht="59.45" customHeight="1" x14ac:dyDescent="0.25">
      <c r="A80" s="10"/>
      <c r="B80" s="10"/>
      <c r="C80" s="10"/>
      <c r="D80" s="10"/>
      <c r="E80" s="10"/>
      <c r="F80" s="10"/>
      <c r="G80" s="1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0"/>
      <c r="S80" s="13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12"/>
      <c r="AF80" s="12"/>
      <c r="AG80" s="12"/>
      <c r="AH80" s="12"/>
    </row>
    <row r="81" spans="1:34" ht="59.45" customHeight="1" x14ac:dyDescent="0.25">
      <c r="A81" s="10"/>
      <c r="B81" s="10"/>
      <c r="C81" s="10"/>
      <c r="D81" s="10"/>
      <c r="E81" s="10"/>
      <c r="F81" s="10"/>
      <c r="G81" s="1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0"/>
      <c r="S81" s="1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12"/>
      <c r="AF81" s="12"/>
      <c r="AG81" s="12"/>
      <c r="AH81" s="12"/>
    </row>
    <row r="82" spans="1:34" ht="59.45" customHeight="1" x14ac:dyDescent="0.25">
      <c r="A82" s="10"/>
      <c r="B82" s="10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0"/>
      <c r="S82" s="13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2"/>
      <c r="AF82" s="12"/>
      <c r="AG82" s="12"/>
      <c r="AH82" s="12"/>
    </row>
    <row r="83" spans="1:34" ht="59.45" customHeight="1" x14ac:dyDescent="0.25">
      <c r="A83" s="10"/>
      <c r="B83" s="10"/>
      <c r="C83" s="10"/>
      <c r="D83" s="10"/>
      <c r="E83" s="10"/>
      <c r="F83" s="10"/>
      <c r="G83" s="10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0"/>
      <c r="S83" s="13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2"/>
      <c r="AF83" s="12"/>
      <c r="AG83" s="12"/>
      <c r="AH83" s="12"/>
    </row>
    <row r="84" spans="1:34" ht="59.45" customHeight="1" x14ac:dyDescent="0.25">
      <c r="A84" s="10"/>
      <c r="B84" s="10"/>
      <c r="C84" s="10"/>
      <c r="D84" s="10"/>
      <c r="E84" s="10"/>
      <c r="F84" s="10"/>
      <c r="G84" s="1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0"/>
      <c r="S84" s="13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2"/>
      <c r="AF84" s="12"/>
      <c r="AG84" s="12"/>
      <c r="AH84" s="12"/>
    </row>
    <row r="85" spans="1:34" ht="64.150000000000006" customHeight="1" x14ac:dyDescent="0.25">
      <c r="A85" s="10"/>
      <c r="B85" s="11" t="s">
        <v>5</v>
      </c>
      <c r="C85" s="8" t="s">
        <v>4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6"/>
      <c r="AE85" s="6"/>
      <c r="AF85" s="6"/>
      <c r="AG85" s="6"/>
      <c r="AH85" s="6"/>
    </row>
    <row r="86" spans="1:34" ht="57" customHeight="1" x14ac:dyDescent="0.25">
      <c r="A86" s="10"/>
      <c r="B86" s="11" t="s">
        <v>3</v>
      </c>
      <c r="C86" s="8" t="s">
        <v>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6"/>
      <c r="AE86" s="6"/>
      <c r="AF86" s="6"/>
      <c r="AG86" s="6"/>
      <c r="AH86" s="6"/>
    </row>
    <row r="87" spans="1:34" ht="40.15" customHeight="1" x14ac:dyDescent="0.25">
      <c r="A87" s="1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7"/>
      <c r="AC87" s="7"/>
      <c r="AD87" s="6"/>
      <c r="AE87" s="4"/>
      <c r="AF87" s="4"/>
      <c r="AG87" s="4"/>
      <c r="AH87" s="4"/>
    </row>
    <row r="88" spans="1:34" ht="57" customHeight="1" x14ac:dyDescent="0.25">
      <c r="A88" s="10"/>
      <c r="B88" s="9" t="s">
        <v>1</v>
      </c>
      <c r="C88" s="8" t="s">
        <v>0</v>
      </c>
      <c r="D88" s="8"/>
      <c r="E88" s="8"/>
      <c r="F88" s="8"/>
      <c r="G88" s="8"/>
      <c r="H88" s="8"/>
      <c r="I88" s="8"/>
      <c r="J88" s="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7"/>
      <c r="AC88" s="7"/>
      <c r="AD88" s="6"/>
      <c r="AE88" s="5"/>
      <c r="AF88" s="5"/>
      <c r="AG88" s="5"/>
      <c r="AH88" s="5"/>
    </row>
    <row r="95" spans="1:34" x14ac:dyDescent="0.25">
      <c r="L95" s="3"/>
      <c r="M95" s="3"/>
      <c r="N95" s="3"/>
      <c r="O95" s="3"/>
      <c r="P95" s="3"/>
      <c r="Q95" s="3"/>
      <c r="R95" s="4"/>
      <c r="S95" s="4"/>
      <c r="T95" s="4"/>
      <c r="U95" s="4"/>
      <c r="V95" s="4"/>
      <c r="W95" s="4"/>
      <c r="AE95" s="3"/>
      <c r="AF95" s="3"/>
      <c r="AG95" s="3"/>
      <c r="AH95" s="3"/>
    </row>
    <row r="96" spans="1:34" x14ac:dyDescent="0.25">
      <c r="L96" s="3"/>
      <c r="M96" s="3"/>
      <c r="N96" s="3"/>
      <c r="O96" s="3"/>
      <c r="P96" s="3"/>
      <c r="Q96" s="3"/>
      <c r="R96" s="4"/>
      <c r="S96" s="4"/>
      <c r="T96" s="4"/>
      <c r="U96" s="4"/>
      <c r="V96" s="4"/>
      <c r="W96" s="4"/>
      <c r="AE96" s="3"/>
      <c r="AF96" s="3"/>
      <c r="AG96" s="3"/>
      <c r="AH96" s="3"/>
    </row>
    <row r="97" spans="8:34" x14ac:dyDescent="0.25">
      <c r="L97" s="3"/>
      <c r="M97" s="3"/>
      <c r="N97" s="3"/>
      <c r="O97" s="3"/>
      <c r="P97" s="3"/>
      <c r="Q97" s="3"/>
      <c r="R97" s="4"/>
      <c r="S97" s="4"/>
      <c r="T97" s="4"/>
      <c r="U97" s="4"/>
      <c r="V97" s="4"/>
      <c r="W97" s="4"/>
      <c r="AE97" s="3"/>
      <c r="AF97" s="3"/>
      <c r="AG97" s="3"/>
      <c r="AH97" s="3"/>
    </row>
    <row r="98" spans="8:34" x14ac:dyDescent="0.25">
      <c r="L98" s="3"/>
      <c r="M98" s="3"/>
      <c r="N98" s="3"/>
      <c r="O98" s="3"/>
      <c r="P98" s="3"/>
      <c r="Q98" s="3"/>
      <c r="R98" s="4"/>
      <c r="S98" s="4"/>
      <c r="T98" s="4"/>
      <c r="U98" s="4"/>
      <c r="V98" s="4"/>
      <c r="W98" s="4"/>
      <c r="AE98" s="3"/>
      <c r="AF98" s="3"/>
      <c r="AG98" s="3"/>
      <c r="AH98" s="3"/>
    </row>
    <row r="99" spans="8:34" x14ac:dyDescent="0.25">
      <c r="H99" s="1"/>
      <c r="I99" s="1"/>
      <c r="J99" s="1"/>
      <c r="K99" s="1"/>
      <c r="L99" s="3"/>
      <c r="M99" s="3"/>
      <c r="N99" s="3"/>
      <c r="O99" s="3"/>
      <c r="P99" s="3"/>
      <c r="Q99" s="3"/>
      <c r="R99" s="4"/>
      <c r="S99" s="4"/>
      <c r="T99" s="4"/>
      <c r="U99" s="4"/>
      <c r="V99" s="4"/>
      <c r="W99" s="4"/>
      <c r="AE99" s="3"/>
      <c r="AF99" s="3"/>
      <c r="AG99" s="3"/>
      <c r="AH99" s="3"/>
    </row>
    <row r="100" spans="8:34" x14ac:dyDescent="0.25">
      <c r="H100" s="1"/>
      <c r="I100" s="1"/>
      <c r="J100" s="1"/>
      <c r="K100" s="1"/>
      <c r="L100" s="3"/>
      <c r="M100" s="3"/>
      <c r="N100" s="3"/>
      <c r="O100" s="3"/>
      <c r="P100" s="3"/>
      <c r="Q100" s="3"/>
      <c r="R100" s="4"/>
      <c r="S100" s="4"/>
      <c r="T100" s="4"/>
      <c r="U100" s="4"/>
      <c r="V100" s="4"/>
      <c r="W100" s="4"/>
      <c r="AE100" s="3"/>
      <c r="AF100" s="3"/>
      <c r="AG100" s="3"/>
      <c r="AH100" s="3"/>
    </row>
    <row r="101" spans="8:34" x14ac:dyDescent="0.25">
      <c r="H101" s="1"/>
      <c r="I101" s="1"/>
      <c r="J101" s="1"/>
      <c r="K101" s="1"/>
      <c r="L101" s="3"/>
      <c r="M101" s="3"/>
      <c r="N101" s="3"/>
      <c r="O101" s="3"/>
      <c r="P101" s="3"/>
      <c r="Q101" s="3"/>
      <c r="R101" s="4"/>
      <c r="S101" s="4"/>
      <c r="T101" s="4"/>
      <c r="U101" s="4"/>
      <c r="V101" s="4"/>
      <c r="W101" s="4"/>
      <c r="AE101" s="3"/>
      <c r="AF101" s="3"/>
      <c r="AG101" s="3"/>
      <c r="AH101" s="3"/>
    </row>
    <row r="102" spans="8:34" x14ac:dyDescent="0.25">
      <c r="H102" s="1"/>
      <c r="I102" s="1"/>
      <c r="J102" s="1"/>
      <c r="K102" s="1"/>
      <c r="L102" s="3"/>
      <c r="M102" s="3"/>
      <c r="N102" s="3"/>
      <c r="O102" s="3"/>
      <c r="P102" s="3"/>
      <c r="Q102" s="3"/>
      <c r="R102" s="4"/>
      <c r="S102" s="4"/>
      <c r="T102" s="4"/>
      <c r="U102" s="4"/>
      <c r="V102" s="4"/>
      <c r="W102" s="4"/>
      <c r="AE102" s="3"/>
      <c r="AF102" s="3"/>
      <c r="AG102" s="3"/>
      <c r="AH102" s="3"/>
    </row>
    <row r="103" spans="8:34" x14ac:dyDescent="0.25">
      <c r="H103" s="1"/>
      <c r="I103" s="1"/>
      <c r="J103" s="1"/>
      <c r="K103" s="1"/>
      <c r="L103" s="3"/>
      <c r="M103" s="3"/>
      <c r="N103" s="3"/>
      <c r="O103" s="3"/>
      <c r="P103" s="3"/>
      <c r="Q103" s="3"/>
      <c r="R103" s="4"/>
      <c r="S103" s="4"/>
      <c r="T103" s="4"/>
      <c r="U103" s="4"/>
      <c r="V103" s="4"/>
      <c r="W103" s="4"/>
      <c r="AE103" s="3"/>
      <c r="AF103" s="3"/>
      <c r="AG103" s="3"/>
      <c r="AH103" s="3"/>
    </row>
    <row r="104" spans="8:34" x14ac:dyDescent="0.25">
      <c r="H104" s="1"/>
      <c r="I104" s="1"/>
      <c r="J104" s="1"/>
      <c r="K104" s="1"/>
      <c r="L104" s="3"/>
      <c r="R104" s="4"/>
      <c r="S104" s="4"/>
      <c r="T104" s="4"/>
      <c r="U104" s="4"/>
      <c r="V104" s="4"/>
      <c r="W104" s="4"/>
    </row>
    <row r="105" spans="8:34" x14ac:dyDescent="0.25">
      <c r="H105" s="1"/>
      <c r="I105" s="1"/>
      <c r="J105" s="1"/>
      <c r="K105" s="1"/>
      <c r="L105" s="3"/>
      <c r="M105" s="3"/>
      <c r="N105" s="3"/>
      <c r="O105" s="3"/>
      <c r="P105" s="3"/>
      <c r="Q105" s="3"/>
      <c r="AE105" s="3"/>
      <c r="AF105" s="3"/>
      <c r="AG105" s="3"/>
      <c r="AH105" s="3"/>
    </row>
    <row r="106" spans="8:34" x14ac:dyDescent="0.25">
      <c r="H106" s="1"/>
      <c r="I106" s="1"/>
      <c r="J106" s="1"/>
      <c r="K106" s="1"/>
      <c r="L106" s="3"/>
      <c r="M106" s="3"/>
      <c r="N106" s="3"/>
      <c r="O106" s="3"/>
      <c r="P106" s="3"/>
      <c r="Q106" s="3"/>
      <c r="AE106" s="3"/>
      <c r="AF106" s="3"/>
      <c r="AG106" s="3"/>
      <c r="AH106" s="3"/>
    </row>
  </sheetData>
  <mergeCells count="52">
    <mergeCell ref="N8:N10"/>
    <mergeCell ref="C88:J88"/>
    <mergeCell ref="AF8:AF10"/>
    <mergeCell ref="AG8:AG10"/>
    <mergeCell ref="AH8:AH10"/>
    <mergeCell ref="C64:D64"/>
    <mergeCell ref="AC64:AD64"/>
    <mergeCell ref="C85:AC85"/>
    <mergeCell ref="Z8:Z10"/>
    <mergeCell ref="AA8:AA10"/>
    <mergeCell ref="AB8:AB10"/>
    <mergeCell ref="C86:AC86"/>
    <mergeCell ref="R7:R10"/>
    <mergeCell ref="S7:S10"/>
    <mergeCell ref="T7:X7"/>
    <mergeCell ref="Y7:AD7"/>
    <mergeCell ref="S63:AD63"/>
    <mergeCell ref="AC8:AC10"/>
    <mergeCell ref="AD8:AD10"/>
    <mergeCell ref="T8:T10"/>
    <mergeCell ref="U8:U10"/>
    <mergeCell ref="AE7:AH7"/>
    <mergeCell ref="V8:V10"/>
    <mergeCell ref="W8:W10"/>
    <mergeCell ref="X8:X10"/>
    <mergeCell ref="Y8:Y10"/>
    <mergeCell ref="O8:O10"/>
    <mergeCell ref="P8:P10"/>
    <mergeCell ref="Q8:Q10"/>
    <mergeCell ref="AE8:AE10"/>
    <mergeCell ref="H8:H10"/>
    <mergeCell ref="I8:I10"/>
    <mergeCell ref="J8:J10"/>
    <mergeCell ref="K8:K10"/>
    <mergeCell ref="L8:L10"/>
    <mergeCell ref="M8:M10"/>
    <mergeCell ref="A7:A10"/>
    <mergeCell ref="B7:B10"/>
    <mergeCell ref="C7:G7"/>
    <mergeCell ref="H7:M7"/>
    <mergeCell ref="N7:Q7"/>
    <mergeCell ref="C8:C10"/>
    <mergeCell ref="D8:D10"/>
    <mergeCell ref="E8:E10"/>
    <mergeCell ref="F8:F10"/>
    <mergeCell ref="G8:G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2022-05-16T02:21:38Z</dcterms:created>
  <dcterms:modified xsi:type="dcterms:W3CDTF">2022-05-16T02:22:06Z</dcterms:modified>
</cp:coreProperties>
</file>