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F6"/>
  <c r="F7"/>
  <c r="F8"/>
  <c r="F9"/>
  <c r="F10"/>
  <c r="F11"/>
  <c r="F5"/>
  <c r="B5"/>
  <c r="H12"/>
  <c r="E12"/>
  <c r="D12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<sst xmlns="http://schemas.openxmlformats.org/spreadsheetml/2006/main" count="45" uniqueCount="29">
  <si>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</si>
  <si>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</si>
  <si>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</si>
  <si>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</si>
  <si>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</si>
  <si>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</si>
  <si>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</si>
  <si>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</si>
  <si>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</si>
  <si>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</si>
  <si>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</si>
  <si>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</si>
  <si>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</si>
  <si>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</si>
  <si>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</si>
  <si>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</si>
  <si>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</si>
  <si>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</si>
  <si>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</si>
  <si>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</si>
  <si>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</si>
  <si>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</si>
  <si>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</si>
  <si>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</si>
  <si>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</si>
  <si>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</si>
  <si>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</si>
  <si>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</si>
  <si>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Week-20 (2021-22)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</si>
</sst>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0" fontId="0" fillId="0" borderId="1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15" zoomScaleNormal="115" zoomScaleSheetLayoutView="100" workbookViewId="0">
      <selection activeCell="G19" sqref="G19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1" t="s">
        <v>13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1"/>
      <c r="O1" s="1"/>
    </row>
    <row r="2" spans="1:15" s="1" customFormat="1" ht="20.25">
      <c r="A2" s="48" t="s">
        <v>28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5" ht="29.25" customHeight="1">
      <c r="A3" s="56" t="s">
        <v>10</v>
      </c>
      <c r="B3" s="53" t="s">
        <v>14</v>
      </c>
      <c r="C3" s="55" t="s">
        <v>4</v>
      </c>
      <c r="D3" s="59" t="s">
        <v>12</v>
      </c>
      <c r="E3" s="59" t="s">
        <v>11</v>
      </c>
      <c r="F3" s="61" t="s">
        <v>26</v>
      </c>
      <c r="G3" s="61" t="s">
        <v>27</v>
      </c>
      <c r="H3" s="52" t="s">
        <v>24</v>
      </c>
      <c r="I3" s="52"/>
      <c r="J3" s="52" t="s">
        <v>3</v>
      </c>
      <c r="K3" s="52"/>
      <c r="L3" s="39" t="s">
        <v>0</v>
      </c>
    </row>
    <row r="4" spans="1:15" s="1" customFormat="1" ht="18" customHeight="1">
      <c r="A4" s="57"/>
      <c r="B4" s="52"/>
      <c r="C4" s="58"/>
      <c r="D4" s="60"/>
      <c r="E4" s="60"/>
      <c r="F4" s="52"/>
      <c r="G4" s="52"/>
      <c r="H4" s="3" t="s">
        <v>21</v>
      </c>
      <c r="I4" s="4" t="s">
        <v>22</v>
      </c>
      <c r="J4" s="3" t="s">
        <v>2</v>
      </c>
      <c r="K4" s="4" t="s">
        <v>22</v>
      </c>
      <c r="L4" s="40"/>
    </row>
    <row r="5" spans="1:15" s="1" customFormat="1" ht="18" customHeight="1">
      <c r="A5" s="14">
        <v>1</v>
      </c>
      <c r="B5" s="54" t="str">
        <f>A2</f>
        <v>Week-20 (2021-22)</v>
      </c>
      <c r="C5" s="33">
        <v>44417</v>
      </c>
      <c r="D5" s="75">
        <v>1320.8</v>
      </c>
      <c r="E5" s="75">
        <v>343.3</v>
      </c>
      <c r="F5" s="7">
        <f>E5*155</f>
        <v>53211.5</v>
      </c>
      <c r="G5" s="7">
        <f>D5*-155</f>
        <v>-204724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>
      <c r="A6" s="12">
        <v>2</v>
      </c>
      <c r="B6" s="55"/>
      <c r="C6" s="33">
        <v>44418</v>
      </c>
      <c r="D6" s="75">
        <v>478.1</v>
      </c>
      <c r="E6" s="75">
        <v>537.1</v>
      </c>
      <c r="F6" s="7">
        <f t="shared" ref="F6:F11" si="0">E6*155</f>
        <v>83250.5</v>
      </c>
      <c r="G6" s="7">
        <f t="shared" ref="G6:G11" si="1">D6*-155</f>
        <v>-74105.5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>
      <c r="A7" s="14">
        <v>3</v>
      </c>
      <c r="B7" s="55"/>
      <c r="C7" s="33">
        <v>44419</v>
      </c>
      <c r="D7" s="75">
        <v>177</v>
      </c>
      <c r="E7" s="75">
        <v>810.4</v>
      </c>
      <c r="F7" s="7">
        <f t="shared" si="0"/>
        <v>125612</v>
      </c>
      <c r="G7" s="7">
        <f t="shared" si="1"/>
        <v>-27435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>
      <c r="A8" s="12">
        <v>4</v>
      </c>
      <c r="B8" s="55"/>
      <c r="C8" s="33">
        <v>44420</v>
      </c>
      <c r="D8" s="75">
        <v>486.2</v>
      </c>
      <c r="E8" s="75">
        <v>782.2</v>
      </c>
      <c r="F8" s="7">
        <f t="shared" si="0"/>
        <v>121241</v>
      </c>
      <c r="G8" s="7">
        <f t="shared" si="1"/>
        <v>-75361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>
      <c r="A9" s="14">
        <v>5</v>
      </c>
      <c r="B9" s="55"/>
      <c r="C9" s="33">
        <v>44421</v>
      </c>
      <c r="D9" s="75">
        <v>601.4</v>
      </c>
      <c r="E9" s="75">
        <v>644.6</v>
      </c>
      <c r="F9" s="7">
        <f t="shared" si="0"/>
        <v>99913</v>
      </c>
      <c r="G9" s="7">
        <f t="shared" si="1"/>
        <v>-93217</v>
      </c>
      <c r="H9" s="62"/>
      <c r="I9" s="62"/>
      <c r="J9" s="3" t="s">
        <v>23</v>
      </c>
      <c r="K9" s="3" t="s">
        <v>23</v>
      </c>
      <c r="L9" s="13"/>
      <c r="M9" s="1"/>
    </row>
    <row r="10" spans="1:15">
      <c r="A10" s="12">
        <v>6</v>
      </c>
      <c r="B10" s="55"/>
      <c r="C10" s="33">
        <v>44422</v>
      </c>
      <c r="D10" s="75">
        <v>304</v>
      </c>
      <c r="E10" s="75">
        <v>724</v>
      </c>
      <c r="F10" s="7">
        <f t="shared" si="0"/>
        <v>112220</v>
      </c>
      <c r="G10" s="7">
        <f t="shared" si="1"/>
        <v>-47120</v>
      </c>
      <c r="H10" s="63"/>
      <c r="I10" s="63"/>
      <c r="J10" s="3" t="s">
        <v>23</v>
      </c>
      <c r="K10" s="3" t="s">
        <v>23</v>
      </c>
      <c r="L10" s="13"/>
      <c r="M10" s="1"/>
    </row>
    <row r="11" spans="1:15" ht="15.75" thickBot="1">
      <c r="A11" s="17">
        <v>7</v>
      </c>
      <c r="B11" s="55"/>
      <c r="C11" s="33">
        <v>44423</v>
      </c>
      <c r="D11" s="76">
        <v>1045.2</v>
      </c>
      <c r="E11" s="76">
        <v>320.3</v>
      </c>
      <c r="F11" s="7">
        <f t="shared" si="0"/>
        <v>49646.5</v>
      </c>
      <c r="G11" s="7">
        <f t="shared" si="1"/>
        <v>-162006</v>
      </c>
      <c r="H11" s="64"/>
      <c r="I11" s="64"/>
      <c r="J11" s="16" t="s">
        <v>23</v>
      </c>
      <c r="K11" s="16" t="s">
        <v>23</v>
      </c>
      <c r="L11" s="26"/>
      <c r="M11" s="1"/>
    </row>
    <row r="12" spans="1:15" ht="15.75" thickBot="1">
      <c r="A12" s="45" t="s">
        <v>1</v>
      </c>
      <c r="B12" s="46"/>
      <c r="C12" s="47"/>
      <c r="D12" s="35">
        <f>SUM(D5:D11)</f>
        <v>4412.7</v>
      </c>
      <c r="E12" s="36">
        <f>SUM(E5:E11)</f>
        <v>4161.8999999999996</v>
      </c>
      <c r="F12" s="34">
        <f>SUM(F5:F11)</f>
        <v>645094.5</v>
      </c>
      <c r="G12" s="27">
        <f>SUM(G5:G11)</f>
        <v>-683968.5</v>
      </c>
      <c r="H12" s="28">
        <f>SUM(H5:H11)</f>
        <v>227.3</v>
      </c>
      <c r="I12" s="28"/>
      <c r="J12" s="28" t="s">
        <v>23</v>
      </c>
      <c r="K12" s="28" t="s">
        <v>23</v>
      </c>
      <c r="L12" s="29"/>
    </row>
    <row r="13" spans="1:15" ht="15.75" thickBot="1">
      <c r="A13" s="69" t="s">
        <v>19</v>
      </c>
      <c r="B13" s="70"/>
      <c r="C13" s="70"/>
      <c r="D13" s="30"/>
      <c r="E13" s="30"/>
      <c r="F13" s="73">
        <f>G12+F12</f>
        <v>-38874</v>
      </c>
      <c r="G13" s="74"/>
      <c r="H13" s="30"/>
      <c r="I13" s="30"/>
      <c r="J13" s="30"/>
      <c r="K13" s="30"/>
      <c r="L13" s="31"/>
    </row>
    <row r="14" spans="1:15" s="21" customFormat="1" ht="15.75" thickBot="1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>
      <c r="A15" s="71" t="s">
        <v>15</v>
      </c>
      <c r="B15" s="72"/>
      <c r="C15" s="72"/>
      <c r="D15" s="72"/>
      <c r="E15" s="72"/>
      <c r="F15" s="72"/>
      <c r="G15" s="23">
        <v>121.33622</v>
      </c>
      <c r="H15" s="5"/>
      <c r="I15" s="5"/>
      <c r="J15" s="5"/>
      <c r="K15" s="5"/>
      <c r="L15" s="5"/>
    </row>
    <row r="16" spans="1:15" s="1" customFormat="1">
      <c r="A16" s="65" t="s">
        <v>16</v>
      </c>
      <c r="B16" s="66"/>
      <c r="C16" s="66"/>
      <c r="D16" s="66"/>
      <c r="E16" s="66"/>
      <c r="F16" s="66"/>
      <c r="G16" s="24">
        <v>97.985579999999999</v>
      </c>
      <c r="H16" s="5"/>
      <c r="I16" s="5"/>
      <c r="J16" s="5"/>
      <c r="K16" s="5"/>
      <c r="L16" s="5"/>
    </row>
    <row r="17" spans="1:12" ht="15.75" customHeight="1">
      <c r="A17" s="67" t="s">
        <v>20</v>
      </c>
      <c r="B17" s="68"/>
      <c r="C17" s="68"/>
      <c r="D17" s="68"/>
      <c r="E17" s="68"/>
      <c r="F17" s="68"/>
      <c r="G17" s="32">
        <f>G16/G15*(F13)</f>
        <v>-31392.863869667275</v>
      </c>
      <c r="H17" s="5"/>
      <c r="I17" s="5"/>
      <c r="J17" s="5"/>
      <c r="K17" s="5"/>
      <c r="L17" s="5"/>
    </row>
    <row r="18" spans="1:12" s="1" customFormat="1" ht="15.75" customHeight="1" thickBot="1">
      <c r="A18" s="37" t="s">
        <v>25</v>
      </c>
      <c r="B18" s="38"/>
      <c r="C18" s="38"/>
      <c r="D18" s="38"/>
      <c r="E18" s="38"/>
      <c r="F18" s="38"/>
      <c r="G18" s="25">
        <v>0</v>
      </c>
      <c r="H18" s="5"/>
      <c r="I18" s="5"/>
      <c r="J18" s="5"/>
      <c r="K18" s="5"/>
      <c r="L18" s="5"/>
    </row>
    <row r="19" spans="1:12" ht="25.5" customHeight="1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>
      <c r="A24" s="5" t="s">
        <v>17</v>
      </c>
    </row>
    <row r="25" spans="1:12" ht="15.75">
      <c r="A25" s="10" t="s">
        <v>18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2021-10-06T06:19:48Z</dcterms:modified>
</cp:coreProperties>
</file>