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HPSLDC'!$A$1:$AB$63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G60"/>
  <c r="F60"/>
  <c r="E60"/>
  <c r="D60"/>
  <c r="C60"/>
  <c r="U59"/>
  <c r="T59"/>
  <c r="S59"/>
  <c r="R59"/>
  <c r="Q59"/>
  <c r="F59"/>
  <c r="E59"/>
  <c r="G59" s="1"/>
  <c r="D59"/>
  <c r="C59"/>
  <c r="T58"/>
  <c r="S58"/>
  <c r="U58" s="1"/>
  <c r="R58"/>
  <c r="Q58"/>
  <c r="F58"/>
  <c r="E58"/>
  <c r="G58" s="1"/>
  <c r="D58"/>
  <c r="C58"/>
  <c r="U57"/>
  <c r="T57"/>
  <c r="S57"/>
  <c r="R57"/>
  <c r="Q57"/>
  <c r="F57"/>
  <c r="E57"/>
  <c r="G57" s="1"/>
  <c r="D57"/>
  <c r="C57"/>
  <c r="T56"/>
  <c r="S56"/>
  <c r="U56" s="1"/>
  <c r="R56"/>
  <c r="Q56"/>
  <c r="G56"/>
  <c r="F56"/>
  <c r="E56"/>
  <c r="D56"/>
  <c r="C56"/>
  <c r="T55"/>
  <c r="U55" s="1"/>
  <c r="S55"/>
  <c r="R55"/>
  <c r="Q55"/>
  <c r="F55"/>
  <c r="E55"/>
  <c r="G55" s="1"/>
  <c r="D55"/>
  <c r="C55"/>
  <c r="T54"/>
  <c r="S54"/>
  <c r="U54" s="1"/>
  <c r="R54"/>
  <c r="Q54"/>
  <c r="F54"/>
  <c r="E54"/>
  <c r="G54" s="1"/>
  <c r="D54"/>
  <c r="C54"/>
  <c r="U53"/>
  <c r="T53"/>
  <c r="S53"/>
  <c r="R53"/>
  <c r="Q53"/>
  <c r="F53"/>
  <c r="E53"/>
  <c r="G53" s="1"/>
  <c r="D53"/>
  <c r="C53"/>
  <c r="T52"/>
  <c r="S52"/>
  <c r="U52" s="1"/>
  <c r="R52"/>
  <c r="Q52"/>
  <c r="G52"/>
  <c r="F52"/>
  <c r="E52"/>
  <c r="D52"/>
  <c r="C52"/>
  <c r="U51"/>
  <c r="T51"/>
  <c r="S51"/>
  <c r="R51"/>
  <c r="Q51"/>
  <c r="F51"/>
  <c r="E51"/>
  <c r="G51" s="1"/>
  <c r="D51"/>
  <c r="C51"/>
  <c r="T50"/>
  <c r="S50"/>
  <c r="U50" s="1"/>
  <c r="R50"/>
  <c r="Q50"/>
  <c r="F50"/>
  <c r="E50"/>
  <c r="G50" s="1"/>
  <c r="D50"/>
  <c r="C50"/>
  <c r="U49"/>
  <c r="T49"/>
  <c r="S49"/>
  <c r="R49"/>
  <c r="Q49"/>
  <c r="F49"/>
  <c r="E49"/>
  <c r="G49" s="1"/>
  <c r="D49"/>
  <c r="C49"/>
  <c r="T48"/>
  <c r="S48"/>
  <c r="U48" s="1"/>
  <c r="R48"/>
  <c r="Q48"/>
  <c r="G48"/>
  <c r="F48"/>
  <c r="E48"/>
  <c r="D48"/>
  <c r="C48"/>
  <c r="U47"/>
  <c r="T47"/>
  <c r="S47"/>
  <c r="R47"/>
  <c r="Q47"/>
  <c r="F47"/>
  <c r="E47"/>
  <c r="G47" s="1"/>
  <c r="D47"/>
  <c r="C47"/>
  <c r="T46"/>
  <c r="S46"/>
  <c r="U46" s="1"/>
  <c r="R46"/>
  <c r="Q46"/>
  <c r="F46"/>
  <c r="E46"/>
  <c r="G46" s="1"/>
  <c r="D46"/>
  <c r="C46"/>
  <c r="U45"/>
  <c r="T45"/>
  <c r="S45"/>
  <c r="R45"/>
  <c r="Q45"/>
  <c r="F45"/>
  <c r="E45"/>
  <c r="G45" s="1"/>
  <c r="D45"/>
  <c r="C45"/>
  <c r="T44"/>
  <c r="S44"/>
  <c r="U44" s="1"/>
  <c r="R44"/>
  <c r="Q44"/>
  <c r="G44"/>
  <c r="F44"/>
  <c r="E44"/>
  <c r="D44"/>
  <c r="C44"/>
  <c r="U43"/>
  <c r="T43"/>
  <c r="S43"/>
  <c r="R43"/>
  <c r="Q43"/>
  <c r="F43"/>
  <c r="E43"/>
  <c r="G43" s="1"/>
  <c r="D43"/>
  <c r="C43"/>
  <c r="T42"/>
  <c r="S42"/>
  <c r="U42" s="1"/>
  <c r="R42"/>
  <c r="Q42"/>
  <c r="F42"/>
  <c r="E42"/>
  <c r="G42" s="1"/>
  <c r="D42"/>
  <c r="C42"/>
  <c r="U41"/>
  <c r="T41"/>
  <c r="S41"/>
  <c r="R41"/>
  <c r="Q41"/>
  <c r="F41"/>
  <c r="E41"/>
  <c r="G41" s="1"/>
  <c r="D41"/>
  <c r="C41"/>
  <c r="T40"/>
  <c r="S40"/>
  <c r="U40" s="1"/>
  <c r="R40"/>
  <c r="Q40"/>
  <c r="G40"/>
  <c r="F40"/>
  <c r="E40"/>
  <c r="D40"/>
  <c r="C40"/>
  <c r="U39"/>
  <c r="T39"/>
  <c r="S39"/>
  <c r="R39"/>
  <c r="Q39"/>
  <c r="F39"/>
  <c r="E39"/>
  <c r="G39" s="1"/>
  <c r="D39"/>
  <c r="C39"/>
  <c r="T38"/>
  <c r="S38"/>
  <c r="U38" s="1"/>
  <c r="R38"/>
  <c r="Q38"/>
  <c r="F38"/>
  <c r="E38"/>
  <c r="G38" s="1"/>
  <c r="D38"/>
  <c r="C38"/>
  <c r="U37"/>
  <c r="T37"/>
  <c r="S37"/>
  <c r="R37"/>
  <c r="Q37"/>
  <c r="F37"/>
  <c r="E37"/>
  <c r="G37" s="1"/>
  <c r="D37"/>
  <c r="C37"/>
  <c r="T36"/>
  <c r="S36"/>
  <c r="U36" s="1"/>
  <c r="R36"/>
  <c r="Q36"/>
  <c r="G36"/>
  <c r="F36"/>
  <c r="E36"/>
  <c r="D36"/>
  <c r="C36"/>
  <c r="U35"/>
  <c r="T35"/>
  <c r="S35"/>
  <c r="R35"/>
  <c r="Q35"/>
  <c r="F35"/>
  <c r="E35"/>
  <c r="G35" s="1"/>
  <c r="D35"/>
  <c r="C35"/>
  <c r="T34"/>
  <c r="S34"/>
  <c r="U34" s="1"/>
  <c r="R34"/>
  <c r="Q34"/>
  <c r="F34"/>
  <c r="E34"/>
  <c r="G34" s="1"/>
  <c r="D34"/>
  <c r="C34"/>
  <c r="U33"/>
  <c r="T33"/>
  <c r="S33"/>
  <c r="R33"/>
  <c r="Q33"/>
  <c r="F33"/>
  <c r="E33"/>
  <c r="G33" s="1"/>
  <c r="D33"/>
  <c r="C33"/>
  <c r="T32"/>
  <c r="S32"/>
  <c r="U32" s="1"/>
  <c r="R32"/>
  <c r="Q32"/>
  <c r="G32"/>
  <c r="F32"/>
  <c r="E32"/>
  <c r="D32"/>
  <c r="C32"/>
  <c r="U31"/>
  <c r="T31"/>
  <c r="S31"/>
  <c r="R31"/>
  <c r="Q31"/>
  <c r="F31"/>
  <c r="E31"/>
  <c r="G31" s="1"/>
  <c r="D31"/>
  <c r="C31"/>
  <c r="T30"/>
  <c r="S30"/>
  <c r="U30" s="1"/>
  <c r="R30"/>
  <c r="Q30"/>
  <c r="F30"/>
  <c r="E30"/>
  <c r="G30" s="1"/>
  <c r="D30"/>
  <c r="C30"/>
  <c r="U29"/>
  <c r="T29"/>
  <c r="S29"/>
  <c r="R29"/>
  <c r="Q29"/>
  <c r="F29"/>
  <c r="E29"/>
  <c r="G29" s="1"/>
  <c r="D29"/>
  <c r="C29"/>
  <c r="T28"/>
  <c r="S28"/>
  <c r="U28" s="1"/>
  <c r="R28"/>
  <c r="Q28"/>
  <c r="G28"/>
  <c r="F28"/>
  <c r="E28"/>
  <c r="D28"/>
  <c r="C28"/>
  <c r="U27"/>
  <c r="T27"/>
  <c r="S27"/>
  <c r="R27"/>
  <c r="Q27"/>
  <c r="F27"/>
  <c r="E27"/>
  <c r="G27" s="1"/>
  <c r="D27"/>
  <c r="C27"/>
  <c r="T26"/>
  <c r="S26"/>
  <c r="U26" s="1"/>
  <c r="R26"/>
  <c r="Q26"/>
  <c r="F26"/>
  <c r="E26"/>
  <c r="G26" s="1"/>
  <c r="D26"/>
  <c r="C26"/>
  <c r="U25"/>
  <c r="T25"/>
  <c r="S25"/>
  <c r="R25"/>
  <c r="Q25"/>
  <c r="F25"/>
  <c r="E25"/>
  <c r="G25" s="1"/>
  <c r="D25"/>
  <c r="C25"/>
  <c r="T24"/>
  <c r="S24"/>
  <c r="U24" s="1"/>
  <c r="R24"/>
  <c r="Q24"/>
  <c r="G24"/>
  <c r="F24"/>
  <c r="E24"/>
  <c r="D24"/>
  <c r="C24"/>
  <c r="U23"/>
  <c r="T23"/>
  <c r="S23"/>
  <c r="R23"/>
  <c r="Q23"/>
  <c r="G23"/>
  <c r="F23"/>
  <c r="E23"/>
  <c r="D23"/>
  <c r="C23"/>
  <c r="T22"/>
  <c r="S22"/>
  <c r="U22" s="1"/>
  <c r="R22"/>
  <c r="Q22"/>
  <c r="F22"/>
  <c r="E22"/>
  <c r="G22" s="1"/>
  <c r="D22"/>
  <c r="C22"/>
  <c r="U21"/>
  <c r="T21"/>
  <c r="S21"/>
  <c r="R21"/>
  <c r="Q21"/>
  <c r="F21"/>
  <c r="E21"/>
  <c r="G21" s="1"/>
  <c r="D21"/>
  <c r="C21"/>
  <c r="T20"/>
  <c r="S20"/>
  <c r="U20" s="1"/>
  <c r="R20"/>
  <c r="Q20"/>
  <c r="G20"/>
  <c r="F20"/>
  <c r="E20"/>
  <c r="D20"/>
  <c r="C20"/>
  <c r="U19"/>
  <c r="T19"/>
  <c r="S19"/>
  <c r="R19"/>
  <c r="Q19"/>
  <c r="G19"/>
  <c r="F19"/>
  <c r="E19"/>
  <c r="D19"/>
  <c r="C19"/>
  <c r="T18"/>
  <c r="S18"/>
  <c r="U18" s="1"/>
  <c r="R18"/>
  <c r="Q18"/>
  <c r="F18"/>
  <c r="E18"/>
  <c r="G18" s="1"/>
  <c r="D18"/>
  <c r="C18"/>
  <c r="U17"/>
  <c r="T17"/>
  <c r="S17"/>
  <c r="R17"/>
  <c r="Q17"/>
  <c r="F17"/>
  <c r="E17"/>
  <c r="G17" s="1"/>
  <c r="D17"/>
  <c r="C17"/>
  <c r="T16"/>
  <c r="S16"/>
  <c r="U16" s="1"/>
  <c r="R16"/>
  <c r="Q16"/>
  <c r="G16"/>
  <c r="F16"/>
  <c r="E16"/>
  <c r="D16"/>
  <c r="C16"/>
  <c r="U15"/>
  <c r="T15"/>
  <c r="S15"/>
  <c r="R15"/>
  <c r="Q15"/>
  <c r="F15"/>
  <c r="E15"/>
  <c r="G15" s="1"/>
  <c r="D15"/>
  <c r="C15"/>
  <c r="T14"/>
  <c r="S14"/>
  <c r="U14" s="1"/>
  <c r="R14"/>
  <c r="Q14"/>
  <c r="F14"/>
  <c r="E14"/>
  <c r="G14" s="1"/>
  <c r="D14"/>
  <c r="C14"/>
  <c r="U13"/>
  <c r="T13"/>
  <c r="S13"/>
  <c r="R13"/>
  <c r="Q13"/>
  <c r="F13"/>
  <c r="T61" s="1"/>
  <c r="E13"/>
  <c r="S61" s="1"/>
  <c r="D13"/>
  <c r="R61" s="1"/>
  <c r="C13"/>
  <c r="Q61" s="1"/>
  <c r="O6"/>
  <c r="M6"/>
  <c r="A6"/>
  <c r="A5"/>
  <c r="A3"/>
  <c r="D2"/>
  <c r="C1"/>
  <c r="D4" s="1"/>
  <c r="T62" l="1"/>
  <c r="S62"/>
  <c r="R62"/>
  <c r="G13"/>
  <c r="Q62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<sst xmlns="http://schemas.openxmlformats.org/spreadsheetml/2006/main" count="176" uniqueCount="159">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</sst>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19" fillId="33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Alignment="1" applyProtection="1">
      <alignment horizontal="center" vertical="center"/>
      <protection hidden="1"/>
    </xf>
    <xf numFmtId="164" fontId="21" fillId="33" borderId="0" xfId="1" applyNumberFormat="1" applyFont="1" applyFill="1" applyBorder="1" applyAlignment="1" applyProtection="1">
      <alignment horizontal="left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  <protection hidden="1"/>
    </xf>
    <xf numFmtId="1" fontId="27" fillId="0" borderId="0" xfId="1" applyNumberFormat="1" applyFont="1" applyAlignment="1" applyProtection="1">
      <alignment horizontal="left" vertical="center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1" fontId="23" fillId="0" borderId="0" xfId="1" applyNumberFormat="1" applyFont="1" applyAlignment="1" applyProtection="1">
      <alignment horizontal="left" vertical="center"/>
      <protection hidden="1"/>
    </xf>
    <xf numFmtId="0" fontId="25" fillId="34" borderId="10" xfId="1" applyFont="1" applyFill="1" applyBorder="1" applyAlignment="1" applyProtection="1">
      <alignment horizontal="right" vertical="center"/>
      <protection hidden="1"/>
    </xf>
    <xf numFmtId="0" fontId="25" fillId="34" borderId="11" xfId="1" applyFont="1" applyFill="1" applyBorder="1" applyAlignment="1" applyProtection="1">
      <alignment horizontal="right" vertical="center"/>
      <protection hidden="1"/>
    </xf>
    <xf numFmtId="164" fontId="25" fillId="34" borderId="10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9" fillId="34" borderId="10" xfId="1" applyFont="1" applyFill="1" applyBorder="1" applyAlignment="1" applyProtection="1">
      <alignment vertical="center"/>
      <protection hidden="1"/>
    </xf>
    <xf numFmtId="0" fontId="0" fillId="0" borderId="11" xfId="0" applyBorder="1" applyAlignment="1"/>
    <xf numFmtId="0" fontId="0" fillId="0" borderId="12" xfId="0" applyBorder="1" applyAlignment="1"/>
    <xf numFmtId="0" fontId="29" fillId="34" borderId="10" xfId="2" applyFont="1" applyFill="1" applyBorder="1" applyAlignment="1" applyProtection="1">
      <alignment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3" xfId="1" applyNumberFormat="1" applyFont="1" applyFill="1" applyBorder="1" applyAlignment="1" applyProtection="1">
      <alignment horizontal="center" vertical="center"/>
      <protection hidden="1"/>
    </xf>
    <xf numFmtId="0" fontId="26" fillId="34" borderId="0" xfId="1" applyFont="1" applyFill="1" applyAlignment="1" applyProtection="1">
      <alignment horizontal="center" vertical="center"/>
      <protection hidden="1"/>
    </xf>
    <xf numFmtId="0" fontId="30" fillId="34" borderId="14" xfId="1" applyFont="1" applyFill="1" applyBorder="1" applyAlignment="1" applyProtection="1">
      <alignment horizontal="center" vertical="center" wrapText="1"/>
    </xf>
    <xf numFmtId="0" fontId="25" fillId="35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3" xfId="1" applyFont="1" applyFill="1" applyBorder="1" applyAlignment="1" applyProtection="1">
      <alignment horizontal="center" vertical="center" wrapText="1"/>
    </xf>
    <xf numFmtId="0" fontId="30" fillId="34" borderId="13" xfId="1" applyFont="1" applyFill="1" applyBorder="1" applyAlignment="1" applyProtection="1">
      <alignment horizontal="center" vertical="center" wrapText="1"/>
    </xf>
    <xf numFmtId="0" fontId="30" fillId="37" borderId="15" xfId="1" applyFont="1" applyFill="1" applyBorder="1" applyAlignment="1" applyProtection="1">
      <alignment horizontal="center" vertical="center" wrapText="1"/>
    </xf>
    <xf numFmtId="0" fontId="30" fillId="38" borderId="15" xfId="1" applyFont="1" applyFill="1" applyBorder="1" applyAlignment="1" applyProtection="1">
      <alignment horizontal="center" vertical="center" wrapText="1"/>
    </xf>
    <xf numFmtId="0" fontId="30" fillId="35" borderId="15" xfId="1" applyFont="1" applyFill="1" applyBorder="1" applyAlignment="1" applyProtection="1">
      <alignment horizontal="center" vertical="center" wrapText="1"/>
    </xf>
    <xf numFmtId="0" fontId="30" fillId="39" borderId="15" xfId="1" applyFont="1" applyFill="1" applyBorder="1" applyAlignment="1" applyProtection="1">
      <alignment horizontal="center" vertical="center" wrapText="1"/>
    </xf>
    <xf numFmtId="0" fontId="30" fillId="40" borderId="15" xfId="1" applyFont="1" applyFill="1" applyBorder="1" applyAlignment="1" applyProtection="1">
      <alignment horizontal="center" vertical="center" wrapText="1"/>
    </xf>
    <xf numFmtId="0" fontId="30" fillId="34" borderId="15" xfId="1" applyFont="1" applyFill="1" applyBorder="1" applyAlignment="1" applyProtection="1">
      <alignment horizontal="center" vertical="center" wrapText="1"/>
    </xf>
    <xf numFmtId="0" fontId="30" fillId="41" borderId="15" xfId="1" applyFont="1" applyFill="1" applyBorder="1" applyAlignment="1" applyProtection="1">
      <alignment horizontal="center" vertical="center" wrapText="1"/>
    </xf>
    <xf numFmtId="0" fontId="30" fillId="42" borderId="15" xfId="1" applyFont="1" applyFill="1" applyBorder="1" applyAlignment="1" applyProtection="1">
      <alignment horizontal="center" vertical="center" wrapText="1"/>
    </xf>
    <xf numFmtId="0" fontId="30" fillId="36" borderId="15" xfId="1" applyFont="1" applyFill="1" applyBorder="1" applyAlignment="1" applyProtection="1">
      <alignment horizontal="center" vertical="center" wrapText="1"/>
    </xf>
    <xf numFmtId="0" fontId="30" fillId="43" borderId="15" xfId="1" applyFont="1" applyFill="1" applyBorder="1" applyAlignment="1" applyProtection="1">
      <alignment horizontal="center" vertical="center" wrapText="1"/>
    </xf>
    <xf numFmtId="0" fontId="30" fillId="44" borderId="15" xfId="1" applyFont="1" applyFill="1" applyBorder="1" applyAlignment="1" applyProtection="1">
      <alignment horizontal="center" vertical="center" wrapText="1"/>
    </xf>
    <xf numFmtId="0" fontId="31" fillId="41" borderId="15" xfId="1" applyFont="1" applyFill="1" applyBorder="1" applyAlignment="1" applyProtection="1">
      <alignment horizontal="center" vertical="center" wrapText="1"/>
    </xf>
    <xf numFmtId="0" fontId="30" fillId="37" borderId="16" xfId="1" applyFont="1" applyFill="1" applyBorder="1" applyAlignment="1" applyProtection="1">
      <alignment horizontal="center" vertical="center" wrapText="1"/>
    </xf>
    <xf numFmtId="0" fontId="30" fillId="38" borderId="16" xfId="1" applyFont="1" applyFill="1" applyBorder="1" applyAlignment="1" applyProtection="1">
      <alignment horizontal="center" vertical="center" wrapText="1"/>
    </xf>
    <xf numFmtId="0" fontId="30" fillId="35" borderId="16" xfId="1" applyFont="1" applyFill="1" applyBorder="1" applyAlignment="1" applyProtection="1">
      <alignment horizontal="center" vertical="center" wrapText="1"/>
    </xf>
    <xf numFmtId="0" fontId="30" fillId="39" borderId="16" xfId="1" applyFont="1" applyFill="1" applyBorder="1" applyAlignment="1" applyProtection="1">
      <alignment horizontal="center" vertical="center" wrapText="1"/>
    </xf>
    <xf numFmtId="0" fontId="30" fillId="40" borderId="16" xfId="1" applyFont="1" applyFill="1" applyBorder="1" applyAlignment="1" applyProtection="1">
      <alignment horizontal="center" vertical="center" wrapText="1"/>
    </xf>
    <xf numFmtId="0" fontId="30" fillId="34" borderId="16" xfId="1" applyFont="1" applyFill="1" applyBorder="1" applyAlignment="1" applyProtection="1">
      <alignment horizontal="center" vertical="center" wrapText="1"/>
    </xf>
    <xf numFmtId="0" fontId="30" fillId="41" borderId="16" xfId="1" applyFont="1" applyFill="1" applyBorder="1" applyAlignment="1" applyProtection="1">
      <alignment horizontal="center" vertical="center" wrapText="1"/>
    </xf>
    <xf numFmtId="0" fontId="30" fillId="42" borderId="16" xfId="1" applyFont="1" applyFill="1" applyBorder="1" applyAlignment="1" applyProtection="1">
      <alignment horizontal="center" vertical="center" wrapText="1"/>
    </xf>
    <xf numFmtId="0" fontId="30" fillId="36" borderId="16" xfId="1" applyFont="1" applyFill="1" applyBorder="1" applyAlignment="1" applyProtection="1">
      <alignment horizontal="center" vertical="center" wrapText="1"/>
    </xf>
    <xf numFmtId="0" fontId="30" fillId="43" borderId="16" xfId="1" applyFont="1" applyFill="1" applyBorder="1" applyAlignment="1" applyProtection="1">
      <alignment horizontal="center" vertical="center" wrapText="1"/>
    </xf>
    <xf numFmtId="0" fontId="30" fillId="44" borderId="16" xfId="1" applyFont="1" applyFill="1" applyBorder="1" applyAlignment="1" applyProtection="1">
      <alignment horizontal="center" vertical="center" wrapText="1"/>
    </xf>
    <xf numFmtId="0" fontId="31" fillId="41" borderId="16" xfId="1" applyFont="1" applyFill="1" applyBorder="1" applyAlignment="1" applyProtection="1">
      <alignment horizontal="center" vertical="center" wrapText="1"/>
    </xf>
    <xf numFmtId="0" fontId="30" fillId="37" borderId="14" xfId="1" applyFont="1" applyFill="1" applyBorder="1" applyAlignment="1" applyProtection="1">
      <alignment horizontal="center" vertical="center" wrapText="1"/>
    </xf>
    <xf numFmtId="0" fontId="30" fillId="38" borderId="14" xfId="1" applyFont="1" applyFill="1" applyBorder="1" applyAlignment="1" applyProtection="1">
      <alignment horizontal="center" vertical="center" wrapText="1"/>
    </xf>
    <xf numFmtId="0" fontId="30" fillId="35" borderId="14" xfId="1" applyFont="1" applyFill="1" applyBorder="1" applyAlignment="1" applyProtection="1">
      <alignment horizontal="center" vertical="center" wrapText="1"/>
    </xf>
    <xf numFmtId="0" fontId="30" fillId="39" borderId="14" xfId="1" applyFont="1" applyFill="1" applyBorder="1" applyAlignment="1" applyProtection="1">
      <alignment horizontal="center" vertical="center" wrapText="1"/>
    </xf>
    <xf numFmtId="0" fontId="30" fillId="40" borderId="14" xfId="1" applyFont="1" applyFill="1" applyBorder="1" applyAlignment="1" applyProtection="1">
      <alignment horizontal="center" vertical="center" wrapText="1"/>
    </xf>
    <xf numFmtId="0" fontId="30" fillId="41" borderId="14" xfId="1" applyFont="1" applyFill="1" applyBorder="1" applyAlignment="1" applyProtection="1">
      <alignment horizontal="center" vertical="center" wrapText="1"/>
    </xf>
    <xf numFmtId="0" fontId="30" fillId="42" borderId="14" xfId="1" applyFont="1" applyFill="1" applyBorder="1" applyAlignment="1" applyProtection="1">
      <alignment horizontal="center" vertical="center" wrapText="1"/>
    </xf>
    <xf numFmtId="0" fontId="30" fillId="36" borderId="14" xfId="1" applyFont="1" applyFill="1" applyBorder="1" applyAlignment="1" applyProtection="1">
      <alignment horizontal="center" vertical="center" wrapText="1"/>
    </xf>
    <xf numFmtId="0" fontId="30" fillId="43" borderId="14" xfId="1" applyFont="1" applyFill="1" applyBorder="1" applyAlignment="1" applyProtection="1">
      <alignment horizontal="center" vertical="center" wrapText="1"/>
    </xf>
    <xf numFmtId="0" fontId="30" fillId="44" borderId="14" xfId="1" applyFont="1" applyFill="1" applyBorder="1" applyAlignment="1" applyProtection="1">
      <alignment horizontal="center" vertical="center" wrapText="1"/>
    </xf>
    <xf numFmtId="0" fontId="31" fillId="41" borderId="14" xfId="1" applyFont="1" applyFill="1" applyBorder="1" applyAlignment="1" applyProtection="1">
      <alignment horizontal="center" vertical="center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7" borderId="13" xfId="1" applyFont="1" applyFill="1" applyBorder="1" applyAlignment="1" applyProtection="1">
      <alignment horizontal="center" vertical="center"/>
    </xf>
    <xf numFmtId="0" fontId="23" fillId="38" borderId="13" xfId="1" applyFont="1" applyFill="1" applyBorder="1" applyAlignment="1" applyProtection="1">
      <alignment horizontal="center" vertical="center"/>
    </xf>
    <xf numFmtId="0" fontId="23" fillId="35" borderId="13" xfId="1" applyFont="1" applyFill="1" applyBorder="1" applyAlignment="1" applyProtection="1">
      <alignment horizontal="center" vertical="center"/>
    </xf>
    <xf numFmtId="0" fontId="23" fillId="39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3" fillId="41" borderId="13" xfId="1" applyFont="1" applyFill="1" applyBorder="1" applyAlignment="1" applyProtection="1">
      <alignment horizontal="center" vertical="center"/>
    </xf>
    <xf numFmtId="0" fontId="23" fillId="42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3" borderId="13" xfId="1" applyFont="1" applyFill="1" applyBorder="1" applyAlignment="1" applyProtection="1">
      <alignment horizontal="center" vertical="center"/>
    </xf>
    <xf numFmtId="0" fontId="23" fillId="44" borderId="13" xfId="1" applyFont="1" applyFill="1" applyBorder="1" applyAlignment="1" applyProtection="1">
      <alignment horizontal="center" vertical="center"/>
    </xf>
    <xf numFmtId="0" fontId="32" fillId="41" borderId="13" xfId="1" applyFont="1" applyFill="1" applyBorder="1" applyAlignment="1" applyProtection="1">
      <alignment horizontal="center" vertical="center"/>
    </xf>
    <xf numFmtId="0" fontId="26" fillId="33" borderId="13" xfId="1" applyFont="1" applyFill="1" applyBorder="1" applyAlignment="1" applyProtection="1">
      <alignment horizontal="center" vertical="center"/>
    </xf>
    <xf numFmtId="0" fontId="26" fillId="37" borderId="13" xfId="1" applyFont="1" applyFill="1" applyBorder="1" applyAlignment="1" applyProtection="1">
      <alignment horizontal="center" vertical="center"/>
    </xf>
    <xf numFmtId="0" fontId="26" fillId="38" borderId="13" xfId="1" applyFont="1" applyFill="1" applyBorder="1" applyAlignment="1" applyProtection="1">
      <alignment horizontal="center" vertical="center"/>
    </xf>
    <xf numFmtId="0" fontId="26" fillId="35" borderId="13" xfId="1" applyFont="1" applyFill="1" applyBorder="1" applyAlignment="1" applyProtection="1">
      <alignment horizontal="center" vertical="center"/>
    </xf>
    <xf numFmtId="0" fontId="26" fillId="39" borderId="13" xfId="1" applyFont="1" applyFill="1" applyBorder="1" applyAlignment="1" applyProtection="1">
      <alignment horizontal="center" vertical="center"/>
    </xf>
    <xf numFmtId="0" fontId="26" fillId="40" borderId="13" xfId="1" applyFont="1" applyFill="1" applyBorder="1" applyAlignment="1" applyProtection="1">
      <alignment horizontal="center" vertical="center"/>
    </xf>
    <xf numFmtId="0" fontId="28" fillId="33" borderId="13" xfId="1" applyFont="1" applyFill="1" applyBorder="1" applyAlignment="1" applyProtection="1">
      <alignment horizontal="center" vertical="center"/>
    </xf>
    <xf numFmtId="0" fontId="28" fillId="41" borderId="13" xfId="1" applyFont="1" applyFill="1" applyBorder="1" applyAlignment="1" applyProtection="1">
      <alignment horizontal="center" vertical="center"/>
    </xf>
    <xf numFmtId="0" fontId="28" fillId="45" borderId="13" xfId="1" applyFont="1" applyFill="1" applyBorder="1" applyAlignment="1" applyProtection="1">
      <alignment horizontal="center" vertical="center"/>
    </xf>
    <xf numFmtId="0" fontId="28" fillId="46" borderId="13" xfId="1" applyFont="1" applyFill="1" applyBorder="1" applyAlignment="1" applyProtection="1">
      <alignment horizontal="center" vertical="center"/>
    </xf>
    <xf numFmtId="0" fontId="28" fillId="43" borderId="13" xfId="1" applyFont="1" applyFill="1" applyBorder="1" applyAlignment="1" applyProtection="1">
      <alignment horizontal="center" vertical="center"/>
    </xf>
    <xf numFmtId="0" fontId="28" fillId="44" borderId="13" xfId="1" applyFont="1" applyFill="1" applyBorder="1" applyAlignment="1" applyProtection="1">
      <alignment horizontal="center" vertical="center"/>
    </xf>
    <xf numFmtId="0" fontId="33" fillId="41" borderId="13" xfId="1" applyFont="1" applyFill="1" applyBorder="1" applyAlignment="1" applyProtection="1">
      <alignment horizontal="center" vertical="center"/>
    </xf>
    <xf numFmtId="0" fontId="26" fillId="45" borderId="13" xfId="1" applyFont="1" applyFill="1" applyBorder="1" applyAlignment="1" applyProtection="1">
      <alignment horizontal="center" vertical="center"/>
    </xf>
    <xf numFmtId="0" fontId="26" fillId="46" borderId="13" xfId="1" applyFont="1" applyFill="1" applyBorder="1" applyAlignment="1" applyProtection="1">
      <alignment horizontal="center" vertical="center"/>
    </xf>
    <xf numFmtId="0" fontId="26" fillId="43" borderId="13" xfId="1" applyFont="1" applyFill="1" applyBorder="1" applyAlignment="1" applyProtection="1">
      <alignment horizontal="center" vertical="center"/>
    </xf>
    <xf numFmtId="0" fontId="26" fillId="44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7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5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2" fontId="25" fillId="47" borderId="13" xfId="1" applyNumberFormat="1" applyFont="1" applyFill="1" applyBorder="1" applyAlignment="1" applyProtection="1">
      <alignment horizontal="center" vertical="center"/>
    </xf>
    <xf numFmtId="1" fontId="25" fillId="47" borderId="13" xfId="1" applyNumberFormat="1" applyFont="1" applyFill="1" applyBorder="1" applyAlignment="1" applyProtection="1">
      <alignment horizontal="center" vertical="center"/>
    </xf>
    <xf numFmtId="1" fontId="31" fillId="47" borderId="13" xfId="1" applyNumberFormat="1" applyFont="1" applyFill="1" applyBorder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7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5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2" fontId="25" fillId="47" borderId="0" xfId="1" applyNumberFormat="1" applyFont="1" applyFill="1" applyBorder="1" applyAlignment="1" applyProtection="1">
      <alignment horizontal="center" vertical="center"/>
    </xf>
    <xf numFmtId="1" fontId="25" fillId="47" borderId="0" xfId="1" applyNumberFormat="1" applyFont="1" applyFill="1" applyBorder="1" applyAlignment="1" applyProtection="1">
      <alignment horizontal="center" vertical="center"/>
    </xf>
    <xf numFmtId="1" fontId="25" fillId="33" borderId="10" xfId="1" applyNumberFormat="1" applyFont="1" applyFill="1" applyBorder="1" applyAlignment="1" applyProtection="1">
      <alignment horizontal="center" vertical="center"/>
    </xf>
    <xf numFmtId="1" fontId="25" fillId="33" borderId="12" xfId="1" applyNumberFormat="1" applyFont="1" applyFill="1" applyBorder="1" applyAlignment="1" applyProtection="1">
      <alignment horizontal="center" vertical="center"/>
    </xf>
    <xf numFmtId="0" fontId="34" fillId="33" borderId="0" xfId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vertical="center"/>
    </xf>
    <xf numFmtId="2" fontId="25" fillId="39" borderId="13" xfId="1" applyNumberFormat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center" vertical="center"/>
    </xf>
    <xf numFmtId="22" fontId="32" fillId="33" borderId="0" xfId="1" applyNumberFormat="1" applyFont="1" applyFill="1" applyBorder="1" applyAlignment="1" applyProtection="1">
      <alignment horizontal="left"/>
    </xf>
    <xf numFmtId="0" fontId="28" fillId="33" borderId="0" xfId="1" applyFont="1" applyFill="1" applyBorder="1" applyAlignment="1" applyProtection="1">
      <alignment horizontal="center" vertical="center"/>
    </xf>
    <xf numFmtId="0" fontId="28" fillId="34" borderId="0" xfId="1" applyFont="1" applyFill="1" applyBorder="1" applyAlignment="1" applyProtection="1">
      <alignment horizontal="center" vertical="center"/>
    </xf>
    <xf numFmtId="1" fontId="28" fillId="34" borderId="0" xfId="1" applyNumberFormat="1" applyFont="1" applyFill="1" applyBorder="1" applyAlignment="1" applyProtection="1">
      <alignment horizontal="center" vertical="center"/>
    </xf>
    <xf numFmtId="1" fontId="25" fillId="34" borderId="17" xfId="1" applyNumberFormat="1" applyFont="1" applyFill="1" applyBorder="1" applyAlignment="1" applyProtection="1">
      <alignment horizont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6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8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8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174212992"/>
        <c:axId val="175309568"/>
      </c:lineChart>
      <c:catAx>
        <c:axId val="17421299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75309568"/>
        <c:crosses val="autoZero"/>
        <c:auto val="1"/>
        <c:lblAlgn val="ctr"/>
        <c:lblOffset val="100"/>
      </c:catAx>
      <c:valAx>
        <c:axId val="1753095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7421299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256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13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44482</v>
          </cell>
        </row>
      </sheetData>
      <sheetData sheetId="2"/>
      <sheetData sheetId="3"/>
      <sheetData sheetId="4">
        <row r="12">
          <cell r="E12">
            <v>1127</v>
          </cell>
          <cell r="V12">
            <v>445.95426580000003</v>
          </cell>
          <cell r="W12">
            <v>1318.2458729279999</v>
          </cell>
          <cell r="X12">
            <v>637.20013872799996</v>
          </cell>
          <cell r="AI12">
            <v>1404</v>
          </cell>
          <cell r="BB12">
            <v>711.00663789999999</v>
          </cell>
          <cell r="BC12">
            <v>1248.3532990999997</v>
          </cell>
          <cell r="BD12">
            <v>555.35993699999995</v>
          </cell>
        </row>
        <row r="13">
          <cell r="E13">
            <v>1116</v>
          </cell>
          <cell r="V13">
            <v>434.95426580000003</v>
          </cell>
          <cell r="W13">
            <v>1210.0444109279999</v>
          </cell>
          <cell r="X13">
            <v>528.99867672799996</v>
          </cell>
          <cell r="AI13">
            <v>1391</v>
          </cell>
          <cell r="BB13">
            <v>698.00663789999999</v>
          </cell>
          <cell r="BC13">
            <v>1248.1151140999998</v>
          </cell>
          <cell r="BD13">
            <v>555.12175200000001</v>
          </cell>
        </row>
        <row r="14">
          <cell r="E14">
            <v>1116</v>
          </cell>
          <cell r="V14">
            <v>434.31206580000003</v>
          </cell>
          <cell r="W14">
            <v>1131.6010167760001</v>
          </cell>
          <cell r="X14">
            <v>449.91308257600008</v>
          </cell>
          <cell r="AI14">
            <v>1398</v>
          </cell>
          <cell r="BB14">
            <v>705.00663789999999</v>
          </cell>
          <cell r="BC14">
            <v>1241.2744550999998</v>
          </cell>
          <cell r="BD14">
            <v>548.28109300000006</v>
          </cell>
        </row>
        <row r="15">
          <cell r="E15">
            <v>1097</v>
          </cell>
          <cell r="V15">
            <v>415.31206580000003</v>
          </cell>
          <cell r="W15">
            <v>1092.8561097759998</v>
          </cell>
          <cell r="X15">
            <v>411.16817557599995</v>
          </cell>
          <cell r="AI15">
            <v>1391</v>
          </cell>
          <cell r="BB15">
            <v>698.00663789999999</v>
          </cell>
          <cell r="BC15">
            <v>1240.0855770999999</v>
          </cell>
          <cell r="BD15">
            <v>547.09221500000001</v>
          </cell>
        </row>
        <row r="16">
          <cell r="E16">
            <v>1094</v>
          </cell>
          <cell r="V16">
            <v>412.31206580000003</v>
          </cell>
          <cell r="W16">
            <v>1057.983565776</v>
          </cell>
          <cell r="X16">
            <v>376.29563157600001</v>
          </cell>
          <cell r="AI16">
            <v>1349</v>
          </cell>
          <cell r="BB16">
            <v>656.00663789999999</v>
          </cell>
          <cell r="BC16">
            <v>1169.4934400999998</v>
          </cell>
          <cell r="BD16">
            <v>476.50007800000003</v>
          </cell>
        </row>
        <row r="17">
          <cell r="E17">
            <v>1099</v>
          </cell>
          <cell r="V17">
            <v>417.31206580000003</v>
          </cell>
          <cell r="W17">
            <v>1045.4256137760001</v>
          </cell>
          <cell r="X17">
            <v>363.737679576</v>
          </cell>
          <cell r="AI17">
            <v>1348</v>
          </cell>
          <cell r="BB17">
            <v>655.00663789999999</v>
          </cell>
          <cell r="BC17">
            <v>1169.0618550999998</v>
          </cell>
          <cell r="BD17">
            <v>476.06849299999999</v>
          </cell>
        </row>
        <row r="18">
          <cell r="E18">
            <v>1093</v>
          </cell>
          <cell r="V18">
            <v>411.95426580000003</v>
          </cell>
          <cell r="W18">
            <v>1045.253183776</v>
          </cell>
          <cell r="X18">
            <v>364.20744957600004</v>
          </cell>
          <cell r="AI18">
            <v>1359</v>
          </cell>
          <cell r="BB18">
            <v>666.00663789999999</v>
          </cell>
          <cell r="BC18">
            <v>1169.1118551</v>
          </cell>
          <cell r="BD18">
            <v>476.11849300000006</v>
          </cell>
        </row>
        <row r="19">
          <cell r="E19">
            <v>1094</v>
          </cell>
          <cell r="V19">
            <v>412.95426580000003</v>
          </cell>
          <cell r="W19">
            <v>1044.7834137760001</v>
          </cell>
          <cell r="X19">
            <v>363.737679576</v>
          </cell>
          <cell r="AI19">
            <v>1383</v>
          </cell>
          <cell r="BB19">
            <v>690.00663789999999</v>
          </cell>
          <cell r="BC19">
            <v>1168.9482250999999</v>
          </cell>
          <cell r="BD19">
            <v>475.95486300000005</v>
          </cell>
        </row>
        <row r="20">
          <cell r="E20">
            <v>1079</v>
          </cell>
          <cell r="V20">
            <v>397.95426580000003</v>
          </cell>
          <cell r="W20">
            <v>1044.933894928</v>
          </cell>
          <cell r="X20">
            <v>363.888160728</v>
          </cell>
          <cell r="AI20">
            <v>1381</v>
          </cell>
          <cell r="BB20">
            <v>688.00663789999999</v>
          </cell>
          <cell r="BC20">
            <v>1167.8418550999997</v>
          </cell>
          <cell r="BD20">
            <v>474.84849299999996</v>
          </cell>
        </row>
        <row r="21">
          <cell r="E21">
            <v>1071</v>
          </cell>
          <cell r="V21">
            <v>389.95426580000003</v>
          </cell>
          <cell r="W21">
            <v>1044.933894928</v>
          </cell>
          <cell r="X21">
            <v>363.888160728</v>
          </cell>
          <cell r="AI21">
            <v>1395</v>
          </cell>
          <cell r="BB21">
            <v>702.00663789999999</v>
          </cell>
          <cell r="BC21">
            <v>1167.4118550999999</v>
          </cell>
          <cell r="BD21">
            <v>474.41849300000001</v>
          </cell>
        </row>
        <row r="22">
          <cell r="E22">
            <v>1077</v>
          </cell>
          <cell r="V22">
            <v>395.95426580000003</v>
          </cell>
          <cell r="W22">
            <v>1044.9397929280001</v>
          </cell>
          <cell r="X22">
            <v>363.894058728</v>
          </cell>
          <cell r="AI22">
            <v>1382</v>
          </cell>
          <cell r="BB22">
            <v>689.00663789999999</v>
          </cell>
          <cell r="BC22">
            <v>1166.6118551</v>
          </cell>
          <cell r="BD22">
            <v>473.61849300000006</v>
          </cell>
        </row>
        <row r="23">
          <cell r="E23">
            <v>1086</v>
          </cell>
          <cell r="V23">
            <v>411.37626580000006</v>
          </cell>
          <cell r="W23">
            <v>1038.5177929280001</v>
          </cell>
          <cell r="X23">
            <v>363.894058728</v>
          </cell>
          <cell r="AI23">
            <v>1380</v>
          </cell>
          <cell r="BB23">
            <v>687.00663789999999</v>
          </cell>
          <cell r="BC23">
            <v>1172.8808330999998</v>
          </cell>
          <cell r="BD23">
            <v>479.88747100000001</v>
          </cell>
        </row>
        <row r="24">
          <cell r="E24">
            <v>1086</v>
          </cell>
          <cell r="V24">
            <v>413.31640000000004</v>
          </cell>
          <cell r="W24">
            <v>1042.728112728</v>
          </cell>
          <cell r="X24">
            <v>370.04451272800009</v>
          </cell>
          <cell r="AI24">
            <v>1373</v>
          </cell>
          <cell r="BB24">
            <v>680.00663789999999</v>
          </cell>
          <cell r="BC24">
            <v>1242.3444161</v>
          </cell>
          <cell r="BD24">
            <v>549.35105400000009</v>
          </cell>
        </row>
        <row r="25">
          <cell r="E25">
            <v>1066</v>
          </cell>
          <cell r="V25">
            <v>393.31640000000004</v>
          </cell>
          <cell r="W25">
            <v>1042.8147127279999</v>
          </cell>
          <cell r="X25">
            <v>370.13111272800006</v>
          </cell>
          <cell r="AI25">
            <v>1380</v>
          </cell>
          <cell r="BB25">
            <v>687.00663789999999</v>
          </cell>
          <cell r="BC25">
            <v>1241.4544160999999</v>
          </cell>
          <cell r="BD25">
            <v>548.4610540000001</v>
          </cell>
        </row>
        <row r="26">
          <cell r="E26">
            <v>1069</v>
          </cell>
          <cell r="V26">
            <v>396.31640000000004</v>
          </cell>
          <cell r="W26">
            <v>1036.243256728</v>
          </cell>
          <cell r="X26">
            <v>363.55965672800005</v>
          </cell>
          <cell r="AI26">
            <v>1368</v>
          </cell>
          <cell r="BB26">
            <v>675.00663789999999</v>
          </cell>
          <cell r="BC26">
            <v>1328.0181040999998</v>
          </cell>
          <cell r="BD26">
            <v>635.02474200000006</v>
          </cell>
        </row>
        <row r="27">
          <cell r="E27">
            <v>1061</v>
          </cell>
          <cell r="V27">
            <v>388.31640000000004</v>
          </cell>
          <cell r="W27">
            <v>1036.243256728</v>
          </cell>
          <cell r="X27">
            <v>363.55965672800005</v>
          </cell>
          <cell r="AI27">
            <v>1373</v>
          </cell>
          <cell r="BB27">
            <v>680.00663789999999</v>
          </cell>
          <cell r="BC27">
            <v>1326.0672950999997</v>
          </cell>
          <cell r="BD27">
            <v>633.0739329999999</v>
          </cell>
        </row>
        <row r="28">
          <cell r="E28">
            <v>1072</v>
          </cell>
          <cell r="V28">
            <v>399.31640000000004</v>
          </cell>
          <cell r="W28">
            <v>1049.3247637280001</v>
          </cell>
          <cell r="X28">
            <v>376.64116372800004</v>
          </cell>
          <cell r="AI28">
            <v>1371</v>
          </cell>
          <cell r="BB28">
            <v>668.71410000000003</v>
          </cell>
          <cell r="BC28">
            <v>1334.2898329999998</v>
          </cell>
          <cell r="BD28">
            <v>632.00393299999996</v>
          </cell>
        </row>
        <row r="29">
          <cell r="E29">
            <v>1075</v>
          </cell>
          <cell r="V29">
            <v>402.31640000000004</v>
          </cell>
          <cell r="W29">
            <v>1049.3247637280001</v>
          </cell>
          <cell r="X29">
            <v>376.64116372800004</v>
          </cell>
          <cell r="AI29">
            <v>1377</v>
          </cell>
          <cell r="BB29">
            <v>668.71410000000003</v>
          </cell>
          <cell r="BC29">
            <v>1339.1498329999999</v>
          </cell>
          <cell r="BD29">
            <v>630.86393299999997</v>
          </cell>
        </row>
        <row r="30">
          <cell r="E30">
            <v>1088</v>
          </cell>
          <cell r="V30">
            <v>411.0482346</v>
          </cell>
          <cell r="W30">
            <v>1060.8476931279999</v>
          </cell>
          <cell r="X30">
            <v>383.89592772800006</v>
          </cell>
          <cell r="AI30">
            <v>1375</v>
          </cell>
          <cell r="BB30">
            <v>666.71410000000003</v>
          </cell>
          <cell r="BC30">
            <v>1349.09265</v>
          </cell>
          <cell r="BD30">
            <v>640.80675000000008</v>
          </cell>
        </row>
        <row r="31">
          <cell r="E31">
            <v>1105</v>
          </cell>
          <cell r="V31">
            <v>428.0482346</v>
          </cell>
          <cell r="W31">
            <v>1085.9022861280002</v>
          </cell>
          <cell r="X31">
            <v>408.95052072800013</v>
          </cell>
          <cell r="AI31">
            <v>1361</v>
          </cell>
          <cell r="BB31">
            <v>670.71410000000003</v>
          </cell>
          <cell r="BC31">
            <v>1339.017950728</v>
          </cell>
          <cell r="BD31">
            <v>648.73205072799999</v>
          </cell>
        </row>
        <row r="32">
          <cell r="E32">
            <v>1142</v>
          </cell>
          <cell r="V32">
            <v>465.0482346</v>
          </cell>
          <cell r="W32">
            <v>1112.9810221280002</v>
          </cell>
          <cell r="X32">
            <v>436.02925672800006</v>
          </cell>
          <cell r="AI32">
            <v>1346</v>
          </cell>
          <cell r="BB32">
            <v>669.71410000000003</v>
          </cell>
          <cell r="BC32">
            <v>1384.4985147279999</v>
          </cell>
          <cell r="BD32">
            <v>708.21261472800006</v>
          </cell>
        </row>
        <row r="33">
          <cell r="E33">
            <v>1156</v>
          </cell>
          <cell r="V33">
            <v>479.0482346</v>
          </cell>
          <cell r="W33">
            <v>1191.4705551279999</v>
          </cell>
          <cell r="X33">
            <v>514.51878972800012</v>
          </cell>
          <cell r="AI33">
            <v>1345</v>
          </cell>
          <cell r="BB33">
            <v>662.2921</v>
          </cell>
          <cell r="BC33">
            <v>1446.8358197279999</v>
          </cell>
          <cell r="BD33">
            <v>764.12791972799982</v>
          </cell>
        </row>
        <row r="34">
          <cell r="E34">
            <v>1176</v>
          </cell>
          <cell r="V34">
            <v>499.0482346</v>
          </cell>
          <cell r="W34">
            <v>1191.4764541280001</v>
          </cell>
          <cell r="X34">
            <v>514.52468872800011</v>
          </cell>
          <cell r="AI34">
            <v>1333</v>
          </cell>
          <cell r="BB34">
            <v>626.2921</v>
          </cell>
          <cell r="BC34">
            <v>1559.4043797279999</v>
          </cell>
          <cell r="BD34">
            <v>852.69647972799987</v>
          </cell>
        </row>
        <row r="35">
          <cell r="E35">
            <v>1208</v>
          </cell>
          <cell r="V35">
            <v>531.0482346</v>
          </cell>
          <cell r="W35">
            <v>1191.6211541279999</v>
          </cell>
          <cell r="X35">
            <v>514.66938872800006</v>
          </cell>
          <cell r="AI35">
            <v>1362</v>
          </cell>
          <cell r="BB35">
            <v>655.2921</v>
          </cell>
          <cell r="BC35">
            <v>1675.964849728</v>
          </cell>
          <cell r="BD35">
            <v>969.256949728</v>
          </cell>
        </row>
        <row r="36">
          <cell r="E36">
            <v>1269</v>
          </cell>
          <cell r="V36">
            <v>579.10473790000003</v>
          </cell>
          <cell r="W36">
            <v>1394.270985828</v>
          </cell>
          <cell r="X36">
            <v>704.37572372800003</v>
          </cell>
          <cell r="AI36">
            <v>1424</v>
          </cell>
          <cell r="BB36">
            <v>701.95746580000002</v>
          </cell>
          <cell r="BC36">
            <v>1610.5259329280002</v>
          </cell>
          <cell r="BD36">
            <v>888.48339872800011</v>
          </cell>
        </row>
        <row r="37">
          <cell r="E37">
            <v>1340</v>
          </cell>
          <cell r="V37">
            <v>665.10473790000003</v>
          </cell>
          <cell r="W37">
            <v>1438.4995528280001</v>
          </cell>
          <cell r="X37">
            <v>763.60429072800014</v>
          </cell>
          <cell r="AI37">
            <v>1492</v>
          </cell>
          <cell r="BB37">
            <v>769.95746580000002</v>
          </cell>
          <cell r="BC37">
            <v>1695.1293066560004</v>
          </cell>
          <cell r="BD37">
            <v>973.0867724560004</v>
          </cell>
        </row>
        <row r="38">
          <cell r="E38">
            <v>1394</v>
          </cell>
          <cell r="V38">
            <v>719.10473790000003</v>
          </cell>
          <cell r="W38">
            <v>1474.9933898280001</v>
          </cell>
          <cell r="X38">
            <v>800.09812772800001</v>
          </cell>
          <cell r="AI38">
            <v>1534</v>
          </cell>
          <cell r="BB38">
            <v>810.95069780000006</v>
          </cell>
          <cell r="BC38">
            <v>1726.7881723840005</v>
          </cell>
          <cell r="BD38">
            <v>1003.7388701840005</v>
          </cell>
        </row>
        <row r="39">
          <cell r="E39">
            <v>1443</v>
          </cell>
          <cell r="V39">
            <v>768.10473790000003</v>
          </cell>
          <cell r="W39">
            <v>1475.6337938279999</v>
          </cell>
          <cell r="X39">
            <v>800.738531728</v>
          </cell>
          <cell r="AI39">
            <v>1529</v>
          </cell>
          <cell r="BB39">
            <v>805.95069780000006</v>
          </cell>
          <cell r="BC39">
            <v>1726.8631423840002</v>
          </cell>
          <cell r="BD39">
            <v>1003.8138401840001</v>
          </cell>
        </row>
        <row r="40">
          <cell r="E40">
            <v>1482</v>
          </cell>
          <cell r="V40">
            <v>802.59213790000001</v>
          </cell>
          <cell r="W40">
            <v>1488.9582088279999</v>
          </cell>
          <cell r="X40">
            <v>809.55034672800002</v>
          </cell>
          <cell r="AI40">
            <v>1524</v>
          </cell>
          <cell r="BB40">
            <v>792.0586978</v>
          </cell>
          <cell r="BC40">
            <v>1730.574611384</v>
          </cell>
          <cell r="BD40">
            <v>998.63330918400015</v>
          </cell>
        </row>
        <row r="41">
          <cell r="E41">
            <v>1510</v>
          </cell>
          <cell r="V41">
            <v>815.59213790000001</v>
          </cell>
          <cell r="W41">
            <v>1505.0582088279998</v>
          </cell>
          <cell r="X41">
            <v>810.65034672800005</v>
          </cell>
          <cell r="AI41">
            <v>1489</v>
          </cell>
          <cell r="BB41">
            <v>757.0586978</v>
          </cell>
          <cell r="BC41">
            <v>1699.461871384</v>
          </cell>
          <cell r="BD41">
            <v>967.52056918400012</v>
          </cell>
        </row>
        <row r="42">
          <cell r="E42">
            <v>1511</v>
          </cell>
          <cell r="V42">
            <v>816.59213790000001</v>
          </cell>
          <cell r="W42">
            <v>1552.5528078279999</v>
          </cell>
          <cell r="X42">
            <v>858.14494572799993</v>
          </cell>
          <cell r="AI42">
            <v>1435</v>
          </cell>
          <cell r="BB42">
            <v>703.0586978</v>
          </cell>
          <cell r="BC42">
            <v>1649.461871384</v>
          </cell>
          <cell r="BD42">
            <v>917.52056918400012</v>
          </cell>
        </row>
        <row r="43">
          <cell r="E43">
            <v>1509</v>
          </cell>
          <cell r="V43">
            <v>814.59213790000001</v>
          </cell>
          <cell r="W43">
            <v>1552.1070078279997</v>
          </cell>
          <cell r="X43">
            <v>857.69914572799985</v>
          </cell>
          <cell r="AI43">
            <v>1414</v>
          </cell>
          <cell r="BB43">
            <v>682.0586978</v>
          </cell>
          <cell r="BC43">
            <v>1624.461871384</v>
          </cell>
          <cell r="BD43">
            <v>892.52056918400012</v>
          </cell>
        </row>
        <row r="44">
          <cell r="E44">
            <v>1514</v>
          </cell>
          <cell r="V44">
            <v>812.52793789999998</v>
          </cell>
          <cell r="W44">
            <v>1534.7727048279999</v>
          </cell>
          <cell r="X44">
            <v>833.30064272799996</v>
          </cell>
          <cell r="AI44">
            <v>1382</v>
          </cell>
          <cell r="BB44">
            <v>640.0586978</v>
          </cell>
          <cell r="BC44">
            <v>1606.6748483840001</v>
          </cell>
          <cell r="BD44">
            <v>864.73354618400026</v>
          </cell>
        </row>
        <row r="45">
          <cell r="E45">
            <v>1525</v>
          </cell>
          <cell r="V45">
            <v>823.52793789999998</v>
          </cell>
          <cell r="W45">
            <v>1533.8811858280001</v>
          </cell>
          <cell r="X45">
            <v>832.40912372799994</v>
          </cell>
          <cell r="AI45">
            <v>1374</v>
          </cell>
          <cell r="BB45">
            <v>632.0586978</v>
          </cell>
          <cell r="BC45">
            <v>1595.3670643840003</v>
          </cell>
          <cell r="BD45">
            <v>853.4257621840004</v>
          </cell>
        </row>
        <row r="46">
          <cell r="E46">
            <v>1519</v>
          </cell>
          <cell r="V46">
            <v>817.52793789999998</v>
          </cell>
          <cell r="W46">
            <v>1512.285530828</v>
          </cell>
          <cell r="X46">
            <v>810.81346872799998</v>
          </cell>
          <cell r="AI46">
            <v>1343</v>
          </cell>
          <cell r="BB46">
            <v>607.48069780000003</v>
          </cell>
          <cell r="BC46">
            <v>1558.7974153840005</v>
          </cell>
          <cell r="BD46">
            <v>823.2781131840004</v>
          </cell>
        </row>
        <row r="47">
          <cell r="E47">
            <v>1508</v>
          </cell>
          <cell r="V47">
            <v>806.52793789999998</v>
          </cell>
          <cell r="W47">
            <v>1513.2673458280001</v>
          </cell>
          <cell r="X47">
            <v>811.79528372799996</v>
          </cell>
          <cell r="AI47">
            <v>1306</v>
          </cell>
          <cell r="BB47">
            <v>570.48069780000003</v>
          </cell>
          <cell r="BC47">
            <v>1519.9101553840005</v>
          </cell>
          <cell r="BD47">
            <v>784.39085318400043</v>
          </cell>
        </row>
        <row r="48">
          <cell r="E48">
            <v>1519</v>
          </cell>
          <cell r="V48">
            <v>819.58463789999996</v>
          </cell>
          <cell r="W48">
            <v>1512.3406458279997</v>
          </cell>
          <cell r="X48">
            <v>812.92528372799995</v>
          </cell>
          <cell r="AI48">
            <v>1286</v>
          </cell>
          <cell r="BB48">
            <v>570.48069780000003</v>
          </cell>
          <cell r="BC48">
            <v>1503.7974153840005</v>
          </cell>
          <cell r="BD48">
            <v>788.2781131840004</v>
          </cell>
        </row>
        <row r="49">
          <cell r="E49">
            <v>1513</v>
          </cell>
          <cell r="V49">
            <v>813.58463789999996</v>
          </cell>
          <cell r="W49">
            <v>1513.4106458279998</v>
          </cell>
          <cell r="X49">
            <v>813.99528372799989</v>
          </cell>
          <cell r="AI49">
            <v>1262</v>
          </cell>
          <cell r="BB49">
            <v>526.48069780000003</v>
          </cell>
          <cell r="BC49">
            <v>1478.7974153840005</v>
          </cell>
          <cell r="BD49">
            <v>743.2781131840004</v>
          </cell>
        </row>
        <row r="50">
          <cell r="E50">
            <v>1507</v>
          </cell>
          <cell r="V50">
            <v>807.58463789999996</v>
          </cell>
          <cell r="W50">
            <v>1514.3890698279997</v>
          </cell>
          <cell r="X50">
            <v>814.97370772800002</v>
          </cell>
          <cell r="AI50">
            <v>1245</v>
          </cell>
          <cell r="BB50">
            <v>529.48069780000003</v>
          </cell>
          <cell r="BC50">
            <v>1465.694938656</v>
          </cell>
          <cell r="BD50">
            <v>750.17563645599989</v>
          </cell>
        </row>
        <row r="51">
          <cell r="E51">
            <v>1495</v>
          </cell>
          <cell r="V51">
            <v>795.58463789999996</v>
          </cell>
          <cell r="W51">
            <v>1515.563184828</v>
          </cell>
          <cell r="X51">
            <v>816.14782272799994</v>
          </cell>
          <cell r="AI51">
            <v>1210</v>
          </cell>
          <cell r="BB51">
            <v>494.48069780000003</v>
          </cell>
          <cell r="BC51">
            <v>1426.7974386560002</v>
          </cell>
          <cell r="BD51">
            <v>711.2781364560002</v>
          </cell>
        </row>
        <row r="52">
          <cell r="E52">
            <v>1466</v>
          </cell>
          <cell r="V52">
            <v>766.58463789999996</v>
          </cell>
          <cell r="W52">
            <v>1496.1136968279998</v>
          </cell>
          <cell r="X52">
            <v>796.69833472799996</v>
          </cell>
          <cell r="AI52">
            <v>1198</v>
          </cell>
          <cell r="BB52">
            <v>484.12293790000001</v>
          </cell>
          <cell r="BC52">
            <v>1432.1588115559998</v>
          </cell>
          <cell r="BD52">
            <v>718.28174945599994</v>
          </cell>
        </row>
        <row r="53">
          <cell r="E53">
            <v>1452</v>
          </cell>
          <cell r="V53">
            <v>752.58463789999996</v>
          </cell>
          <cell r="W53">
            <v>1414.9637376759999</v>
          </cell>
          <cell r="X53">
            <v>715.54837557600001</v>
          </cell>
          <cell r="AI53">
            <v>1185</v>
          </cell>
          <cell r="BB53">
            <v>471.12293790000001</v>
          </cell>
          <cell r="BC53">
            <v>1411.2852485559997</v>
          </cell>
          <cell r="BD53">
            <v>697.40818645599984</v>
          </cell>
        </row>
        <row r="54">
          <cell r="E54">
            <v>1478</v>
          </cell>
          <cell r="V54">
            <v>785.00663789999999</v>
          </cell>
          <cell r="W54">
            <v>1330.1805940999998</v>
          </cell>
          <cell r="X54">
            <v>637.18723199999999</v>
          </cell>
          <cell r="AI54">
            <v>1170</v>
          </cell>
          <cell r="BB54">
            <v>456.12293790000001</v>
          </cell>
          <cell r="BC54">
            <v>1398.6242969800001</v>
          </cell>
          <cell r="BD54">
            <v>684.74723487999995</v>
          </cell>
        </row>
        <row r="55">
          <cell r="E55">
            <v>1470</v>
          </cell>
          <cell r="V55">
            <v>777.00663789999999</v>
          </cell>
          <cell r="W55">
            <v>1314.9154560999998</v>
          </cell>
          <cell r="X55">
            <v>621.92209400000002</v>
          </cell>
          <cell r="AI55">
            <v>1169</v>
          </cell>
          <cell r="BB55">
            <v>455.12293790000001</v>
          </cell>
          <cell r="BC55">
            <v>1390.0467568279998</v>
          </cell>
          <cell r="BD55">
            <v>676.16969472799985</v>
          </cell>
        </row>
        <row r="56">
          <cell r="E56">
            <v>1464</v>
          </cell>
          <cell r="V56">
            <v>771.00663789999999</v>
          </cell>
          <cell r="W56">
            <v>1293.0621871000001</v>
          </cell>
          <cell r="X56">
            <v>600.06882500000006</v>
          </cell>
          <cell r="AI56">
            <v>1150</v>
          </cell>
          <cell r="BB56">
            <v>448.15653789999999</v>
          </cell>
          <cell r="BC56">
            <v>1358.7667898279999</v>
          </cell>
          <cell r="BD56">
            <v>656.92332772799989</v>
          </cell>
        </row>
        <row r="57">
          <cell r="E57">
            <v>1423</v>
          </cell>
          <cell r="V57">
            <v>730.00663789999999</v>
          </cell>
          <cell r="W57">
            <v>1264.4241870999999</v>
          </cell>
          <cell r="X57">
            <v>571.43082500000003</v>
          </cell>
          <cell r="AI57">
            <v>1124</v>
          </cell>
          <cell r="BB57">
            <v>422.15653789999999</v>
          </cell>
          <cell r="BC57">
            <v>1333.4794128279998</v>
          </cell>
          <cell r="BD57">
            <v>631.6359507279999</v>
          </cell>
        </row>
        <row r="58">
          <cell r="E58">
            <v>1414</v>
          </cell>
          <cell r="V58">
            <v>721.00663789999999</v>
          </cell>
          <cell r="W58">
            <v>1263.8132011</v>
          </cell>
          <cell r="X58">
            <v>570.81983900000012</v>
          </cell>
          <cell r="AI58">
            <v>1120</v>
          </cell>
          <cell r="BB58">
            <v>418.15653789999999</v>
          </cell>
          <cell r="BC58">
            <v>1333.4794128279998</v>
          </cell>
          <cell r="BD58">
            <v>631.6359507279999</v>
          </cell>
        </row>
        <row r="59">
          <cell r="E59">
            <v>1399</v>
          </cell>
          <cell r="V59">
            <v>706.00663789999999</v>
          </cell>
          <cell r="W59">
            <v>1241.6818430999999</v>
          </cell>
          <cell r="X59">
            <v>548.68848100000002</v>
          </cell>
          <cell r="AI59">
            <v>1127</v>
          </cell>
          <cell r="BB59">
            <v>425.15653789999999</v>
          </cell>
          <cell r="BC59">
            <v>1338.4794128279998</v>
          </cell>
          <cell r="BD59">
            <v>636.6359507279999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54" activePane="bottomRight" state="frozen"/>
      <selection activeCell="A115" sqref="A115"/>
      <selection pane="topRight" activeCell="A115" sqref="A115"/>
      <selection pane="bottomLeft" activeCell="A115" sqref="A115"/>
      <selection pane="bottomRight" activeCell="V13" sqref="V13:AB60"/>
    </sheetView>
  </sheetViews>
  <sheetFormatPr defaultColWidth="15" defaultRowHeight="30"/>
  <cols>
    <col min="1" max="1" width="45" style="11" customWidth="1"/>
    <col min="2" max="2" width="96" style="11" customWidth="1"/>
    <col min="3" max="3" width="73.6640625" style="11" customWidth="1"/>
    <col min="4" max="4" width="82.6640625" style="11" customWidth="1"/>
    <col min="5" max="5" width="104.88671875" style="11" customWidth="1"/>
    <col min="6" max="6" width="74.88671875" style="11" customWidth="1"/>
    <col min="7" max="7" width="73.6640625" style="11" customWidth="1"/>
    <col min="8" max="12" width="69.33203125" style="13" customWidth="1"/>
    <col min="13" max="13" width="61.5546875" style="13" customWidth="1"/>
    <col min="14" max="14" width="69.33203125" style="13" customWidth="1"/>
    <col min="15" max="15" width="38.33203125" style="11" customWidth="1"/>
    <col min="16" max="16" width="78.33203125" style="11" customWidth="1"/>
    <col min="17" max="17" width="64.88671875" style="11" customWidth="1"/>
    <col min="18" max="18" width="83.6640625" style="11" customWidth="1"/>
    <col min="19" max="19" width="82.6640625" style="11" customWidth="1"/>
    <col min="20" max="20" width="74.88671875" style="11" customWidth="1"/>
    <col min="21" max="21" width="87.109375" style="11" customWidth="1"/>
    <col min="22" max="24" width="78.33203125" style="11" customWidth="1"/>
    <col min="25" max="25" width="60.44140625" style="11" customWidth="1"/>
    <col min="26" max="26" width="84.88671875" style="11" customWidth="1"/>
    <col min="27" max="27" width="60.109375" style="11" customWidth="1"/>
    <col min="28" max="28" width="78.33203125" style="11" customWidth="1"/>
    <col min="29" max="16384" width="15" style="11"/>
  </cols>
  <sheetData>
    <row r="1" spans="1:28" ht="91.2" customHeight="1">
      <c r="A1" s="1" t="s">
        <v>0</v>
      </c>
      <c r="B1" s="1"/>
      <c r="C1" s="2">
        <f>[1]Abstract!L1</f>
        <v>44482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44481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No.10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44482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203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44482</v>
      </c>
      <c r="N6" s="18"/>
      <c r="O6" s="19" t="str">
        <f>"Based on Revision No." &amp; '[1]Frm-1 Anticipated Gen.'!$T$2 &amp; " of NRLDC"</f>
        <v>Based on Revision No.10 of NRLDC</v>
      </c>
      <c r="P6" s="19"/>
      <c r="Q6" s="19"/>
      <c r="R6" s="19"/>
      <c r="S6" s="20" t="s">
        <v>6</v>
      </c>
      <c r="T6" s="21"/>
      <c r="U6" s="21"/>
      <c r="V6" s="22"/>
      <c r="W6" s="23">
        <v>203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4999999999999" customHeight="1">
      <c r="A13" s="97">
        <v>1</v>
      </c>
      <c r="B13" s="98" t="s">
        <v>52</v>
      </c>
      <c r="C13" s="99">
        <f>'[1]Annx-A (DA) '!E12</f>
        <v>1127</v>
      </c>
      <c r="D13" s="100">
        <f>'[1]Annx-A (DA) '!W12</f>
        <v>1318.2458729279999</v>
      </c>
      <c r="E13" s="101">
        <f>'[1]Annx-A (DA) '!X12</f>
        <v>637.20013872799996</v>
      </c>
      <c r="F13" s="102">
        <f>'[1]Annx-A (DA) '!V12</f>
        <v>445.95426580000003</v>
      </c>
      <c r="G13" s="103">
        <f>E13-F13</f>
        <v>191.24587292799993</v>
      </c>
      <c r="H13" s="104">
        <v>49.78</v>
      </c>
      <c r="I13" s="105">
        <v>1105.68</v>
      </c>
      <c r="J13" s="105">
        <v>1188.33</v>
      </c>
      <c r="K13" s="105">
        <v>459.65</v>
      </c>
      <c r="L13" s="105">
        <v>376.97</v>
      </c>
      <c r="M13" s="105">
        <v>82.67999999999995</v>
      </c>
      <c r="N13" s="105">
        <v>728.68</v>
      </c>
      <c r="O13" s="98">
        <v>49</v>
      </c>
      <c r="P13" s="98" t="s">
        <v>53</v>
      </c>
      <c r="Q13" s="99">
        <f>'[1]Annx-A (DA) '!AI12</f>
        <v>1404</v>
      </c>
      <c r="R13" s="100">
        <f>'[1]Annx-A (DA) '!BC12</f>
        <v>1248.3532990999997</v>
      </c>
      <c r="S13" s="101">
        <f>'[1]Annx-A (DA) '!BD12</f>
        <v>555.35993699999995</v>
      </c>
      <c r="T13" s="102">
        <f>'[1]Annx-A (DA) '!BB12</f>
        <v>711.00663789999999</v>
      </c>
      <c r="U13" s="103">
        <f>S13-T13</f>
        <v>-155.64670090000004</v>
      </c>
      <c r="V13" s="104">
        <v>49.98</v>
      </c>
      <c r="W13" s="106">
        <v>1469.96</v>
      </c>
      <c r="X13" s="105">
        <v>1452.08</v>
      </c>
      <c r="Y13" s="105">
        <v>804.57</v>
      </c>
      <c r="Z13" s="105">
        <v>822.43</v>
      </c>
      <c r="AA13" s="105">
        <v>-17.8599999999999</v>
      </c>
      <c r="AB13" s="105">
        <v>647.51</v>
      </c>
    </row>
    <row r="14" spans="1:28" s="107" customFormat="1" ht="142.94999999999999" customHeight="1">
      <c r="A14" s="97">
        <v>2</v>
      </c>
      <c r="B14" s="98" t="s">
        <v>54</v>
      </c>
      <c r="C14" s="99">
        <f>'[1]Annx-A (DA) '!E13</f>
        <v>1116</v>
      </c>
      <c r="D14" s="100">
        <f>'[1]Annx-A (DA) '!W13</f>
        <v>1210.0444109279999</v>
      </c>
      <c r="E14" s="101">
        <f>'[1]Annx-A (DA) '!X13</f>
        <v>528.99867672799996</v>
      </c>
      <c r="F14" s="102">
        <f>'[1]Annx-A (DA) '!V13</f>
        <v>434.95426580000003</v>
      </c>
      <c r="G14" s="103">
        <f t="shared" ref="G14:G60" si="0">E14-F14</f>
        <v>94.044410927999934</v>
      </c>
      <c r="H14" s="104">
        <v>49.85</v>
      </c>
      <c r="I14" s="105">
        <v>1104.99</v>
      </c>
      <c r="J14" s="105">
        <v>1073</v>
      </c>
      <c r="K14" s="105">
        <v>364.48</v>
      </c>
      <c r="L14" s="105">
        <v>396.48</v>
      </c>
      <c r="M14" s="105">
        <v>-32</v>
      </c>
      <c r="N14" s="105">
        <v>708.52</v>
      </c>
      <c r="O14" s="98">
        <v>50</v>
      </c>
      <c r="P14" s="98" t="s">
        <v>55</v>
      </c>
      <c r="Q14" s="99">
        <f>'[1]Annx-A (DA) '!AI13</f>
        <v>1391</v>
      </c>
      <c r="R14" s="100">
        <f>'[1]Annx-A (DA) '!BC13</f>
        <v>1248.1151140999998</v>
      </c>
      <c r="S14" s="101">
        <f>'[1]Annx-A (DA) '!BD13</f>
        <v>555.12175200000001</v>
      </c>
      <c r="T14" s="102">
        <f>'[1]Annx-A (DA) '!BB13</f>
        <v>698.00663789999999</v>
      </c>
      <c r="U14" s="103">
        <f t="shared" ref="U14:U60" si="1">S14-T14</f>
        <v>-142.88488589999997</v>
      </c>
      <c r="V14" s="104">
        <v>49.98</v>
      </c>
      <c r="W14" s="106">
        <v>1467.38</v>
      </c>
      <c r="X14" s="105">
        <v>1437.07</v>
      </c>
      <c r="Y14" s="105">
        <v>803.92</v>
      </c>
      <c r="Z14" s="105">
        <v>834.23</v>
      </c>
      <c r="AA14" s="105">
        <v>-30.310000000000059</v>
      </c>
      <c r="AB14" s="105">
        <v>633.15</v>
      </c>
    </row>
    <row r="15" spans="1:28" s="107" customFormat="1" ht="142.94999999999999" customHeight="1">
      <c r="A15" s="97">
        <v>3</v>
      </c>
      <c r="B15" s="98" t="s">
        <v>56</v>
      </c>
      <c r="C15" s="99">
        <f>'[1]Annx-A (DA) '!E14</f>
        <v>1116</v>
      </c>
      <c r="D15" s="100">
        <f>'[1]Annx-A (DA) '!W14</f>
        <v>1131.6010167760001</v>
      </c>
      <c r="E15" s="101">
        <f>'[1]Annx-A (DA) '!X14</f>
        <v>449.91308257600008</v>
      </c>
      <c r="F15" s="102">
        <f>'[1]Annx-A (DA) '!V14</f>
        <v>434.31206580000003</v>
      </c>
      <c r="G15" s="103">
        <f t="shared" si="0"/>
        <v>15.601016776000051</v>
      </c>
      <c r="H15" s="104">
        <v>49.89</v>
      </c>
      <c r="I15" s="105">
        <v>1082.4000000000001</v>
      </c>
      <c r="J15" s="105">
        <v>1016.64</v>
      </c>
      <c r="K15" s="105">
        <v>282.5</v>
      </c>
      <c r="L15" s="105">
        <v>348.28</v>
      </c>
      <c r="M15" s="105">
        <v>-65.779999999999973</v>
      </c>
      <c r="N15" s="105">
        <v>734.14</v>
      </c>
      <c r="O15" s="98">
        <v>51</v>
      </c>
      <c r="P15" s="98" t="s">
        <v>57</v>
      </c>
      <c r="Q15" s="99">
        <f>'[1]Annx-A (DA) '!AI14</f>
        <v>1398</v>
      </c>
      <c r="R15" s="100">
        <f>'[1]Annx-A (DA) '!BC14</f>
        <v>1241.2744550999998</v>
      </c>
      <c r="S15" s="101">
        <f>'[1]Annx-A (DA) '!BD14</f>
        <v>548.28109300000006</v>
      </c>
      <c r="T15" s="102">
        <f>'[1]Annx-A (DA) '!BB14</f>
        <v>705.00663789999999</v>
      </c>
      <c r="U15" s="103">
        <f t="shared" si="1"/>
        <v>-156.72554489999993</v>
      </c>
      <c r="V15" s="104">
        <v>49.99</v>
      </c>
      <c r="W15" s="106">
        <v>1448.57</v>
      </c>
      <c r="X15" s="105">
        <v>1410.3400000000001</v>
      </c>
      <c r="Y15" s="105">
        <v>777.07</v>
      </c>
      <c r="Z15" s="105">
        <v>815.3</v>
      </c>
      <c r="AA15" s="105">
        <v>-38.229999999999905</v>
      </c>
      <c r="AB15" s="105">
        <v>633.27</v>
      </c>
    </row>
    <row r="16" spans="1:28" s="107" customFormat="1" ht="142.94999999999999" customHeight="1">
      <c r="A16" s="97">
        <v>4</v>
      </c>
      <c r="B16" s="98" t="s">
        <v>58</v>
      </c>
      <c r="C16" s="99">
        <f>'[1]Annx-A (DA) '!E15</f>
        <v>1097</v>
      </c>
      <c r="D16" s="100">
        <f>'[1]Annx-A (DA) '!W15</f>
        <v>1092.8561097759998</v>
      </c>
      <c r="E16" s="101">
        <f>'[1]Annx-A (DA) '!X15</f>
        <v>411.16817557599995</v>
      </c>
      <c r="F16" s="102">
        <f>'[1]Annx-A (DA) '!V15</f>
        <v>415.31206580000003</v>
      </c>
      <c r="G16" s="103">
        <f t="shared" si="0"/>
        <v>-4.1438902240000743</v>
      </c>
      <c r="H16" s="104">
        <v>49.92</v>
      </c>
      <c r="I16" s="105">
        <v>1084.81</v>
      </c>
      <c r="J16" s="105">
        <v>1001.86</v>
      </c>
      <c r="K16" s="105">
        <v>244.09</v>
      </c>
      <c r="L16" s="105">
        <v>327.04000000000002</v>
      </c>
      <c r="M16" s="105">
        <v>-82.950000000000017</v>
      </c>
      <c r="N16" s="105">
        <v>757.77</v>
      </c>
      <c r="O16" s="98">
        <v>52</v>
      </c>
      <c r="P16" s="98" t="s">
        <v>59</v>
      </c>
      <c r="Q16" s="99">
        <f>'[1]Annx-A (DA) '!AI15</f>
        <v>1391</v>
      </c>
      <c r="R16" s="100">
        <f>'[1]Annx-A (DA) '!BC15</f>
        <v>1240.0855770999999</v>
      </c>
      <c r="S16" s="101">
        <f>'[1]Annx-A (DA) '!BD15</f>
        <v>547.09221500000001</v>
      </c>
      <c r="T16" s="102">
        <f>'[1]Annx-A (DA) '!BB15</f>
        <v>698.00663789999999</v>
      </c>
      <c r="U16" s="103">
        <f t="shared" si="1"/>
        <v>-150.91442289999998</v>
      </c>
      <c r="V16" s="104">
        <v>50.03</v>
      </c>
      <c r="W16" s="106">
        <v>1444.97</v>
      </c>
      <c r="X16" s="105">
        <v>1409.7199999999998</v>
      </c>
      <c r="Y16" s="105">
        <v>776.3</v>
      </c>
      <c r="Z16" s="105">
        <v>811.53</v>
      </c>
      <c r="AA16" s="105">
        <v>-35.230000000000018</v>
      </c>
      <c r="AB16" s="105">
        <v>633.41999999999996</v>
      </c>
    </row>
    <row r="17" spans="1:28" s="107" customFormat="1" ht="142.94999999999999" customHeight="1">
      <c r="A17" s="97">
        <v>5</v>
      </c>
      <c r="B17" s="98" t="s">
        <v>60</v>
      </c>
      <c r="C17" s="99">
        <f>'[1]Annx-A (DA) '!E16</f>
        <v>1094</v>
      </c>
      <c r="D17" s="100">
        <f>'[1]Annx-A (DA) '!W16</f>
        <v>1057.983565776</v>
      </c>
      <c r="E17" s="101">
        <f>'[1]Annx-A (DA) '!X16</f>
        <v>376.29563157600001</v>
      </c>
      <c r="F17" s="102">
        <f>'[1]Annx-A (DA) '!V16</f>
        <v>412.31206580000003</v>
      </c>
      <c r="G17" s="103">
        <f t="shared" si="0"/>
        <v>-36.016434224000022</v>
      </c>
      <c r="H17" s="104">
        <v>49.9</v>
      </c>
      <c r="I17" s="105">
        <v>1085.8900000000001</v>
      </c>
      <c r="J17" s="105">
        <v>973.51</v>
      </c>
      <c r="K17" s="105">
        <v>210.62</v>
      </c>
      <c r="L17" s="105">
        <v>323</v>
      </c>
      <c r="M17" s="105">
        <v>-112.38</v>
      </c>
      <c r="N17" s="105">
        <v>762.89</v>
      </c>
      <c r="O17" s="98">
        <v>53</v>
      </c>
      <c r="P17" s="98" t="s">
        <v>61</v>
      </c>
      <c r="Q17" s="99">
        <f>'[1]Annx-A (DA) '!AI16</f>
        <v>1349</v>
      </c>
      <c r="R17" s="100">
        <f>'[1]Annx-A (DA) '!BC16</f>
        <v>1169.4934400999998</v>
      </c>
      <c r="S17" s="101">
        <f>'[1]Annx-A (DA) '!BD16</f>
        <v>476.50007800000003</v>
      </c>
      <c r="T17" s="102">
        <f>'[1]Annx-A (DA) '!BB16</f>
        <v>656.00663789999999</v>
      </c>
      <c r="U17" s="103">
        <f t="shared" si="1"/>
        <v>-179.50655989999996</v>
      </c>
      <c r="V17" s="104">
        <v>50.09</v>
      </c>
      <c r="W17" s="106">
        <v>1409.91</v>
      </c>
      <c r="X17" s="105">
        <v>1413.33</v>
      </c>
      <c r="Y17" s="105">
        <v>808.99</v>
      </c>
      <c r="Z17" s="105">
        <v>805.56</v>
      </c>
      <c r="AA17" s="105">
        <v>3.4300000000000637</v>
      </c>
      <c r="AB17" s="105">
        <v>604.34</v>
      </c>
    </row>
    <row r="18" spans="1:28" s="107" customFormat="1" ht="142.94999999999999" customHeight="1">
      <c r="A18" s="97">
        <v>6</v>
      </c>
      <c r="B18" s="98" t="s">
        <v>62</v>
      </c>
      <c r="C18" s="99">
        <f>'[1]Annx-A (DA) '!E17</f>
        <v>1099</v>
      </c>
      <c r="D18" s="100">
        <f>'[1]Annx-A (DA) '!W17</f>
        <v>1045.4256137760001</v>
      </c>
      <c r="E18" s="101">
        <f>'[1]Annx-A (DA) '!X17</f>
        <v>363.737679576</v>
      </c>
      <c r="F18" s="102">
        <f>'[1]Annx-A (DA) '!V17</f>
        <v>417.31206580000003</v>
      </c>
      <c r="G18" s="103">
        <f t="shared" si="0"/>
        <v>-53.574386224000023</v>
      </c>
      <c r="H18" s="104">
        <v>49.92</v>
      </c>
      <c r="I18" s="105">
        <v>1089.22</v>
      </c>
      <c r="J18" s="105">
        <v>991.3</v>
      </c>
      <c r="K18" s="105">
        <v>197.78</v>
      </c>
      <c r="L18" s="105">
        <v>295.7</v>
      </c>
      <c r="M18" s="105">
        <v>-97.919999999999987</v>
      </c>
      <c r="N18" s="105">
        <v>793.52</v>
      </c>
      <c r="O18" s="98">
        <v>54</v>
      </c>
      <c r="P18" s="98" t="s">
        <v>63</v>
      </c>
      <c r="Q18" s="99">
        <f>'[1]Annx-A (DA) '!AI17</f>
        <v>1348</v>
      </c>
      <c r="R18" s="100">
        <f>'[1]Annx-A (DA) '!BC17</f>
        <v>1169.0618550999998</v>
      </c>
      <c r="S18" s="101">
        <f>'[1]Annx-A (DA) '!BD17</f>
        <v>476.06849299999999</v>
      </c>
      <c r="T18" s="102">
        <f>'[1]Annx-A (DA) '!BB17</f>
        <v>655.00663789999999</v>
      </c>
      <c r="U18" s="103">
        <f t="shared" si="1"/>
        <v>-178.9381449</v>
      </c>
      <c r="V18" s="104">
        <v>50.01</v>
      </c>
      <c r="W18" s="106">
        <v>1378.99</v>
      </c>
      <c r="X18" s="105">
        <v>1396.7</v>
      </c>
      <c r="Y18" s="105">
        <v>810.11</v>
      </c>
      <c r="Z18" s="105">
        <v>792.4</v>
      </c>
      <c r="AA18" s="105">
        <v>17.710000000000036</v>
      </c>
      <c r="AB18" s="105">
        <v>586.59</v>
      </c>
    </row>
    <row r="19" spans="1:28" s="107" customFormat="1" ht="142.94999999999999" customHeight="1">
      <c r="A19" s="97">
        <v>7</v>
      </c>
      <c r="B19" s="98" t="s">
        <v>64</v>
      </c>
      <c r="C19" s="99">
        <f>'[1]Annx-A (DA) '!E18</f>
        <v>1093</v>
      </c>
      <c r="D19" s="100">
        <f>'[1]Annx-A (DA) '!W18</f>
        <v>1045.253183776</v>
      </c>
      <c r="E19" s="101">
        <f>'[1]Annx-A (DA) '!X18</f>
        <v>364.20744957600004</v>
      </c>
      <c r="F19" s="102">
        <f>'[1]Annx-A (DA) '!V18</f>
        <v>411.95426580000003</v>
      </c>
      <c r="G19" s="103">
        <f t="shared" si="0"/>
        <v>-47.746816223999986</v>
      </c>
      <c r="H19" s="104">
        <v>49.79</v>
      </c>
      <c r="I19" s="105">
        <v>1091.22</v>
      </c>
      <c r="J19" s="105">
        <v>1015.54</v>
      </c>
      <c r="K19" s="105">
        <v>213.65</v>
      </c>
      <c r="L19" s="105">
        <v>289.33</v>
      </c>
      <c r="M19" s="105">
        <v>-75.679999999999978</v>
      </c>
      <c r="N19" s="105">
        <v>801.89</v>
      </c>
      <c r="O19" s="98">
        <v>55</v>
      </c>
      <c r="P19" s="98" t="s">
        <v>65</v>
      </c>
      <c r="Q19" s="99">
        <f>'[1]Annx-A (DA) '!AI18</f>
        <v>1359</v>
      </c>
      <c r="R19" s="100">
        <f>'[1]Annx-A (DA) '!BC18</f>
        <v>1169.1118551</v>
      </c>
      <c r="S19" s="101">
        <f>'[1]Annx-A (DA) '!BD18</f>
        <v>476.11849300000006</v>
      </c>
      <c r="T19" s="102">
        <f>'[1]Annx-A (DA) '!BB18</f>
        <v>666.00663789999999</v>
      </c>
      <c r="U19" s="103">
        <f t="shared" si="1"/>
        <v>-189.88814489999993</v>
      </c>
      <c r="V19" s="104">
        <v>49.97</v>
      </c>
      <c r="W19" s="106">
        <v>1396.77</v>
      </c>
      <c r="X19" s="105">
        <v>1399.6399999999999</v>
      </c>
      <c r="Y19" s="105">
        <v>812.64</v>
      </c>
      <c r="Z19" s="105">
        <v>809.77</v>
      </c>
      <c r="AA19" s="105">
        <v>2.8700000000000045</v>
      </c>
      <c r="AB19" s="105">
        <v>587</v>
      </c>
    </row>
    <row r="20" spans="1:28" s="107" customFormat="1" ht="142.94999999999999" customHeight="1">
      <c r="A20" s="97">
        <v>8</v>
      </c>
      <c r="B20" s="98" t="s">
        <v>66</v>
      </c>
      <c r="C20" s="99">
        <f>'[1]Annx-A (DA) '!E19</f>
        <v>1094</v>
      </c>
      <c r="D20" s="100">
        <f>'[1]Annx-A (DA) '!W19</f>
        <v>1044.7834137760001</v>
      </c>
      <c r="E20" s="101">
        <f>'[1]Annx-A (DA) '!X19</f>
        <v>363.737679576</v>
      </c>
      <c r="F20" s="102">
        <f>'[1]Annx-A (DA) '!V19</f>
        <v>412.95426580000003</v>
      </c>
      <c r="G20" s="103">
        <f t="shared" si="0"/>
        <v>-49.216586224000025</v>
      </c>
      <c r="H20" s="104">
        <v>49.79</v>
      </c>
      <c r="I20" s="105">
        <v>1087.6400000000001</v>
      </c>
      <c r="J20" s="105">
        <v>1018.81</v>
      </c>
      <c r="K20" s="105">
        <v>213.55</v>
      </c>
      <c r="L20" s="105">
        <v>282.39</v>
      </c>
      <c r="M20" s="105">
        <v>-68.839999999999975</v>
      </c>
      <c r="N20" s="105">
        <v>805.26</v>
      </c>
      <c r="O20" s="98">
        <v>56</v>
      </c>
      <c r="P20" s="98" t="s">
        <v>67</v>
      </c>
      <c r="Q20" s="99">
        <f>'[1]Annx-A (DA) '!AI19</f>
        <v>1383</v>
      </c>
      <c r="R20" s="100">
        <f>'[1]Annx-A (DA) '!BC19</f>
        <v>1168.9482250999999</v>
      </c>
      <c r="S20" s="101">
        <f>'[1]Annx-A (DA) '!BD19</f>
        <v>475.95486300000005</v>
      </c>
      <c r="T20" s="102">
        <f>'[1]Annx-A (DA) '!BB19</f>
        <v>690.00663789999999</v>
      </c>
      <c r="U20" s="103">
        <f t="shared" si="1"/>
        <v>-214.05177489999994</v>
      </c>
      <c r="V20" s="104">
        <v>49.94</v>
      </c>
      <c r="W20" s="106">
        <v>1407.31</v>
      </c>
      <c r="X20" s="105">
        <v>1398.97</v>
      </c>
      <c r="Y20" s="105">
        <v>811.5</v>
      </c>
      <c r="Z20" s="105">
        <v>819.83</v>
      </c>
      <c r="AA20" s="105">
        <v>-8.3300000000000409</v>
      </c>
      <c r="AB20" s="105">
        <v>587.47</v>
      </c>
    </row>
    <row r="21" spans="1:28" s="107" customFormat="1" ht="142.94999999999999" customHeight="1">
      <c r="A21" s="97">
        <v>9</v>
      </c>
      <c r="B21" s="98" t="s">
        <v>68</v>
      </c>
      <c r="C21" s="99">
        <f>'[1]Annx-A (DA) '!E20</f>
        <v>1079</v>
      </c>
      <c r="D21" s="100">
        <f>'[1]Annx-A (DA) '!W20</f>
        <v>1044.933894928</v>
      </c>
      <c r="E21" s="101">
        <f>'[1]Annx-A (DA) '!X20</f>
        <v>363.888160728</v>
      </c>
      <c r="F21" s="102">
        <f>'[1]Annx-A (DA) '!V20</f>
        <v>397.95426580000003</v>
      </c>
      <c r="G21" s="103">
        <f t="shared" si="0"/>
        <v>-34.066105072000028</v>
      </c>
      <c r="H21" s="104">
        <v>49.9</v>
      </c>
      <c r="I21" s="105">
        <v>1088.32</v>
      </c>
      <c r="J21" s="105">
        <v>1018.17</v>
      </c>
      <c r="K21" s="105">
        <v>220.52</v>
      </c>
      <c r="L21" s="105">
        <v>290.64999999999998</v>
      </c>
      <c r="M21" s="105">
        <v>-70.129999999999967</v>
      </c>
      <c r="N21" s="105">
        <v>797.65</v>
      </c>
      <c r="O21" s="98">
        <v>57</v>
      </c>
      <c r="P21" s="98" t="s">
        <v>69</v>
      </c>
      <c r="Q21" s="99">
        <f>'[1]Annx-A (DA) '!AI20</f>
        <v>1381</v>
      </c>
      <c r="R21" s="100">
        <f>'[1]Annx-A (DA) '!BC20</f>
        <v>1167.8418550999997</v>
      </c>
      <c r="S21" s="101">
        <f>'[1]Annx-A (DA) '!BD20</f>
        <v>474.84849299999996</v>
      </c>
      <c r="T21" s="102">
        <f>'[1]Annx-A (DA) '!BB20</f>
        <v>688.00663789999999</v>
      </c>
      <c r="U21" s="103">
        <f t="shared" si="1"/>
        <v>-213.15814490000002</v>
      </c>
      <c r="V21" s="104">
        <v>49.96</v>
      </c>
      <c r="W21" s="106">
        <v>1417.86</v>
      </c>
      <c r="X21" s="105">
        <v>1418.95</v>
      </c>
      <c r="Y21" s="105">
        <v>828.97</v>
      </c>
      <c r="Z21" s="105">
        <v>827.89</v>
      </c>
      <c r="AA21" s="105">
        <v>1.0800000000000409</v>
      </c>
      <c r="AB21" s="105">
        <v>589.98</v>
      </c>
    </row>
    <row r="22" spans="1:28" s="107" customFormat="1" ht="142.94999999999999" customHeight="1">
      <c r="A22" s="97">
        <v>10</v>
      </c>
      <c r="B22" s="98" t="s">
        <v>70</v>
      </c>
      <c r="C22" s="99">
        <f>'[1]Annx-A (DA) '!E21</f>
        <v>1071</v>
      </c>
      <c r="D22" s="100">
        <f>'[1]Annx-A (DA) '!W21</f>
        <v>1044.933894928</v>
      </c>
      <c r="E22" s="101">
        <f>'[1]Annx-A (DA) '!X21</f>
        <v>363.888160728</v>
      </c>
      <c r="F22" s="102">
        <f>'[1]Annx-A (DA) '!V21</f>
        <v>389.95426580000003</v>
      </c>
      <c r="G22" s="103">
        <f t="shared" si="0"/>
        <v>-26.066105072000028</v>
      </c>
      <c r="H22" s="104">
        <v>49.88</v>
      </c>
      <c r="I22" s="105">
        <v>1092.92</v>
      </c>
      <c r="J22" s="105">
        <v>1004.75</v>
      </c>
      <c r="K22" s="105">
        <v>220.86</v>
      </c>
      <c r="L22" s="105">
        <v>309.04000000000002</v>
      </c>
      <c r="M22" s="105">
        <v>-88.18</v>
      </c>
      <c r="N22" s="105">
        <v>783.89</v>
      </c>
      <c r="O22" s="98">
        <v>58</v>
      </c>
      <c r="P22" s="98" t="s">
        <v>71</v>
      </c>
      <c r="Q22" s="99">
        <f>'[1]Annx-A (DA) '!AI21</f>
        <v>1395</v>
      </c>
      <c r="R22" s="100">
        <f>'[1]Annx-A (DA) '!BC21</f>
        <v>1167.4118550999999</v>
      </c>
      <c r="S22" s="101">
        <f>'[1]Annx-A (DA) '!BD21</f>
        <v>474.41849300000001</v>
      </c>
      <c r="T22" s="102">
        <f>'[1]Annx-A (DA) '!BB21</f>
        <v>702.00663789999999</v>
      </c>
      <c r="U22" s="103">
        <f t="shared" si="1"/>
        <v>-227.58814489999997</v>
      </c>
      <c r="V22" s="104">
        <v>49.85</v>
      </c>
      <c r="W22" s="106">
        <v>1431.37</v>
      </c>
      <c r="X22" s="105">
        <v>1427.6</v>
      </c>
      <c r="Y22" s="105">
        <v>815.66</v>
      </c>
      <c r="Z22" s="105">
        <v>819.44</v>
      </c>
      <c r="AA22" s="105">
        <v>-3.7800000000000864</v>
      </c>
      <c r="AB22" s="105">
        <v>611.94000000000005</v>
      </c>
    </row>
    <row r="23" spans="1:28" s="107" customFormat="1" ht="142.94999999999999" customHeight="1">
      <c r="A23" s="97">
        <v>11</v>
      </c>
      <c r="B23" s="98" t="s">
        <v>72</v>
      </c>
      <c r="C23" s="99">
        <f>'[1]Annx-A (DA) '!E22</f>
        <v>1077</v>
      </c>
      <c r="D23" s="100">
        <f>'[1]Annx-A (DA) '!W22</f>
        <v>1044.9397929280001</v>
      </c>
      <c r="E23" s="101">
        <f>'[1]Annx-A (DA) '!X22</f>
        <v>363.894058728</v>
      </c>
      <c r="F23" s="102">
        <f>'[1]Annx-A (DA) '!V22</f>
        <v>395.95426580000003</v>
      </c>
      <c r="G23" s="103">
        <f t="shared" si="0"/>
        <v>-32.060207072000026</v>
      </c>
      <c r="H23" s="104">
        <v>49.95</v>
      </c>
      <c r="I23" s="105">
        <v>1092.29</v>
      </c>
      <c r="J23" s="105">
        <v>1006.6</v>
      </c>
      <c r="K23" s="105">
        <v>222.74</v>
      </c>
      <c r="L23" s="105">
        <v>308.43</v>
      </c>
      <c r="M23" s="105">
        <v>-85.69</v>
      </c>
      <c r="N23" s="105">
        <v>783.86</v>
      </c>
      <c r="O23" s="98">
        <v>59</v>
      </c>
      <c r="P23" s="98" t="s">
        <v>73</v>
      </c>
      <c r="Q23" s="99">
        <f>'[1]Annx-A (DA) '!AI22</f>
        <v>1382</v>
      </c>
      <c r="R23" s="100">
        <f>'[1]Annx-A (DA) '!BC22</f>
        <v>1166.6118551</v>
      </c>
      <c r="S23" s="101">
        <f>'[1]Annx-A (DA) '!BD22</f>
        <v>473.61849300000006</v>
      </c>
      <c r="T23" s="102">
        <f>'[1]Annx-A (DA) '!BB22</f>
        <v>689.00663789999999</v>
      </c>
      <c r="U23" s="103">
        <f t="shared" si="1"/>
        <v>-215.38814489999993</v>
      </c>
      <c r="V23" s="104">
        <v>49.84</v>
      </c>
      <c r="W23" s="106">
        <v>1423.01</v>
      </c>
      <c r="X23" s="105">
        <v>1443.4</v>
      </c>
      <c r="Y23" s="105">
        <v>733.18</v>
      </c>
      <c r="Z23" s="105">
        <v>712.79</v>
      </c>
      <c r="AA23" s="105">
        <v>20.389999999999986</v>
      </c>
      <c r="AB23" s="105">
        <v>710.22</v>
      </c>
    </row>
    <row r="24" spans="1:28" s="107" customFormat="1" ht="142.94999999999999" customHeight="1">
      <c r="A24" s="97">
        <v>12</v>
      </c>
      <c r="B24" s="98" t="s">
        <v>74</v>
      </c>
      <c r="C24" s="99">
        <f>'[1]Annx-A (DA) '!E23</f>
        <v>1086</v>
      </c>
      <c r="D24" s="100">
        <f>'[1]Annx-A (DA) '!W23</f>
        <v>1038.5177929280001</v>
      </c>
      <c r="E24" s="101">
        <f>'[1]Annx-A (DA) '!X23</f>
        <v>363.894058728</v>
      </c>
      <c r="F24" s="102">
        <f>'[1]Annx-A (DA) '!V23</f>
        <v>411.37626580000006</v>
      </c>
      <c r="G24" s="103">
        <f t="shared" si="0"/>
        <v>-47.482207072000051</v>
      </c>
      <c r="H24" s="104">
        <v>49.95</v>
      </c>
      <c r="I24" s="105">
        <v>1082.5</v>
      </c>
      <c r="J24" s="105">
        <v>1021.98</v>
      </c>
      <c r="K24" s="105">
        <v>283.69</v>
      </c>
      <c r="L24" s="105">
        <v>344.22</v>
      </c>
      <c r="M24" s="105">
        <v>-60.53000000000003</v>
      </c>
      <c r="N24" s="105">
        <v>738.29</v>
      </c>
      <c r="O24" s="98">
        <v>60</v>
      </c>
      <c r="P24" s="98" t="s">
        <v>75</v>
      </c>
      <c r="Q24" s="99">
        <f>'[1]Annx-A (DA) '!AI23</f>
        <v>1380</v>
      </c>
      <c r="R24" s="100">
        <f>'[1]Annx-A (DA) '!BC23</f>
        <v>1172.8808330999998</v>
      </c>
      <c r="S24" s="101">
        <f>'[1]Annx-A (DA) '!BD23</f>
        <v>479.88747100000001</v>
      </c>
      <c r="T24" s="102">
        <f>'[1]Annx-A (DA) '!BB23</f>
        <v>687.00663789999999</v>
      </c>
      <c r="U24" s="103">
        <f t="shared" si="1"/>
        <v>-207.11916689999998</v>
      </c>
      <c r="V24" s="104">
        <v>49.85</v>
      </c>
      <c r="W24" s="106">
        <v>1429.49</v>
      </c>
      <c r="X24" s="105">
        <v>1459.4099999999999</v>
      </c>
      <c r="Y24" s="105">
        <v>730.35</v>
      </c>
      <c r="Z24" s="105">
        <v>700.43</v>
      </c>
      <c r="AA24" s="105">
        <v>29.920000000000073</v>
      </c>
      <c r="AB24" s="105">
        <v>729.06</v>
      </c>
    </row>
    <row r="25" spans="1:28" s="107" customFormat="1" ht="142.94999999999999" customHeight="1">
      <c r="A25" s="97">
        <v>13</v>
      </c>
      <c r="B25" s="98" t="s">
        <v>76</v>
      </c>
      <c r="C25" s="99">
        <f>'[1]Annx-A (DA) '!E24</f>
        <v>1086</v>
      </c>
      <c r="D25" s="100">
        <f>'[1]Annx-A (DA) '!W24</f>
        <v>1042.728112728</v>
      </c>
      <c r="E25" s="101">
        <f>'[1]Annx-A (DA) '!X24</f>
        <v>370.04451272800009</v>
      </c>
      <c r="F25" s="102">
        <f>'[1]Annx-A (DA) '!V24</f>
        <v>413.31640000000004</v>
      </c>
      <c r="G25" s="103">
        <f t="shared" si="0"/>
        <v>-43.271887271999958</v>
      </c>
      <c r="H25" s="104">
        <v>49.99</v>
      </c>
      <c r="I25" s="105">
        <v>1069.81</v>
      </c>
      <c r="J25" s="105">
        <v>1082.1999999999998</v>
      </c>
      <c r="K25" s="105">
        <v>385.4</v>
      </c>
      <c r="L25" s="105">
        <v>373</v>
      </c>
      <c r="M25" s="105">
        <v>12.399999999999977</v>
      </c>
      <c r="N25" s="105">
        <v>696.8</v>
      </c>
      <c r="O25" s="98">
        <v>61</v>
      </c>
      <c r="P25" s="98" t="s">
        <v>77</v>
      </c>
      <c r="Q25" s="99">
        <f>'[1]Annx-A (DA) '!AI24</f>
        <v>1373</v>
      </c>
      <c r="R25" s="100">
        <f>'[1]Annx-A (DA) '!BC24</f>
        <v>1242.3444161</v>
      </c>
      <c r="S25" s="101">
        <f>'[1]Annx-A (DA) '!BD24</f>
        <v>549.35105400000009</v>
      </c>
      <c r="T25" s="102">
        <f>'[1]Annx-A (DA) '!BB24</f>
        <v>680.00663789999999</v>
      </c>
      <c r="U25" s="103">
        <f t="shared" si="1"/>
        <v>-130.6555838999999</v>
      </c>
      <c r="V25" s="104">
        <v>49.95</v>
      </c>
      <c r="W25" s="106">
        <v>1453.95</v>
      </c>
      <c r="X25" s="105">
        <v>1446.23</v>
      </c>
      <c r="Y25" s="105">
        <v>675.79</v>
      </c>
      <c r="Z25" s="105">
        <v>683.54</v>
      </c>
      <c r="AA25" s="105">
        <v>-7.75</v>
      </c>
      <c r="AB25" s="105">
        <v>770.44</v>
      </c>
    </row>
    <row r="26" spans="1:28" s="107" customFormat="1" ht="142.94999999999999" customHeight="1">
      <c r="A26" s="97">
        <v>14</v>
      </c>
      <c r="B26" s="98" t="s">
        <v>78</v>
      </c>
      <c r="C26" s="99">
        <f>'[1]Annx-A (DA) '!E25</f>
        <v>1066</v>
      </c>
      <c r="D26" s="100">
        <f>'[1]Annx-A (DA) '!W25</f>
        <v>1042.8147127279999</v>
      </c>
      <c r="E26" s="101">
        <f>'[1]Annx-A (DA) '!X25</f>
        <v>370.13111272800006</v>
      </c>
      <c r="F26" s="102">
        <f>'[1]Annx-A (DA) '!V25</f>
        <v>393.31640000000004</v>
      </c>
      <c r="G26" s="103">
        <f t="shared" si="0"/>
        <v>-23.185287271999982</v>
      </c>
      <c r="H26" s="104">
        <v>49.95</v>
      </c>
      <c r="I26" s="105">
        <v>1083.95</v>
      </c>
      <c r="J26" s="105">
        <v>1074.71</v>
      </c>
      <c r="K26" s="105">
        <v>392.36</v>
      </c>
      <c r="L26" s="105">
        <v>401.61</v>
      </c>
      <c r="M26" s="105">
        <v>-9.25</v>
      </c>
      <c r="N26" s="105">
        <v>682.35</v>
      </c>
      <c r="O26" s="98">
        <v>62</v>
      </c>
      <c r="P26" s="98" t="s">
        <v>79</v>
      </c>
      <c r="Q26" s="99">
        <f>'[1]Annx-A (DA) '!AI25</f>
        <v>1380</v>
      </c>
      <c r="R26" s="100">
        <f>'[1]Annx-A (DA) '!BC25</f>
        <v>1241.4544160999999</v>
      </c>
      <c r="S26" s="101">
        <f>'[1]Annx-A (DA) '!BD25</f>
        <v>548.4610540000001</v>
      </c>
      <c r="T26" s="102">
        <f>'[1]Annx-A (DA) '!BB25</f>
        <v>687.00663789999999</v>
      </c>
      <c r="U26" s="103">
        <f t="shared" si="1"/>
        <v>-138.54558389999988</v>
      </c>
      <c r="V26" s="104">
        <v>49.98</v>
      </c>
      <c r="W26" s="106">
        <v>1443.81</v>
      </c>
      <c r="X26" s="105">
        <v>1474.4</v>
      </c>
      <c r="Y26" s="105">
        <v>672.35</v>
      </c>
      <c r="Z26" s="105">
        <v>641.76</v>
      </c>
      <c r="AA26" s="105">
        <v>30.590000000000032</v>
      </c>
      <c r="AB26" s="105">
        <v>802.05</v>
      </c>
    </row>
    <row r="27" spans="1:28" s="107" customFormat="1" ht="142.94999999999999" customHeight="1">
      <c r="A27" s="97">
        <v>15</v>
      </c>
      <c r="B27" s="98" t="s">
        <v>80</v>
      </c>
      <c r="C27" s="99">
        <f>'[1]Annx-A (DA) '!E26</f>
        <v>1069</v>
      </c>
      <c r="D27" s="100">
        <f>'[1]Annx-A (DA) '!W26</f>
        <v>1036.243256728</v>
      </c>
      <c r="E27" s="101">
        <f>'[1]Annx-A (DA) '!X26</f>
        <v>363.55965672800005</v>
      </c>
      <c r="F27" s="102">
        <f>'[1]Annx-A (DA) '!V26</f>
        <v>396.31640000000004</v>
      </c>
      <c r="G27" s="103">
        <f t="shared" si="0"/>
        <v>-32.756743271999994</v>
      </c>
      <c r="H27" s="104">
        <v>49.97</v>
      </c>
      <c r="I27" s="105">
        <v>1072.9100000000001</v>
      </c>
      <c r="J27" s="105">
        <v>1058.5900000000001</v>
      </c>
      <c r="K27" s="105">
        <v>375.36</v>
      </c>
      <c r="L27" s="105">
        <v>389.68</v>
      </c>
      <c r="M27" s="105">
        <v>-14.319999999999993</v>
      </c>
      <c r="N27" s="105">
        <v>683.23</v>
      </c>
      <c r="O27" s="98">
        <v>63</v>
      </c>
      <c r="P27" s="98" t="s">
        <v>81</v>
      </c>
      <c r="Q27" s="99">
        <f>'[1]Annx-A (DA) '!AI26</f>
        <v>1368</v>
      </c>
      <c r="R27" s="100">
        <f>'[1]Annx-A (DA) '!BC26</f>
        <v>1328.0181040999998</v>
      </c>
      <c r="S27" s="101">
        <f>'[1]Annx-A (DA) '!BD26</f>
        <v>635.02474200000006</v>
      </c>
      <c r="T27" s="102">
        <f>'[1]Annx-A (DA) '!BB26</f>
        <v>675.00663789999999</v>
      </c>
      <c r="U27" s="103">
        <f t="shared" si="1"/>
        <v>-39.981895899999927</v>
      </c>
      <c r="V27" s="104">
        <v>49.98</v>
      </c>
      <c r="W27" s="106">
        <v>1430.04</v>
      </c>
      <c r="X27" s="105">
        <v>1504.58</v>
      </c>
      <c r="Y27" s="105">
        <v>765.58</v>
      </c>
      <c r="Z27" s="105">
        <v>691.03</v>
      </c>
      <c r="AA27" s="105">
        <v>74.550000000000068</v>
      </c>
      <c r="AB27" s="105">
        <v>739</v>
      </c>
    </row>
    <row r="28" spans="1:28" s="107" customFormat="1" ht="142.94999999999999" customHeight="1">
      <c r="A28" s="97">
        <v>16</v>
      </c>
      <c r="B28" s="98" t="s">
        <v>82</v>
      </c>
      <c r="C28" s="99">
        <f>'[1]Annx-A (DA) '!E27</f>
        <v>1061</v>
      </c>
      <c r="D28" s="100">
        <f>'[1]Annx-A (DA) '!W27</f>
        <v>1036.243256728</v>
      </c>
      <c r="E28" s="101">
        <f>'[1]Annx-A (DA) '!X27</f>
        <v>363.55965672800005</v>
      </c>
      <c r="F28" s="102">
        <f>'[1]Annx-A (DA) '!V27</f>
        <v>388.31640000000004</v>
      </c>
      <c r="G28" s="103">
        <f t="shared" si="0"/>
        <v>-24.756743271999994</v>
      </c>
      <c r="H28" s="104">
        <v>49.99</v>
      </c>
      <c r="I28" s="105">
        <v>1077.08</v>
      </c>
      <c r="J28" s="105">
        <v>986.52</v>
      </c>
      <c r="K28" s="105">
        <v>287.45999999999998</v>
      </c>
      <c r="L28" s="105">
        <v>378.03</v>
      </c>
      <c r="M28" s="105">
        <v>-90.57</v>
      </c>
      <c r="N28" s="105">
        <v>699.06</v>
      </c>
      <c r="O28" s="98">
        <v>64</v>
      </c>
      <c r="P28" s="98" t="s">
        <v>83</v>
      </c>
      <c r="Q28" s="99">
        <f>'[1]Annx-A (DA) '!AI27</f>
        <v>1373</v>
      </c>
      <c r="R28" s="100">
        <f>'[1]Annx-A (DA) '!BC27</f>
        <v>1326.0672950999997</v>
      </c>
      <c r="S28" s="101">
        <f>'[1]Annx-A (DA) '!BD27</f>
        <v>633.0739329999999</v>
      </c>
      <c r="T28" s="102">
        <f>'[1]Annx-A (DA) '!BB27</f>
        <v>680.00663789999999</v>
      </c>
      <c r="U28" s="103">
        <f t="shared" si="1"/>
        <v>-46.93270490000009</v>
      </c>
      <c r="V28" s="104">
        <v>50.01</v>
      </c>
      <c r="W28" s="106">
        <v>1427.32</v>
      </c>
      <c r="X28" s="105">
        <v>1491.31</v>
      </c>
      <c r="Y28" s="105">
        <v>781.61</v>
      </c>
      <c r="Z28" s="105">
        <v>717.62</v>
      </c>
      <c r="AA28" s="105">
        <v>63.990000000000009</v>
      </c>
      <c r="AB28" s="105">
        <v>709.7</v>
      </c>
    </row>
    <row r="29" spans="1:28" s="107" customFormat="1" ht="142.94999999999999" customHeight="1">
      <c r="A29" s="97">
        <v>17</v>
      </c>
      <c r="B29" s="98" t="s">
        <v>84</v>
      </c>
      <c r="C29" s="99">
        <f>'[1]Annx-A (DA) '!E28</f>
        <v>1072</v>
      </c>
      <c r="D29" s="100">
        <f>'[1]Annx-A (DA) '!W28</f>
        <v>1049.3247637280001</v>
      </c>
      <c r="E29" s="101">
        <f>'[1]Annx-A (DA) '!X28</f>
        <v>376.64116372800004</v>
      </c>
      <c r="F29" s="102">
        <f>'[1]Annx-A (DA) '!V28</f>
        <v>399.31640000000004</v>
      </c>
      <c r="G29" s="103">
        <f t="shared" si="0"/>
        <v>-22.675236272000006</v>
      </c>
      <c r="H29" s="104">
        <v>49.95</v>
      </c>
      <c r="I29" s="105">
        <v>1088.03</v>
      </c>
      <c r="J29" s="105">
        <v>971.74</v>
      </c>
      <c r="K29" s="105">
        <v>311.08</v>
      </c>
      <c r="L29" s="105">
        <v>427.37</v>
      </c>
      <c r="M29" s="105">
        <v>-116.29000000000002</v>
      </c>
      <c r="N29" s="105">
        <v>660.66</v>
      </c>
      <c r="O29" s="98">
        <v>65</v>
      </c>
      <c r="P29" s="98" t="s">
        <v>85</v>
      </c>
      <c r="Q29" s="99">
        <f>'[1]Annx-A (DA) '!AI28</f>
        <v>1371</v>
      </c>
      <c r="R29" s="100">
        <f>'[1]Annx-A (DA) '!BC28</f>
        <v>1334.2898329999998</v>
      </c>
      <c r="S29" s="101">
        <f>'[1]Annx-A (DA) '!BD28</f>
        <v>632.00393299999996</v>
      </c>
      <c r="T29" s="102">
        <f>'[1]Annx-A (DA) '!BB28</f>
        <v>668.71410000000003</v>
      </c>
      <c r="U29" s="103">
        <f t="shared" si="1"/>
        <v>-36.710167000000069</v>
      </c>
      <c r="V29" s="104">
        <v>50.01</v>
      </c>
      <c r="W29" s="106">
        <v>1437.72</v>
      </c>
      <c r="X29" s="105">
        <v>1454.48</v>
      </c>
      <c r="Y29" s="105">
        <v>747.76</v>
      </c>
      <c r="Z29" s="105">
        <v>731</v>
      </c>
      <c r="AA29" s="105">
        <v>16.759999999999991</v>
      </c>
      <c r="AB29" s="105">
        <v>706.72</v>
      </c>
    </row>
    <row r="30" spans="1:28" s="107" customFormat="1" ht="142.94999999999999" customHeight="1">
      <c r="A30" s="97">
        <v>18</v>
      </c>
      <c r="B30" s="98" t="s">
        <v>86</v>
      </c>
      <c r="C30" s="99">
        <f>'[1]Annx-A (DA) '!E29</f>
        <v>1075</v>
      </c>
      <c r="D30" s="100">
        <f>'[1]Annx-A (DA) '!W29</f>
        <v>1049.3247637280001</v>
      </c>
      <c r="E30" s="101">
        <f>'[1]Annx-A (DA) '!X29</f>
        <v>376.64116372800004</v>
      </c>
      <c r="F30" s="102">
        <f>'[1]Annx-A (DA) '!V29</f>
        <v>402.31640000000004</v>
      </c>
      <c r="G30" s="103">
        <f t="shared" si="0"/>
        <v>-25.675236272000006</v>
      </c>
      <c r="H30" s="104">
        <v>49.89</v>
      </c>
      <c r="I30" s="105">
        <v>1096.81</v>
      </c>
      <c r="J30" s="105">
        <v>978.56</v>
      </c>
      <c r="K30" s="105">
        <v>319.93</v>
      </c>
      <c r="L30" s="105">
        <v>438.18</v>
      </c>
      <c r="M30" s="105">
        <v>-118.25</v>
      </c>
      <c r="N30" s="105">
        <v>658.63</v>
      </c>
      <c r="O30" s="98">
        <v>66</v>
      </c>
      <c r="P30" s="98" t="s">
        <v>87</v>
      </c>
      <c r="Q30" s="99">
        <f>'[1]Annx-A (DA) '!AI29</f>
        <v>1377</v>
      </c>
      <c r="R30" s="100">
        <f>'[1]Annx-A (DA) '!BC29</f>
        <v>1339.1498329999999</v>
      </c>
      <c r="S30" s="101">
        <f>'[1]Annx-A (DA) '!BD29</f>
        <v>630.86393299999997</v>
      </c>
      <c r="T30" s="102">
        <f>'[1]Annx-A (DA) '!BB29</f>
        <v>668.71410000000003</v>
      </c>
      <c r="U30" s="103">
        <f t="shared" si="1"/>
        <v>-37.850167000000056</v>
      </c>
      <c r="V30" s="104">
        <v>49.87</v>
      </c>
      <c r="W30" s="106">
        <v>1425.42</v>
      </c>
      <c r="X30" s="105">
        <v>1460.88</v>
      </c>
      <c r="Y30" s="105">
        <v>746.75</v>
      </c>
      <c r="Z30" s="105">
        <v>711.3</v>
      </c>
      <c r="AA30" s="105">
        <v>35.450000000000045</v>
      </c>
      <c r="AB30" s="105">
        <v>714.13</v>
      </c>
    </row>
    <row r="31" spans="1:28" s="107" customFormat="1" ht="142.94999999999999" customHeight="1">
      <c r="A31" s="97">
        <v>19</v>
      </c>
      <c r="B31" s="98" t="s">
        <v>88</v>
      </c>
      <c r="C31" s="99">
        <f>'[1]Annx-A (DA) '!E30</f>
        <v>1088</v>
      </c>
      <c r="D31" s="100">
        <f>'[1]Annx-A (DA) '!W30</f>
        <v>1060.8476931279999</v>
      </c>
      <c r="E31" s="101">
        <f>'[1]Annx-A (DA) '!X30</f>
        <v>383.89592772800006</v>
      </c>
      <c r="F31" s="102">
        <f>'[1]Annx-A (DA) '!V30</f>
        <v>411.0482346</v>
      </c>
      <c r="G31" s="103">
        <f t="shared" si="0"/>
        <v>-27.15230687199994</v>
      </c>
      <c r="H31" s="104">
        <v>49.77</v>
      </c>
      <c r="I31" s="105">
        <v>1107.43</v>
      </c>
      <c r="J31" s="105">
        <v>1006.42</v>
      </c>
      <c r="K31" s="105">
        <v>311.77</v>
      </c>
      <c r="L31" s="105">
        <v>412.79</v>
      </c>
      <c r="M31" s="105">
        <v>-101.02000000000004</v>
      </c>
      <c r="N31" s="105">
        <v>694.65</v>
      </c>
      <c r="O31" s="98">
        <v>67</v>
      </c>
      <c r="P31" s="98" t="s">
        <v>89</v>
      </c>
      <c r="Q31" s="99">
        <f>'[1]Annx-A (DA) '!AI30</f>
        <v>1375</v>
      </c>
      <c r="R31" s="100">
        <f>'[1]Annx-A (DA) '!BC30</f>
        <v>1349.09265</v>
      </c>
      <c r="S31" s="101">
        <f>'[1]Annx-A (DA) '!BD30</f>
        <v>640.80675000000008</v>
      </c>
      <c r="T31" s="102">
        <f>'[1]Annx-A (DA) '!BB30</f>
        <v>666.71410000000003</v>
      </c>
      <c r="U31" s="103">
        <f t="shared" si="1"/>
        <v>-25.907349999999951</v>
      </c>
      <c r="V31" s="104">
        <v>49.98</v>
      </c>
      <c r="W31" s="106">
        <v>1436.45</v>
      </c>
      <c r="X31" s="105">
        <v>1442.47</v>
      </c>
      <c r="Y31" s="105">
        <v>746.89</v>
      </c>
      <c r="Z31" s="105">
        <v>740.86</v>
      </c>
      <c r="AA31" s="105">
        <v>6.0299999999999727</v>
      </c>
      <c r="AB31" s="105">
        <v>695.58</v>
      </c>
    </row>
    <row r="32" spans="1:28" s="107" customFormat="1" ht="142.94999999999999" customHeight="1">
      <c r="A32" s="97">
        <v>20</v>
      </c>
      <c r="B32" s="98" t="s">
        <v>90</v>
      </c>
      <c r="C32" s="99">
        <f>'[1]Annx-A (DA) '!E31</f>
        <v>1105</v>
      </c>
      <c r="D32" s="100">
        <f>'[1]Annx-A (DA) '!W31</f>
        <v>1085.9022861280002</v>
      </c>
      <c r="E32" s="101">
        <f>'[1]Annx-A (DA) '!X31</f>
        <v>408.95052072800013</v>
      </c>
      <c r="F32" s="102">
        <f>'[1]Annx-A (DA) '!V31</f>
        <v>428.0482346</v>
      </c>
      <c r="G32" s="103">
        <f t="shared" si="0"/>
        <v>-19.097713871999872</v>
      </c>
      <c r="H32" s="104">
        <v>49.83</v>
      </c>
      <c r="I32" s="105">
        <v>1127.68</v>
      </c>
      <c r="J32" s="105">
        <v>1088.92</v>
      </c>
      <c r="K32" s="105">
        <v>382.43</v>
      </c>
      <c r="L32" s="105">
        <v>421.19</v>
      </c>
      <c r="M32" s="105">
        <v>-38.759999999999991</v>
      </c>
      <c r="N32" s="105">
        <v>706.49</v>
      </c>
      <c r="O32" s="98">
        <v>68</v>
      </c>
      <c r="P32" s="98" t="s">
        <v>91</v>
      </c>
      <c r="Q32" s="99">
        <f>'[1]Annx-A (DA) '!AI31</f>
        <v>1361</v>
      </c>
      <c r="R32" s="100">
        <f>'[1]Annx-A (DA) '!BC31</f>
        <v>1339.017950728</v>
      </c>
      <c r="S32" s="101">
        <f>'[1]Annx-A (DA) '!BD31</f>
        <v>648.73205072799999</v>
      </c>
      <c r="T32" s="102">
        <f>'[1]Annx-A (DA) '!BB31</f>
        <v>670.71410000000003</v>
      </c>
      <c r="U32" s="103">
        <f t="shared" si="1"/>
        <v>-21.98204927200004</v>
      </c>
      <c r="V32" s="104">
        <v>49.9</v>
      </c>
      <c r="W32" s="106">
        <v>1400.58</v>
      </c>
      <c r="X32" s="105">
        <v>1435.37</v>
      </c>
      <c r="Y32" s="105">
        <v>760.97</v>
      </c>
      <c r="Z32" s="105">
        <v>726.18</v>
      </c>
      <c r="AA32" s="105">
        <v>34.790000000000077</v>
      </c>
      <c r="AB32" s="105">
        <v>674.4</v>
      </c>
    </row>
    <row r="33" spans="1:28" s="107" customFormat="1" ht="142.94999999999999" customHeight="1">
      <c r="A33" s="97">
        <v>21</v>
      </c>
      <c r="B33" s="98" t="s">
        <v>92</v>
      </c>
      <c r="C33" s="99">
        <f>'[1]Annx-A (DA) '!E32</f>
        <v>1142</v>
      </c>
      <c r="D33" s="100">
        <f>'[1]Annx-A (DA) '!W32</f>
        <v>1112.9810221280002</v>
      </c>
      <c r="E33" s="101">
        <f>'[1]Annx-A (DA) '!X32</f>
        <v>436.02925672800006</v>
      </c>
      <c r="F33" s="102">
        <f>'[1]Annx-A (DA) '!V32</f>
        <v>465.0482346</v>
      </c>
      <c r="G33" s="103">
        <f t="shared" si="0"/>
        <v>-29.018977871999937</v>
      </c>
      <c r="H33" s="104">
        <v>49.74</v>
      </c>
      <c r="I33" s="105">
        <v>1135.49</v>
      </c>
      <c r="J33" s="105">
        <v>1113.44</v>
      </c>
      <c r="K33" s="105">
        <v>412.14</v>
      </c>
      <c r="L33" s="105">
        <v>434.19</v>
      </c>
      <c r="M33" s="105">
        <v>-22.050000000000011</v>
      </c>
      <c r="N33" s="105">
        <v>701.3</v>
      </c>
      <c r="O33" s="98">
        <v>69</v>
      </c>
      <c r="P33" s="98" t="s">
        <v>93</v>
      </c>
      <c r="Q33" s="99">
        <f>'[1]Annx-A (DA) '!AI32</f>
        <v>1346</v>
      </c>
      <c r="R33" s="100">
        <f>'[1]Annx-A (DA) '!BC32</f>
        <v>1384.4985147279999</v>
      </c>
      <c r="S33" s="101">
        <f>'[1]Annx-A (DA) '!BD32</f>
        <v>708.21261472800006</v>
      </c>
      <c r="T33" s="102">
        <f>'[1]Annx-A (DA) '!BB32</f>
        <v>669.71410000000003</v>
      </c>
      <c r="U33" s="103">
        <f t="shared" si="1"/>
        <v>38.498514728000032</v>
      </c>
      <c r="V33" s="104">
        <v>49.92</v>
      </c>
      <c r="W33" s="106">
        <v>1388.17</v>
      </c>
      <c r="X33" s="105">
        <v>1386.57</v>
      </c>
      <c r="Y33" s="105">
        <v>715.03</v>
      </c>
      <c r="Z33" s="105">
        <v>716.63</v>
      </c>
      <c r="AA33" s="105">
        <v>-1.6000000000000227</v>
      </c>
      <c r="AB33" s="105">
        <v>671.54</v>
      </c>
    </row>
    <row r="34" spans="1:28" s="107" customFormat="1" ht="142.94999999999999" customHeight="1">
      <c r="A34" s="97">
        <v>22</v>
      </c>
      <c r="B34" s="98" t="s">
        <v>94</v>
      </c>
      <c r="C34" s="99">
        <f>'[1]Annx-A (DA) '!E33</f>
        <v>1156</v>
      </c>
      <c r="D34" s="100">
        <f>'[1]Annx-A (DA) '!W33</f>
        <v>1191.4705551279999</v>
      </c>
      <c r="E34" s="101">
        <f>'[1]Annx-A (DA) '!X33</f>
        <v>514.51878972800012</v>
      </c>
      <c r="F34" s="102">
        <f>'[1]Annx-A (DA) '!V33</f>
        <v>479.0482346</v>
      </c>
      <c r="G34" s="103">
        <f t="shared" si="0"/>
        <v>35.470555128000115</v>
      </c>
      <c r="H34" s="104">
        <v>49.79</v>
      </c>
      <c r="I34" s="105">
        <v>1178</v>
      </c>
      <c r="J34" s="105">
        <v>1174.3599999999999</v>
      </c>
      <c r="K34" s="105">
        <v>494.71</v>
      </c>
      <c r="L34" s="105">
        <v>498.35</v>
      </c>
      <c r="M34" s="105">
        <v>-3.6400000000000432</v>
      </c>
      <c r="N34" s="105">
        <v>679.65</v>
      </c>
      <c r="O34" s="98">
        <v>70</v>
      </c>
      <c r="P34" s="98" t="s">
        <v>95</v>
      </c>
      <c r="Q34" s="99">
        <f>'[1]Annx-A (DA) '!AI33</f>
        <v>1345</v>
      </c>
      <c r="R34" s="100">
        <f>'[1]Annx-A (DA) '!BC33</f>
        <v>1446.8358197279999</v>
      </c>
      <c r="S34" s="101">
        <f>'[1]Annx-A (DA) '!BD33</f>
        <v>764.12791972799982</v>
      </c>
      <c r="T34" s="102">
        <f>'[1]Annx-A (DA) '!BB33</f>
        <v>662.2921</v>
      </c>
      <c r="U34" s="103">
        <f t="shared" si="1"/>
        <v>101.83581972799982</v>
      </c>
      <c r="V34" s="104">
        <v>49.8</v>
      </c>
      <c r="W34" s="106">
        <v>1370.44</v>
      </c>
      <c r="X34" s="105">
        <v>1423.1799999999998</v>
      </c>
      <c r="Y34" s="105">
        <v>720.28</v>
      </c>
      <c r="Z34" s="105">
        <v>667.54</v>
      </c>
      <c r="AA34" s="105">
        <v>52.740000000000009</v>
      </c>
      <c r="AB34" s="105">
        <v>702.9</v>
      </c>
    </row>
    <row r="35" spans="1:28" s="107" customFormat="1" ht="142.94999999999999" customHeight="1">
      <c r="A35" s="97">
        <v>23</v>
      </c>
      <c r="B35" s="98" t="s">
        <v>96</v>
      </c>
      <c r="C35" s="99">
        <f>'[1]Annx-A (DA) '!E34</f>
        <v>1176</v>
      </c>
      <c r="D35" s="100">
        <f>'[1]Annx-A (DA) '!W34</f>
        <v>1191.4764541280001</v>
      </c>
      <c r="E35" s="101">
        <f>'[1]Annx-A (DA) '!X34</f>
        <v>514.52468872800011</v>
      </c>
      <c r="F35" s="102">
        <f>'[1]Annx-A (DA) '!V34</f>
        <v>499.0482346</v>
      </c>
      <c r="G35" s="103">
        <f t="shared" si="0"/>
        <v>15.476454128000114</v>
      </c>
      <c r="H35" s="104">
        <v>49.93</v>
      </c>
      <c r="I35" s="105">
        <v>1217.44</v>
      </c>
      <c r="J35" s="105">
        <v>1162.01</v>
      </c>
      <c r="K35" s="105">
        <v>485.26</v>
      </c>
      <c r="L35" s="105">
        <v>540.69000000000005</v>
      </c>
      <c r="M35" s="105">
        <v>-55.430000000000064</v>
      </c>
      <c r="N35" s="105">
        <v>676.75</v>
      </c>
      <c r="O35" s="98">
        <v>71</v>
      </c>
      <c r="P35" s="98" t="s">
        <v>97</v>
      </c>
      <c r="Q35" s="99">
        <f>'[1]Annx-A (DA) '!AI34</f>
        <v>1333</v>
      </c>
      <c r="R35" s="100">
        <f>'[1]Annx-A (DA) '!BC34</f>
        <v>1559.4043797279999</v>
      </c>
      <c r="S35" s="101">
        <f>'[1]Annx-A (DA) '!BD34</f>
        <v>852.69647972799987</v>
      </c>
      <c r="T35" s="102">
        <f>'[1]Annx-A (DA) '!BB34</f>
        <v>626.2921</v>
      </c>
      <c r="U35" s="103">
        <f t="shared" si="1"/>
        <v>226.40437972799987</v>
      </c>
      <c r="V35" s="104">
        <v>49.94</v>
      </c>
      <c r="W35" s="106">
        <v>1396.7</v>
      </c>
      <c r="X35" s="105">
        <v>1370.68</v>
      </c>
      <c r="Y35" s="105">
        <v>652.36</v>
      </c>
      <c r="Z35" s="105">
        <v>678.39</v>
      </c>
      <c r="AA35" s="105">
        <v>-26.029999999999973</v>
      </c>
      <c r="AB35" s="105">
        <v>718.32</v>
      </c>
    </row>
    <row r="36" spans="1:28" s="107" customFormat="1" ht="142.94999999999999" customHeight="1">
      <c r="A36" s="97">
        <v>24</v>
      </c>
      <c r="B36" s="98" t="s">
        <v>98</v>
      </c>
      <c r="C36" s="99">
        <f>'[1]Annx-A (DA) '!E35</f>
        <v>1208</v>
      </c>
      <c r="D36" s="100">
        <f>'[1]Annx-A (DA) '!W35</f>
        <v>1191.6211541279999</v>
      </c>
      <c r="E36" s="101">
        <f>'[1]Annx-A (DA) '!X35</f>
        <v>514.66938872800006</v>
      </c>
      <c r="F36" s="102">
        <f>'[1]Annx-A (DA) '!V35</f>
        <v>531.0482346</v>
      </c>
      <c r="G36" s="103">
        <f t="shared" si="0"/>
        <v>-16.378845871999943</v>
      </c>
      <c r="H36" s="104">
        <v>50.01</v>
      </c>
      <c r="I36" s="105">
        <v>1269.06</v>
      </c>
      <c r="J36" s="105">
        <v>1165.96</v>
      </c>
      <c r="K36" s="105">
        <v>489.54</v>
      </c>
      <c r="L36" s="105">
        <v>592.64</v>
      </c>
      <c r="M36" s="105">
        <v>-103.09999999999997</v>
      </c>
      <c r="N36" s="105">
        <v>676.42</v>
      </c>
      <c r="O36" s="98">
        <v>72</v>
      </c>
      <c r="P36" s="98" t="s">
        <v>99</v>
      </c>
      <c r="Q36" s="99">
        <f>'[1]Annx-A (DA) '!AI35</f>
        <v>1362</v>
      </c>
      <c r="R36" s="100">
        <f>'[1]Annx-A (DA) '!BC35</f>
        <v>1675.964849728</v>
      </c>
      <c r="S36" s="101">
        <f>'[1]Annx-A (DA) '!BD35</f>
        <v>969.256949728</v>
      </c>
      <c r="T36" s="102">
        <f>'[1]Annx-A (DA) '!BB35</f>
        <v>655.2921</v>
      </c>
      <c r="U36" s="103">
        <f t="shared" si="1"/>
        <v>313.96484972799999</v>
      </c>
      <c r="V36" s="104">
        <v>49.85</v>
      </c>
      <c r="W36" s="106">
        <v>1419.87</v>
      </c>
      <c r="X36" s="105">
        <v>1459.79</v>
      </c>
      <c r="Y36" s="105">
        <v>737.08</v>
      </c>
      <c r="Z36" s="105">
        <v>697.16</v>
      </c>
      <c r="AA36" s="105">
        <v>39.920000000000073</v>
      </c>
      <c r="AB36" s="105">
        <v>722.71</v>
      </c>
    </row>
    <row r="37" spans="1:28" s="107" customFormat="1" ht="142.94999999999999" customHeight="1">
      <c r="A37" s="97">
        <v>25</v>
      </c>
      <c r="B37" s="98" t="s">
        <v>100</v>
      </c>
      <c r="C37" s="99">
        <f>'[1]Annx-A (DA) '!E36</f>
        <v>1269</v>
      </c>
      <c r="D37" s="100">
        <f>'[1]Annx-A (DA) '!W36</f>
        <v>1394.270985828</v>
      </c>
      <c r="E37" s="101">
        <f>'[1]Annx-A (DA) '!X36</f>
        <v>704.37572372800003</v>
      </c>
      <c r="F37" s="102">
        <f>'[1]Annx-A (DA) '!V36</f>
        <v>579.10473790000003</v>
      </c>
      <c r="G37" s="103">
        <f t="shared" si="0"/>
        <v>125.27098582799999</v>
      </c>
      <c r="H37" s="104">
        <v>49.99</v>
      </c>
      <c r="I37" s="105">
        <v>1336.43</v>
      </c>
      <c r="J37" s="105">
        <v>1297.1599999999999</v>
      </c>
      <c r="K37" s="105">
        <v>635</v>
      </c>
      <c r="L37" s="105">
        <v>674.26</v>
      </c>
      <c r="M37" s="105">
        <v>-39.259999999999991</v>
      </c>
      <c r="N37" s="105">
        <v>662.16</v>
      </c>
      <c r="O37" s="98">
        <v>73</v>
      </c>
      <c r="P37" s="98" t="s">
        <v>101</v>
      </c>
      <c r="Q37" s="99">
        <f>'[1]Annx-A (DA) '!AI36</f>
        <v>1424</v>
      </c>
      <c r="R37" s="100">
        <f>'[1]Annx-A (DA) '!BC36</f>
        <v>1610.5259329280002</v>
      </c>
      <c r="S37" s="101">
        <f>'[1]Annx-A (DA) '!BD36</f>
        <v>888.48339872800011</v>
      </c>
      <c r="T37" s="102">
        <f>'[1]Annx-A (DA) '!BB36</f>
        <v>701.95746580000002</v>
      </c>
      <c r="U37" s="103">
        <f t="shared" si="1"/>
        <v>186.52593292800009</v>
      </c>
      <c r="V37" s="104">
        <v>49.89</v>
      </c>
      <c r="W37" s="106">
        <v>1444.27</v>
      </c>
      <c r="X37" s="105">
        <v>1425.65</v>
      </c>
      <c r="Y37" s="105">
        <v>602.58000000000004</v>
      </c>
      <c r="Z37" s="105">
        <v>621.24</v>
      </c>
      <c r="AA37" s="105">
        <v>-18.659999999999968</v>
      </c>
      <c r="AB37" s="105">
        <v>823.07</v>
      </c>
    </row>
    <row r="38" spans="1:28" s="107" customFormat="1" ht="142.94999999999999" customHeight="1">
      <c r="A38" s="97">
        <v>26</v>
      </c>
      <c r="B38" s="98" t="s">
        <v>102</v>
      </c>
      <c r="C38" s="99">
        <f>'[1]Annx-A (DA) '!E37</f>
        <v>1340</v>
      </c>
      <c r="D38" s="100">
        <f>'[1]Annx-A (DA) '!W37</f>
        <v>1438.4995528280001</v>
      </c>
      <c r="E38" s="101">
        <f>'[1]Annx-A (DA) '!X37</f>
        <v>763.60429072800014</v>
      </c>
      <c r="F38" s="102">
        <f>'[1]Annx-A (DA) '!V37</f>
        <v>665.10473790000003</v>
      </c>
      <c r="G38" s="103">
        <f t="shared" si="0"/>
        <v>98.499552828000105</v>
      </c>
      <c r="H38" s="104">
        <v>49.87</v>
      </c>
      <c r="I38" s="105">
        <v>1406.99</v>
      </c>
      <c r="J38" s="105">
        <v>1365.29</v>
      </c>
      <c r="K38" s="105">
        <v>699.53</v>
      </c>
      <c r="L38" s="105">
        <v>741.24</v>
      </c>
      <c r="M38" s="105">
        <v>-41.710000000000036</v>
      </c>
      <c r="N38" s="105">
        <v>665.76</v>
      </c>
      <c r="O38" s="98">
        <v>74</v>
      </c>
      <c r="P38" s="98" t="s">
        <v>103</v>
      </c>
      <c r="Q38" s="99">
        <f>'[1]Annx-A (DA) '!AI37</f>
        <v>1492</v>
      </c>
      <c r="R38" s="100">
        <f>'[1]Annx-A (DA) '!BC37</f>
        <v>1695.1293066560004</v>
      </c>
      <c r="S38" s="101">
        <f>'[1]Annx-A (DA) '!BD37</f>
        <v>973.0867724560004</v>
      </c>
      <c r="T38" s="102">
        <f>'[1]Annx-A (DA) '!BB37</f>
        <v>769.95746580000002</v>
      </c>
      <c r="U38" s="103">
        <f t="shared" si="1"/>
        <v>203.12930665600038</v>
      </c>
      <c r="V38" s="104">
        <v>49.69</v>
      </c>
      <c r="W38" s="106">
        <v>1499.61</v>
      </c>
      <c r="X38" s="105">
        <v>1563.4899999999998</v>
      </c>
      <c r="Y38" s="105">
        <v>690.31</v>
      </c>
      <c r="Z38" s="105">
        <v>626.44000000000005</v>
      </c>
      <c r="AA38" s="105">
        <v>63.869999999999891</v>
      </c>
      <c r="AB38" s="105">
        <v>873.18</v>
      </c>
    </row>
    <row r="39" spans="1:28" s="107" customFormat="1" ht="142.94999999999999" customHeight="1">
      <c r="A39" s="97">
        <v>27</v>
      </c>
      <c r="B39" s="98" t="s">
        <v>104</v>
      </c>
      <c r="C39" s="99">
        <f>'[1]Annx-A (DA) '!E38</f>
        <v>1394</v>
      </c>
      <c r="D39" s="100">
        <f>'[1]Annx-A (DA) '!W38</f>
        <v>1474.9933898280001</v>
      </c>
      <c r="E39" s="101">
        <f>'[1]Annx-A (DA) '!X38</f>
        <v>800.09812772800001</v>
      </c>
      <c r="F39" s="102">
        <f>'[1]Annx-A (DA) '!V38</f>
        <v>719.10473790000003</v>
      </c>
      <c r="G39" s="103">
        <f t="shared" si="0"/>
        <v>80.993389827999977</v>
      </c>
      <c r="H39" s="104">
        <v>49.88</v>
      </c>
      <c r="I39" s="105">
        <v>1481.45</v>
      </c>
      <c r="J39" s="105">
        <v>1405.75</v>
      </c>
      <c r="K39" s="105">
        <v>721.61</v>
      </c>
      <c r="L39" s="105">
        <v>797.31</v>
      </c>
      <c r="M39" s="105">
        <v>-75.699999999999932</v>
      </c>
      <c r="N39" s="105">
        <v>684.14</v>
      </c>
      <c r="O39" s="98">
        <v>75</v>
      </c>
      <c r="P39" s="98" t="s">
        <v>105</v>
      </c>
      <c r="Q39" s="99">
        <f>'[1]Annx-A (DA) '!AI38</f>
        <v>1534</v>
      </c>
      <c r="R39" s="100">
        <f>'[1]Annx-A (DA) '!BC38</f>
        <v>1726.7881723840005</v>
      </c>
      <c r="S39" s="101">
        <f>'[1]Annx-A (DA) '!BD38</f>
        <v>1003.7388701840005</v>
      </c>
      <c r="T39" s="102">
        <f>'[1]Annx-A (DA) '!BB38</f>
        <v>810.95069780000006</v>
      </c>
      <c r="U39" s="103">
        <f t="shared" si="1"/>
        <v>192.7881723840004</v>
      </c>
      <c r="V39" s="104">
        <v>49.84</v>
      </c>
      <c r="W39" s="106">
        <v>1530.31</v>
      </c>
      <c r="X39" s="105">
        <v>1568.6599999999999</v>
      </c>
      <c r="Y39" s="105">
        <v>669.37</v>
      </c>
      <c r="Z39" s="105">
        <v>631.03</v>
      </c>
      <c r="AA39" s="105">
        <v>38.340000000000032</v>
      </c>
      <c r="AB39" s="105">
        <v>899.29</v>
      </c>
    </row>
    <row r="40" spans="1:28" s="107" customFormat="1" ht="142.94999999999999" customHeight="1">
      <c r="A40" s="97">
        <v>28</v>
      </c>
      <c r="B40" s="98" t="s">
        <v>106</v>
      </c>
      <c r="C40" s="99">
        <f>'[1]Annx-A (DA) '!E39</f>
        <v>1443</v>
      </c>
      <c r="D40" s="100">
        <f>'[1]Annx-A (DA) '!W39</f>
        <v>1475.6337938279999</v>
      </c>
      <c r="E40" s="101">
        <f>'[1]Annx-A (DA) '!X39</f>
        <v>800.738531728</v>
      </c>
      <c r="F40" s="102">
        <f>'[1]Annx-A (DA) '!V39</f>
        <v>768.10473790000003</v>
      </c>
      <c r="G40" s="103">
        <f t="shared" si="0"/>
        <v>32.633793827999966</v>
      </c>
      <c r="H40" s="104">
        <v>50.01</v>
      </c>
      <c r="I40" s="105">
        <v>1552.35</v>
      </c>
      <c r="J40" s="105">
        <v>1467.27</v>
      </c>
      <c r="K40" s="105">
        <v>728.22</v>
      </c>
      <c r="L40" s="105">
        <v>813.29</v>
      </c>
      <c r="M40" s="105">
        <v>-85.069999999999936</v>
      </c>
      <c r="N40" s="105">
        <v>739.05</v>
      </c>
      <c r="O40" s="98">
        <v>76</v>
      </c>
      <c r="P40" s="98" t="s">
        <v>107</v>
      </c>
      <c r="Q40" s="99">
        <f>'[1]Annx-A (DA) '!AI39</f>
        <v>1529</v>
      </c>
      <c r="R40" s="100">
        <f>'[1]Annx-A (DA) '!BC39</f>
        <v>1726.8631423840002</v>
      </c>
      <c r="S40" s="101">
        <f>'[1]Annx-A (DA) '!BD39</f>
        <v>1003.8138401840001</v>
      </c>
      <c r="T40" s="102">
        <f>'[1]Annx-A (DA) '!BB39</f>
        <v>805.95069780000006</v>
      </c>
      <c r="U40" s="103">
        <f t="shared" si="1"/>
        <v>197.86314238400007</v>
      </c>
      <c r="V40" s="104">
        <v>49.83</v>
      </c>
      <c r="W40" s="106">
        <v>1516.63</v>
      </c>
      <c r="X40" s="105">
        <v>1603.74</v>
      </c>
      <c r="Y40" s="105">
        <v>668.64</v>
      </c>
      <c r="Z40" s="105">
        <v>581.51</v>
      </c>
      <c r="AA40" s="105">
        <v>87.13</v>
      </c>
      <c r="AB40" s="105">
        <v>935.1</v>
      </c>
    </row>
    <row r="41" spans="1:28" s="107" customFormat="1" ht="142.94999999999999" customHeight="1">
      <c r="A41" s="97">
        <v>29</v>
      </c>
      <c r="B41" s="98" t="s">
        <v>108</v>
      </c>
      <c r="C41" s="99">
        <f>'[1]Annx-A (DA) '!E40</f>
        <v>1482</v>
      </c>
      <c r="D41" s="100">
        <f>'[1]Annx-A (DA) '!W40</f>
        <v>1488.9582088279999</v>
      </c>
      <c r="E41" s="101">
        <f>'[1]Annx-A (DA) '!X40</f>
        <v>809.55034672800002</v>
      </c>
      <c r="F41" s="102">
        <f>'[1]Annx-A (DA) '!V40</f>
        <v>802.59213790000001</v>
      </c>
      <c r="G41" s="103">
        <f t="shared" si="0"/>
        <v>6.9582088280000107</v>
      </c>
      <c r="H41" s="104">
        <v>50.01</v>
      </c>
      <c r="I41" s="105">
        <v>1564.43</v>
      </c>
      <c r="J41" s="105">
        <v>1457.99</v>
      </c>
      <c r="K41" s="105">
        <v>696.02</v>
      </c>
      <c r="L41" s="105">
        <v>802.46</v>
      </c>
      <c r="M41" s="105">
        <v>-106.44000000000005</v>
      </c>
      <c r="N41" s="105">
        <v>761.97</v>
      </c>
      <c r="O41" s="98">
        <v>77</v>
      </c>
      <c r="P41" s="98" t="s">
        <v>109</v>
      </c>
      <c r="Q41" s="99">
        <f>'[1]Annx-A (DA) '!AI40</f>
        <v>1524</v>
      </c>
      <c r="R41" s="100">
        <f>'[1]Annx-A (DA) '!BC40</f>
        <v>1730.574611384</v>
      </c>
      <c r="S41" s="101">
        <f>'[1]Annx-A (DA) '!BD40</f>
        <v>998.63330918400015</v>
      </c>
      <c r="T41" s="102">
        <f>'[1]Annx-A (DA) '!BB40</f>
        <v>792.0586978</v>
      </c>
      <c r="U41" s="103">
        <f t="shared" si="1"/>
        <v>206.57461138400015</v>
      </c>
      <c r="V41" s="104">
        <v>49.91</v>
      </c>
      <c r="W41" s="106">
        <v>1490.28</v>
      </c>
      <c r="X41" s="105">
        <v>1578.25</v>
      </c>
      <c r="Y41" s="105">
        <v>616.22</v>
      </c>
      <c r="Z41" s="105">
        <v>528.24</v>
      </c>
      <c r="AA41" s="105">
        <v>87.980000000000018</v>
      </c>
      <c r="AB41" s="105">
        <v>962.03</v>
      </c>
    </row>
    <row r="42" spans="1:28" s="107" customFormat="1" ht="142.94999999999999" customHeight="1">
      <c r="A42" s="97">
        <v>30</v>
      </c>
      <c r="B42" s="98" t="s">
        <v>110</v>
      </c>
      <c r="C42" s="99">
        <f>'[1]Annx-A (DA) '!E41</f>
        <v>1510</v>
      </c>
      <c r="D42" s="100">
        <f>'[1]Annx-A (DA) '!W41</f>
        <v>1505.0582088279998</v>
      </c>
      <c r="E42" s="101">
        <f>'[1]Annx-A (DA) '!X41</f>
        <v>810.65034672800005</v>
      </c>
      <c r="F42" s="102">
        <f>'[1]Annx-A (DA) '!V41</f>
        <v>815.59213790000001</v>
      </c>
      <c r="G42" s="103">
        <f t="shared" si="0"/>
        <v>-4.9417911719999665</v>
      </c>
      <c r="H42" s="104">
        <v>50</v>
      </c>
      <c r="I42" s="105">
        <v>1602.29</v>
      </c>
      <c r="J42" s="105">
        <v>1471.49</v>
      </c>
      <c r="K42" s="105">
        <v>696.5</v>
      </c>
      <c r="L42" s="105">
        <v>827.3</v>
      </c>
      <c r="M42" s="105">
        <v>-130.79999999999995</v>
      </c>
      <c r="N42" s="105">
        <v>774.99</v>
      </c>
      <c r="O42" s="98">
        <v>78</v>
      </c>
      <c r="P42" s="98" t="s">
        <v>111</v>
      </c>
      <c r="Q42" s="99">
        <f>'[1]Annx-A (DA) '!AI41</f>
        <v>1489</v>
      </c>
      <c r="R42" s="100">
        <f>'[1]Annx-A (DA) '!BC41</f>
        <v>1699.461871384</v>
      </c>
      <c r="S42" s="101">
        <f>'[1]Annx-A (DA) '!BD41</f>
        <v>967.52056918400012</v>
      </c>
      <c r="T42" s="102">
        <f>'[1]Annx-A (DA) '!BB41</f>
        <v>757.0586978</v>
      </c>
      <c r="U42" s="103">
        <f t="shared" si="1"/>
        <v>210.46187138400012</v>
      </c>
      <c r="V42" s="104">
        <v>50.01</v>
      </c>
      <c r="W42" s="106">
        <v>1471.99</v>
      </c>
      <c r="X42" s="105">
        <v>1594.58</v>
      </c>
      <c r="Y42" s="105">
        <v>584.97</v>
      </c>
      <c r="Z42" s="105">
        <v>462.39</v>
      </c>
      <c r="AA42" s="105">
        <v>122.58000000000004</v>
      </c>
      <c r="AB42" s="105">
        <v>1009.61</v>
      </c>
    </row>
    <row r="43" spans="1:28" s="107" customFormat="1" ht="142.94999999999999" customHeight="1">
      <c r="A43" s="97">
        <v>31</v>
      </c>
      <c r="B43" s="98" t="s">
        <v>112</v>
      </c>
      <c r="C43" s="99">
        <f>'[1]Annx-A (DA) '!E42</f>
        <v>1511</v>
      </c>
      <c r="D43" s="100">
        <f>'[1]Annx-A (DA) '!W42</f>
        <v>1552.5528078279999</v>
      </c>
      <c r="E43" s="101">
        <f>'[1]Annx-A (DA) '!X42</f>
        <v>858.14494572799993</v>
      </c>
      <c r="F43" s="102">
        <f>'[1]Annx-A (DA) '!V42</f>
        <v>816.59213790000001</v>
      </c>
      <c r="G43" s="103">
        <f t="shared" si="0"/>
        <v>41.552807827999914</v>
      </c>
      <c r="H43" s="104">
        <v>50.04</v>
      </c>
      <c r="I43" s="105">
        <v>1623.09</v>
      </c>
      <c r="J43" s="105">
        <v>1610.62</v>
      </c>
      <c r="K43" s="105">
        <v>835.17</v>
      </c>
      <c r="L43" s="105">
        <v>847.63</v>
      </c>
      <c r="M43" s="105">
        <v>-12.460000000000036</v>
      </c>
      <c r="N43" s="105">
        <v>775.45</v>
      </c>
      <c r="O43" s="98">
        <v>79</v>
      </c>
      <c r="P43" s="98" t="s">
        <v>113</v>
      </c>
      <c r="Q43" s="99">
        <f>'[1]Annx-A (DA) '!AI42</f>
        <v>1435</v>
      </c>
      <c r="R43" s="100">
        <f>'[1]Annx-A (DA) '!BC42</f>
        <v>1649.461871384</v>
      </c>
      <c r="S43" s="101">
        <f>'[1]Annx-A (DA) '!BD42</f>
        <v>917.52056918400012</v>
      </c>
      <c r="T43" s="102">
        <f>'[1]Annx-A (DA) '!BB42</f>
        <v>703.0586978</v>
      </c>
      <c r="U43" s="103">
        <f t="shared" si="1"/>
        <v>214.46187138400012</v>
      </c>
      <c r="V43" s="104">
        <v>50.01</v>
      </c>
      <c r="W43" s="106">
        <v>1442.53</v>
      </c>
      <c r="X43" s="105">
        <v>1546.46</v>
      </c>
      <c r="Y43" s="105">
        <v>536.07000000000005</v>
      </c>
      <c r="Z43" s="105">
        <v>432.14</v>
      </c>
      <c r="AA43" s="105">
        <v>103.93000000000006</v>
      </c>
      <c r="AB43" s="105">
        <v>1010.39</v>
      </c>
    </row>
    <row r="44" spans="1:28" s="107" customFormat="1" ht="142.94999999999999" customHeight="1">
      <c r="A44" s="97">
        <v>32</v>
      </c>
      <c r="B44" s="98" t="s">
        <v>114</v>
      </c>
      <c r="C44" s="99">
        <f>'[1]Annx-A (DA) '!E43</f>
        <v>1509</v>
      </c>
      <c r="D44" s="100">
        <f>'[1]Annx-A (DA) '!W43</f>
        <v>1552.1070078279997</v>
      </c>
      <c r="E44" s="101">
        <f>'[1]Annx-A (DA) '!X43</f>
        <v>857.69914572799985</v>
      </c>
      <c r="F44" s="102">
        <f>'[1]Annx-A (DA) '!V43</f>
        <v>814.59213790000001</v>
      </c>
      <c r="G44" s="103">
        <f t="shared" si="0"/>
        <v>43.107007827999837</v>
      </c>
      <c r="H44" s="104">
        <v>50.04</v>
      </c>
      <c r="I44" s="105">
        <v>1606.14</v>
      </c>
      <c r="J44" s="105">
        <v>1544.0900000000001</v>
      </c>
      <c r="K44" s="105">
        <v>840.65</v>
      </c>
      <c r="L44" s="105">
        <v>902.7</v>
      </c>
      <c r="M44" s="105">
        <v>-62.050000000000068</v>
      </c>
      <c r="N44" s="105">
        <v>703.44</v>
      </c>
      <c r="O44" s="98">
        <v>80</v>
      </c>
      <c r="P44" s="98" t="s">
        <v>115</v>
      </c>
      <c r="Q44" s="99">
        <f>'[1]Annx-A (DA) '!AI43</f>
        <v>1414</v>
      </c>
      <c r="R44" s="100">
        <f>'[1]Annx-A (DA) '!BC43</f>
        <v>1624.461871384</v>
      </c>
      <c r="S44" s="101">
        <f>'[1]Annx-A (DA) '!BD43</f>
        <v>892.52056918400012</v>
      </c>
      <c r="T44" s="102">
        <f>'[1]Annx-A (DA) '!BB43</f>
        <v>682.0586978</v>
      </c>
      <c r="U44" s="103">
        <f t="shared" si="1"/>
        <v>210.46187138400012</v>
      </c>
      <c r="V44" s="104">
        <v>50.04</v>
      </c>
      <c r="W44" s="106">
        <v>1411.73</v>
      </c>
      <c r="X44" s="105">
        <v>1473.3400000000001</v>
      </c>
      <c r="Y44" s="105">
        <v>510.61</v>
      </c>
      <c r="Z44" s="105">
        <v>449</v>
      </c>
      <c r="AA44" s="105">
        <v>61.610000000000014</v>
      </c>
      <c r="AB44" s="105">
        <v>962.73</v>
      </c>
    </row>
    <row r="45" spans="1:28" s="107" customFormat="1" ht="142.94999999999999" customHeight="1">
      <c r="A45" s="97">
        <v>33</v>
      </c>
      <c r="B45" s="98" t="s">
        <v>116</v>
      </c>
      <c r="C45" s="99">
        <f>'[1]Annx-A (DA) '!E44</f>
        <v>1514</v>
      </c>
      <c r="D45" s="100">
        <f>'[1]Annx-A (DA) '!W44</f>
        <v>1534.7727048279999</v>
      </c>
      <c r="E45" s="101">
        <f>'[1]Annx-A (DA) '!X44</f>
        <v>833.30064272799996</v>
      </c>
      <c r="F45" s="102">
        <f>'[1]Annx-A (DA) '!V44</f>
        <v>812.52793789999998</v>
      </c>
      <c r="G45" s="103">
        <f t="shared" si="0"/>
        <v>20.772704827999974</v>
      </c>
      <c r="H45" s="104">
        <v>50.02</v>
      </c>
      <c r="I45" s="105">
        <v>1583.37</v>
      </c>
      <c r="J45" s="105">
        <v>1521.13</v>
      </c>
      <c r="K45" s="105">
        <v>773.87</v>
      </c>
      <c r="L45" s="105">
        <v>836.17</v>
      </c>
      <c r="M45" s="105">
        <v>-62.299999999999955</v>
      </c>
      <c r="N45" s="105">
        <v>747.26</v>
      </c>
      <c r="O45" s="98">
        <v>81</v>
      </c>
      <c r="P45" s="98" t="s">
        <v>117</v>
      </c>
      <c r="Q45" s="99">
        <f>'[1]Annx-A (DA) '!AI44</f>
        <v>1382</v>
      </c>
      <c r="R45" s="100">
        <f>'[1]Annx-A (DA) '!BC44</f>
        <v>1606.6748483840001</v>
      </c>
      <c r="S45" s="101">
        <f>'[1]Annx-A (DA) '!BD44</f>
        <v>864.73354618400026</v>
      </c>
      <c r="T45" s="102">
        <f>'[1]Annx-A (DA) '!BB44</f>
        <v>640.0586978</v>
      </c>
      <c r="U45" s="103">
        <f t="shared" si="1"/>
        <v>224.67484838400026</v>
      </c>
      <c r="V45" s="104">
        <v>50.02</v>
      </c>
      <c r="W45" s="106">
        <v>1386.07</v>
      </c>
      <c r="X45" s="105">
        <v>1523.09</v>
      </c>
      <c r="Y45" s="105">
        <v>474.58</v>
      </c>
      <c r="Z45" s="105">
        <v>337.57</v>
      </c>
      <c r="AA45" s="105">
        <v>137.01</v>
      </c>
      <c r="AB45" s="105">
        <v>1048.51</v>
      </c>
    </row>
    <row r="46" spans="1:28" s="107" customFormat="1" ht="142.94999999999999" customHeight="1">
      <c r="A46" s="97">
        <v>34</v>
      </c>
      <c r="B46" s="98" t="s">
        <v>118</v>
      </c>
      <c r="C46" s="99">
        <f>'[1]Annx-A (DA) '!E45</f>
        <v>1525</v>
      </c>
      <c r="D46" s="100">
        <f>'[1]Annx-A (DA) '!W45</f>
        <v>1533.8811858280001</v>
      </c>
      <c r="E46" s="101">
        <f>'[1]Annx-A (DA) '!X45</f>
        <v>832.40912372799994</v>
      </c>
      <c r="F46" s="102">
        <f>'[1]Annx-A (DA) '!V45</f>
        <v>823.52793789999998</v>
      </c>
      <c r="G46" s="103">
        <f t="shared" si="0"/>
        <v>8.8811858279999569</v>
      </c>
      <c r="H46" s="104">
        <v>50.05</v>
      </c>
      <c r="I46" s="105">
        <v>1580.46</v>
      </c>
      <c r="J46" s="105">
        <v>1495.16</v>
      </c>
      <c r="K46" s="105">
        <v>738.69</v>
      </c>
      <c r="L46" s="105">
        <v>823.97</v>
      </c>
      <c r="M46" s="105">
        <v>-85.279999999999973</v>
      </c>
      <c r="N46" s="105">
        <v>756.47</v>
      </c>
      <c r="O46" s="98">
        <v>82</v>
      </c>
      <c r="P46" s="98" t="s">
        <v>119</v>
      </c>
      <c r="Q46" s="99">
        <f>'[1]Annx-A (DA) '!AI45</f>
        <v>1374</v>
      </c>
      <c r="R46" s="100">
        <f>'[1]Annx-A (DA) '!BC45</f>
        <v>1595.3670643840003</v>
      </c>
      <c r="S46" s="101">
        <f>'[1]Annx-A (DA) '!BD45</f>
        <v>853.4257621840004</v>
      </c>
      <c r="T46" s="102">
        <f>'[1]Annx-A (DA) '!BB45</f>
        <v>632.0586978</v>
      </c>
      <c r="U46" s="103">
        <f t="shared" si="1"/>
        <v>221.3670643840004</v>
      </c>
      <c r="V46" s="104">
        <v>50.01</v>
      </c>
      <c r="W46" s="106">
        <v>1360.31</v>
      </c>
      <c r="X46" s="105">
        <v>1527.45</v>
      </c>
      <c r="Y46" s="105">
        <v>472.97</v>
      </c>
      <c r="Z46" s="105">
        <v>305.83</v>
      </c>
      <c r="AA46" s="105">
        <v>167.14000000000004</v>
      </c>
      <c r="AB46" s="105">
        <v>1054.48</v>
      </c>
    </row>
    <row r="47" spans="1:28" s="107" customFormat="1" ht="142.94999999999999" customHeight="1">
      <c r="A47" s="97">
        <v>35</v>
      </c>
      <c r="B47" s="98" t="s">
        <v>120</v>
      </c>
      <c r="C47" s="99">
        <f>'[1]Annx-A (DA) '!E46</f>
        <v>1519</v>
      </c>
      <c r="D47" s="100">
        <f>'[1]Annx-A (DA) '!W46</f>
        <v>1512.285530828</v>
      </c>
      <c r="E47" s="101">
        <f>'[1]Annx-A (DA) '!X46</f>
        <v>810.81346872799998</v>
      </c>
      <c r="F47" s="102">
        <f>'[1]Annx-A (DA) '!V46</f>
        <v>817.52793789999998</v>
      </c>
      <c r="G47" s="103">
        <f t="shared" si="0"/>
        <v>-6.7144691720000083</v>
      </c>
      <c r="H47" s="104">
        <v>50.07</v>
      </c>
      <c r="I47" s="105">
        <v>1576.02</v>
      </c>
      <c r="J47" s="105">
        <v>1504.9</v>
      </c>
      <c r="K47" s="105">
        <v>749.65</v>
      </c>
      <c r="L47" s="105">
        <v>820.78</v>
      </c>
      <c r="M47" s="105">
        <v>-71.13</v>
      </c>
      <c r="N47" s="105">
        <v>755.25</v>
      </c>
      <c r="O47" s="98">
        <v>83</v>
      </c>
      <c r="P47" s="98" t="s">
        <v>121</v>
      </c>
      <c r="Q47" s="99">
        <f>'[1]Annx-A (DA) '!AI46</f>
        <v>1343</v>
      </c>
      <c r="R47" s="100">
        <f>'[1]Annx-A (DA) '!BC46</f>
        <v>1558.7974153840005</v>
      </c>
      <c r="S47" s="101">
        <f>'[1]Annx-A (DA) '!BD46</f>
        <v>823.2781131840004</v>
      </c>
      <c r="T47" s="102">
        <f>'[1]Annx-A (DA) '!BB46</f>
        <v>607.48069780000003</v>
      </c>
      <c r="U47" s="103">
        <f t="shared" si="1"/>
        <v>215.79741538400037</v>
      </c>
      <c r="V47" s="104">
        <v>50.04</v>
      </c>
      <c r="W47" s="106">
        <v>1340.51</v>
      </c>
      <c r="X47" s="105">
        <v>1495.96</v>
      </c>
      <c r="Y47" s="105">
        <v>485.25</v>
      </c>
      <c r="Z47" s="105">
        <v>329.81</v>
      </c>
      <c r="AA47" s="105">
        <v>155.44</v>
      </c>
      <c r="AB47" s="105">
        <v>1010.71</v>
      </c>
    </row>
    <row r="48" spans="1:28" s="107" customFormat="1" ht="142.94999999999999" customHeight="1">
      <c r="A48" s="97">
        <v>36</v>
      </c>
      <c r="B48" s="98" t="s">
        <v>122</v>
      </c>
      <c r="C48" s="99">
        <f>'[1]Annx-A (DA) '!E47</f>
        <v>1508</v>
      </c>
      <c r="D48" s="100">
        <f>'[1]Annx-A (DA) '!W47</f>
        <v>1513.2673458280001</v>
      </c>
      <c r="E48" s="101">
        <f>'[1]Annx-A (DA) '!X47</f>
        <v>811.79528372799996</v>
      </c>
      <c r="F48" s="102">
        <f>'[1]Annx-A (DA) '!V47</f>
        <v>806.52793789999998</v>
      </c>
      <c r="G48" s="103">
        <f t="shared" si="0"/>
        <v>5.267345827999975</v>
      </c>
      <c r="H48" s="104">
        <v>50.1</v>
      </c>
      <c r="I48" s="105">
        <v>1565.31</v>
      </c>
      <c r="J48" s="105">
        <v>1512.02</v>
      </c>
      <c r="K48" s="105">
        <v>756.56</v>
      </c>
      <c r="L48" s="105">
        <v>809.85</v>
      </c>
      <c r="M48" s="105">
        <v>-53.290000000000077</v>
      </c>
      <c r="N48" s="105">
        <v>755.46</v>
      </c>
      <c r="O48" s="98">
        <v>84</v>
      </c>
      <c r="P48" s="98" t="s">
        <v>123</v>
      </c>
      <c r="Q48" s="99">
        <f>'[1]Annx-A (DA) '!AI47</f>
        <v>1306</v>
      </c>
      <c r="R48" s="100">
        <f>'[1]Annx-A (DA) '!BC47</f>
        <v>1519.9101553840005</v>
      </c>
      <c r="S48" s="101">
        <f>'[1]Annx-A (DA) '!BD47</f>
        <v>784.39085318400043</v>
      </c>
      <c r="T48" s="102">
        <f>'[1]Annx-A (DA) '!BB47</f>
        <v>570.48069780000003</v>
      </c>
      <c r="U48" s="103">
        <f t="shared" si="1"/>
        <v>213.9101553840004</v>
      </c>
      <c r="V48" s="104">
        <v>50.03</v>
      </c>
      <c r="W48" s="106">
        <v>1320.05</v>
      </c>
      <c r="X48" s="105">
        <v>1446.46</v>
      </c>
      <c r="Y48" s="105">
        <v>447.88</v>
      </c>
      <c r="Z48" s="105">
        <v>321.47000000000003</v>
      </c>
      <c r="AA48" s="105">
        <v>126.40999999999997</v>
      </c>
      <c r="AB48" s="105">
        <v>998.58</v>
      </c>
    </row>
    <row r="49" spans="1:28" s="107" customFormat="1" ht="142.94999999999999" customHeight="1">
      <c r="A49" s="97">
        <v>37</v>
      </c>
      <c r="B49" s="98" t="s">
        <v>124</v>
      </c>
      <c r="C49" s="99">
        <f>'[1]Annx-A (DA) '!E48</f>
        <v>1519</v>
      </c>
      <c r="D49" s="100">
        <f>'[1]Annx-A (DA) '!W48</f>
        <v>1512.3406458279997</v>
      </c>
      <c r="E49" s="101">
        <f>'[1]Annx-A (DA) '!X48</f>
        <v>812.92528372799995</v>
      </c>
      <c r="F49" s="102">
        <f>'[1]Annx-A (DA) '!V48</f>
        <v>819.58463789999996</v>
      </c>
      <c r="G49" s="103">
        <f t="shared" si="0"/>
        <v>-6.6593541720000076</v>
      </c>
      <c r="H49" s="104">
        <v>50.04</v>
      </c>
      <c r="I49" s="105">
        <v>1578.96</v>
      </c>
      <c r="J49" s="105">
        <v>1527.73</v>
      </c>
      <c r="K49" s="105">
        <v>783.32</v>
      </c>
      <c r="L49" s="105">
        <v>834.55</v>
      </c>
      <c r="M49" s="105">
        <v>-51.229999999999905</v>
      </c>
      <c r="N49" s="105">
        <v>744.41</v>
      </c>
      <c r="O49" s="98">
        <v>85</v>
      </c>
      <c r="P49" s="98" t="s">
        <v>125</v>
      </c>
      <c r="Q49" s="99">
        <f>'[1]Annx-A (DA) '!AI48</f>
        <v>1286</v>
      </c>
      <c r="R49" s="100">
        <f>'[1]Annx-A (DA) '!BC48</f>
        <v>1503.7974153840005</v>
      </c>
      <c r="S49" s="101">
        <f>'[1]Annx-A (DA) '!BD48</f>
        <v>788.2781131840004</v>
      </c>
      <c r="T49" s="102">
        <f>'[1]Annx-A (DA) '!BB48</f>
        <v>570.48069780000003</v>
      </c>
      <c r="U49" s="103">
        <f t="shared" si="1"/>
        <v>217.79741538400037</v>
      </c>
      <c r="V49" s="104">
        <v>50.02</v>
      </c>
      <c r="W49" s="106">
        <v>1292.44</v>
      </c>
      <c r="X49" s="105">
        <v>1447.18</v>
      </c>
      <c r="Y49" s="105">
        <v>449.54</v>
      </c>
      <c r="Z49" s="105">
        <v>294.8</v>
      </c>
      <c r="AA49" s="105">
        <v>154.74</v>
      </c>
      <c r="AB49" s="105">
        <v>997.64</v>
      </c>
    </row>
    <row r="50" spans="1:28" s="107" customFormat="1" ht="142.94999999999999" customHeight="1">
      <c r="A50" s="97">
        <v>38</v>
      </c>
      <c r="B50" s="98" t="s">
        <v>126</v>
      </c>
      <c r="C50" s="99">
        <f>'[1]Annx-A (DA) '!E49</f>
        <v>1513</v>
      </c>
      <c r="D50" s="100">
        <f>'[1]Annx-A (DA) '!W49</f>
        <v>1513.4106458279998</v>
      </c>
      <c r="E50" s="101">
        <f>'[1]Annx-A (DA) '!X49</f>
        <v>813.99528372799989</v>
      </c>
      <c r="F50" s="102">
        <f>'[1]Annx-A (DA) '!V49</f>
        <v>813.58463789999996</v>
      </c>
      <c r="G50" s="103">
        <f t="shared" si="0"/>
        <v>0.41064582799992877</v>
      </c>
      <c r="H50" s="104">
        <v>50.03</v>
      </c>
      <c r="I50" s="105">
        <v>1554.13</v>
      </c>
      <c r="J50" s="105">
        <v>1519.17</v>
      </c>
      <c r="K50" s="105">
        <v>780.37</v>
      </c>
      <c r="L50" s="105">
        <v>815.32</v>
      </c>
      <c r="M50" s="105">
        <v>-34.950000000000045</v>
      </c>
      <c r="N50" s="105">
        <v>738.8</v>
      </c>
      <c r="O50" s="98">
        <v>86</v>
      </c>
      <c r="P50" s="98" t="s">
        <v>127</v>
      </c>
      <c r="Q50" s="99">
        <f>'[1]Annx-A (DA) '!AI49</f>
        <v>1262</v>
      </c>
      <c r="R50" s="100">
        <f>'[1]Annx-A (DA) '!BC49</f>
        <v>1478.7974153840005</v>
      </c>
      <c r="S50" s="101">
        <f>'[1]Annx-A (DA) '!BD49</f>
        <v>743.2781131840004</v>
      </c>
      <c r="T50" s="102">
        <f>'[1]Annx-A (DA) '!BB49</f>
        <v>526.48069780000003</v>
      </c>
      <c r="U50" s="103">
        <f t="shared" si="1"/>
        <v>216.79741538400037</v>
      </c>
      <c r="V50" s="104">
        <v>50.02</v>
      </c>
      <c r="W50" s="106">
        <v>1266.08</v>
      </c>
      <c r="X50" s="105">
        <v>1411.24</v>
      </c>
      <c r="Y50" s="105">
        <v>411.63</v>
      </c>
      <c r="Z50" s="105">
        <v>266.47000000000003</v>
      </c>
      <c r="AA50" s="105">
        <v>145.15999999999997</v>
      </c>
      <c r="AB50" s="105">
        <v>999.61</v>
      </c>
    </row>
    <row r="51" spans="1:28" s="107" customFormat="1" ht="142.94999999999999" customHeight="1">
      <c r="A51" s="97">
        <v>39</v>
      </c>
      <c r="B51" s="98" t="s">
        <v>128</v>
      </c>
      <c r="C51" s="99">
        <f>'[1]Annx-A (DA) '!E50</f>
        <v>1507</v>
      </c>
      <c r="D51" s="100">
        <f>'[1]Annx-A (DA) '!W50</f>
        <v>1514.3890698279997</v>
      </c>
      <c r="E51" s="101">
        <f>'[1]Annx-A (DA) '!X50</f>
        <v>814.97370772800002</v>
      </c>
      <c r="F51" s="102">
        <f>'[1]Annx-A (DA) '!V50</f>
        <v>807.58463789999996</v>
      </c>
      <c r="G51" s="103">
        <f t="shared" si="0"/>
        <v>7.3890698280000606</v>
      </c>
      <c r="H51" s="104">
        <v>50.04</v>
      </c>
      <c r="I51" s="105">
        <v>1556.1</v>
      </c>
      <c r="J51" s="105">
        <v>1564.99</v>
      </c>
      <c r="K51" s="105">
        <v>845.59</v>
      </c>
      <c r="L51" s="105">
        <v>836.68</v>
      </c>
      <c r="M51" s="105">
        <v>8.9100000000000819</v>
      </c>
      <c r="N51" s="105">
        <v>719.4</v>
      </c>
      <c r="O51" s="98">
        <v>87</v>
      </c>
      <c r="P51" s="98" t="s">
        <v>129</v>
      </c>
      <c r="Q51" s="99">
        <f>'[1]Annx-A (DA) '!AI50</f>
        <v>1245</v>
      </c>
      <c r="R51" s="100">
        <f>'[1]Annx-A (DA) '!BC50</f>
        <v>1465.694938656</v>
      </c>
      <c r="S51" s="101">
        <f>'[1]Annx-A (DA) '!BD50</f>
        <v>750.17563645599989</v>
      </c>
      <c r="T51" s="102">
        <f>'[1]Annx-A (DA) '!BB50</f>
        <v>529.48069780000003</v>
      </c>
      <c r="U51" s="103">
        <f t="shared" si="1"/>
        <v>220.69493865599986</v>
      </c>
      <c r="V51" s="104">
        <v>50.03</v>
      </c>
      <c r="W51" s="106">
        <v>1241.7</v>
      </c>
      <c r="X51" s="105">
        <v>1379.6299999999999</v>
      </c>
      <c r="Y51" s="105">
        <v>404.95</v>
      </c>
      <c r="Z51" s="105">
        <v>267.02</v>
      </c>
      <c r="AA51" s="105">
        <v>137.93</v>
      </c>
      <c r="AB51" s="105">
        <v>974.68</v>
      </c>
    </row>
    <row r="52" spans="1:28" s="107" customFormat="1" ht="142.94999999999999" customHeight="1">
      <c r="A52" s="97">
        <v>40</v>
      </c>
      <c r="B52" s="98" t="s">
        <v>130</v>
      </c>
      <c r="C52" s="99">
        <f>'[1]Annx-A (DA) '!E51</f>
        <v>1495</v>
      </c>
      <c r="D52" s="100">
        <f>'[1]Annx-A (DA) '!W51</f>
        <v>1515.563184828</v>
      </c>
      <c r="E52" s="101">
        <f>'[1]Annx-A (DA) '!X51</f>
        <v>816.14782272799994</v>
      </c>
      <c r="F52" s="102">
        <f>'[1]Annx-A (DA) '!V51</f>
        <v>795.58463789999996</v>
      </c>
      <c r="G52" s="103">
        <f t="shared" si="0"/>
        <v>20.563184827999976</v>
      </c>
      <c r="H52" s="104">
        <v>50.06</v>
      </c>
      <c r="I52" s="105">
        <v>1546.43</v>
      </c>
      <c r="J52" s="105">
        <v>1520.54</v>
      </c>
      <c r="K52" s="105">
        <v>848.56</v>
      </c>
      <c r="L52" s="105">
        <v>874.45</v>
      </c>
      <c r="M52" s="105">
        <v>-25.8900000000001</v>
      </c>
      <c r="N52" s="105">
        <v>671.98</v>
      </c>
      <c r="O52" s="98">
        <v>88</v>
      </c>
      <c r="P52" s="98" t="s">
        <v>131</v>
      </c>
      <c r="Q52" s="99">
        <f>'[1]Annx-A (DA) '!AI51</f>
        <v>1210</v>
      </c>
      <c r="R52" s="100">
        <f>'[1]Annx-A (DA) '!BC51</f>
        <v>1426.7974386560002</v>
      </c>
      <c r="S52" s="101">
        <f>'[1]Annx-A (DA) '!BD51</f>
        <v>711.2781364560002</v>
      </c>
      <c r="T52" s="102">
        <f>'[1]Annx-A (DA) '!BB51</f>
        <v>494.48069780000003</v>
      </c>
      <c r="U52" s="103">
        <f t="shared" si="1"/>
        <v>216.79743865600017</v>
      </c>
      <c r="V52" s="104">
        <v>50.04</v>
      </c>
      <c r="W52" s="106">
        <v>1219.74</v>
      </c>
      <c r="X52" s="105">
        <v>1345.47</v>
      </c>
      <c r="Y52" s="105">
        <v>376.19</v>
      </c>
      <c r="Z52" s="105">
        <v>250.46</v>
      </c>
      <c r="AA52" s="105">
        <v>125.72999999999999</v>
      </c>
      <c r="AB52" s="105">
        <v>969.28</v>
      </c>
    </row>
    <row r="53" spans="1:28" s="107" customFormat="1" ht="142.94999999999999" customHeight="1">
      <c r="A53" s="97">
        <v>41</v>
      </c>
      <c r="B53" s="98" t="s">
        <v>132</v>
      </c>
      <c r="C53" s="99">
        <f>'[1]Annx-A (DA) '!E52</f>
        <v>1466</v>
      </c>
      <c r="D53" s="100">
        <f>'[1]Annx-A (DA) '!W52</f>
        <v>1496.1136968279998</v>
      </c>
      <c r="E53" s="101">
        <f>'[1]Annx-A (DA) '!X52</f>
        <v>796.69833472799996</v>
      </c>
      <c r="F53" s="102">
        <f>'[1]Annx-A (DA) '!V52</f>
        <v>766.58463789999996</v>
      </c>
      <c r="G53" s="103">
        <f t="shared" si="0"/>
        <v>30.113696828000002</v>
      </c>
      <c r="H53" s="104">
        <v>50.03</v>
      </c>
      <c r="I53" s="105">
        <v>1534.56</v>
      </c>
      <c r="J53" s="105">
        <v>1547.96</v>
      </c>
      <c r="K53" s="105">
        <v>900.19</v>
      </c>
      <c r="L53" s="105">
        <v>886.79</v>
      </c>
      <c r="M53" s="105">
        <v>13.400000000000091</v>
      </c>
      <c r="N53" s="105">
        <v>647.77</v>
      </c>
      <c r="O53" s="98">
        <v>89</v>
      </c>
      <c r="P53" s="98" t="s">
        <v>133</v>
      </c>
      <c r="Q53" s="99">
        <f>'[1]Annx-A (DA) '!AI52</f>
        <v>1198</v>
      </c>
      <c r="R53" s="100">
        <f>'[1]Annx-A (DA) '!BC52</f>
        <v>1432.1588115559998</v>
      </c>
      <c r="S53" s="101">
        <f>'[1]Annx-A (DA) '!BD52</f>
        <v>718.28174945599994</v>
      </c>
      <c r="T53" s="102">
        <f>'[1]Annx-A (DA) '!BB52</f>
        <v>484.12293790000001</v>
      </c>
      <c r="U53" s="103">
        <f t="shared" si="1"/>
        <v>234.15881155599993</v>
      </c>
      <c r="V53" s="104">
        <v>49.97</v>
      </c>
      <c r="W53" s="106">
        <v>1185.8800000000001</v>
      </c>
      <c r="X53" s="105">
        <v>1286.3899999999999</v>
      </c>
      <c r="Y53" s="105">
        <v>353.49</v>
      </c>
      <c r="Z53" s="105">
        <v>252.95</v>
      </c>
      <c r="AA53" s="105">
        <v>100.54000000000002</v>
      </c>
      <c r="AB53" s="105">
        <v>932.9</v>
      </c>
    </row>
    <row r="54" spans="1:28" s="107" customFormat="1" ht="142.94999999999999" customHeight="1">
      <c r="A54" s="97">
        <v>42</v>
      </c>
      <c r="B54" s="98" t="s">
        <v>134</v>
      </c>
      <c r="C54" s="99">
        <f>'[1]Annx-A (DA) '!E53</f>
        <v>1452</v>
      </c>
      <c r="D54" s="100">
        <f>'[1]Annx-A (DA) '!W53</f>
        <v>1414.9637376759999</v>
      </c>
      <c r="E54" s="101">
        <f>'[1]Annx-A (DA) '!X53</f>
        <v>715.54837557600001</v>
      </c>
      <c r="F54" s="102">
        <f>'[1]Annx-A (DA) '!V53</f>
        <v>752.58463789999996</v>
      </c>
      <c r="G54" s="103">
        <f t="shared" si="0"/>
        <v>-37.036262323999949</v>
      </c>
      <c r="H54" s="104">
        <v>50.01</v>
      </c>
      <c r="I54" s="105">
        <v>1509.51</v>
      </c>
      <c r="J54" s="105">
        <v>1494.8600000000001</v>
      </c>
      <c r="K54" s="105">
        <v>818.48</v>
      </c>
      <c r="L54" s="105">
        <v>833.13</v>
      </c>
      <c r="M54" s="105">
        <v>-14.649999999999977</v>
      </c>
      <c r="N54" s="105">
        <v>676.38</v>
      </c>
      <c r="O54" s="98">
        <v>90</v>
      </c>
      <c r="P54" s="98" t="s">
        <v>135</v>
      </c>
      <c r="Q54" s="99">
        <f>'[1]Annx-A (DA) '!AI53</f>
        <v>1185</v>
      </c>
      <c r="R54" s="100">
        <f>'[1]Annx-A (DA) '!BC53</f>
        <v>1411.2852485559997</v>
      </c>
      <c r="S54" s="101">
        <f>'[1]Annx-A (DA) '!BD53</f>
        <v>697.40818645599984</v>
      </c>
      <c r="T54" s="102">
        <f>'[1]Annx-A (DA) '!BB53</f>
        <v>471.12293790000001</v>
      </c>
      <c r="U54" s="103">
        <f t="shared" si="1"/>
        <v>226.28524855599983</v>
      </c>
      <c r="V54" s="104">
        <v>50</v>
      </c>
      <c r="W54" s="106">
        <v>1191.44</v>
      </c>
      <c r="X54" s="105">
        <v>1256.3699999999999</v>
      </c>
      <c r="Y54" s="105">
        <v>336.09</v>
      </c>
      <c r="Z54" s="105">
        <v>271.14999999999998</v>
      </c>
      <c r="AA54" s="105">
        <v>64.94</v>
      </c>
      <c r="AB54" s="105">
        <v>920.28</v>
      </c>
    </row>
    <row r="55" spans="1:28" s="107" customFormat="1" ht="142.94999999999999" customHeight="1">
      <c r="A55" s="97">
        <v>43</v>
      </c>
      <c r="B55" s="98" t="s">
        <v>136</v>
      </c>
      <c r="C55" s="99">
        <f>'[1]Annx-A (DA) '!E54</f>
        <v>1478</v>
      </c>
      <c r="D55" s="100">
        <f>'[1]Annx-A (DA) '!W54</f>
        <v>1330.1805940999998</v>
      </c>
      <c r="E55" s="101">
        <f>'[1]Annx-A (DA) '!X54</f>
        <v>637.18723199999999</v>
      </c>
      <c r="F55" s="102">
        <f>'[1]Annx-A (DA) '!V54</f>
        <v>785.00663789999999</v>
      </c>
      <c r="G55" s="103">
        <f t="shared" si="0"/>
        <v>-147.81940589999999</v>
      </c>
      <c r="H55" s="104">
        <v>49.93</v>
      </c>
      <c r="I55" s="105">
        <v>1508.01</v>
      </c>
      <c r="J55" s="105">
        <v>1470.44</v>
      </c>
      <c r="K55" s="105">
        <v>829.67</v>
      </c>
      <c r="L55" s="105">
        <v>867.23</v>
      </c>
      <c r="M55" s="105">
        <v>-37.560000000000059</v>
      </c>
      <c r="N55" s="105">
        <v>640.77</v>
      </c>
      <c r="O55" s="98">
        <v>91</v>
      </c>
      <c r="P55" s="98" t="s">
        <v>137</v>
      </c>
      <c r="Q55" s="99">
        <f>'[1]Annx-A (DA) '!AI54</f>
        <v>1170</v>
      </c>
      <c r="R55" s="100">
        <f>'[1]Annx-A (DA) '!BC54</f>
        <v>1398.6242969800001</v>
      </c>
      <c r="S55" s="101">
        <f>'[1]Annx-A (DA) '!BD54</f>
        <v>684.74723487999995</v>
      </c>
      <c r="T55" s="102">
        <f>'[1]Annx-A (DA) '!BB54</f>
        <v>456.12293790000001</v>
      </c>
      <c r="U55" s="103">
        <f t="shared" si="1"/>
        <v>228.62429697999994</v>
      </c>
      <c r="V55" s="104">
        <v>50</v>
      </c>
      <c r="W55" s="106">
        <v>1198.8599999999999</v>
      </c>
      <c r="X55" s="105">
        <v>1258.6000000000001</v>
      </c>
      <c r="Y55" s="105">
        <v>370.41</v>
      </c>
      <c r="Z55" s="105">
        <v>310.68</v>
      </c>
      <c r="AA55" s="105">
        <v>59.730000000000018</v>
      </c>
      <c r="AB55" s="105">
        <v>888.19</v>
      </c>
    </row>
    <row r="56" spans="1:28" s="107" customFormat="1" ht="142.94999999999999" customHeight="1">
      <c r="A56" s="97">
        <v>44</v>
      </c>
      <c r="B56" s="98" t="s">
        <v>138</v>
      </c>
      <c r="C56" s="99">
        <f>'[1]Annx-A (DA) '!E55</f>
        <v>1470</v>
      </c>
      <c r="D56" s="100">
        <f>'[1]Annx-A (DA) '!W55</f>
        <v>1314.9154560999998</v>
      </c>
      <c r="E56" s="101">
        <f>'[1]Annx-A (DA) '!X55</f>
        <v>621.92209400000002</v>
      </c>
      <c r="F56" s="102">
        <f>'[1]Annx-A (DA) '!V55</f>
        <v>777.00663789999999</v>
      </c>
      <c r="G56" s="103">
        <f t="shared" si="0"/>
        <v>-155.08454389999997</v>
      </c>
      <c r="H56" s="104">
        <v>49.97</v>
      </c>
      <c r="I56" s="105">
        <v>1502.13</v>
      </c>
      <c r="J56" s="105">
        <v>1480.96</v>
      </c>
      <c r="K56" s="105">
        <v>848.47</v>
      </c>
      <c r="L56" s="105">
        <v>869.65</v>
      </c>
      <c r="M56" s="105">
        <v>-21.17999999999995</v>
      </c>
      <c r="N56" s="105">
        <v>632.49</v>
      </c>
      <c r="O56" s="98">
        <v>92</v>
      </c>
      <c r="P56" s="98" t="s">
        <v>139</v>
      </c>
      <c r="Q56" s="99">
        <f>'[1]Annx-A (DA) '!AI55</f>
        <v>1169</v>
      </c>
      <c r="R56" s="100">
        <f>'[1]Annx-A (DA) '!BC55</f>
        <v>1390.0467568279998</v>
      </c>
      <c r="S56" s="101">
        <f>'[1]Annx-A (DA) '!BD55</f>
        <v>676.16969472799985</v>
      </c>
      <c r="T56" s="102">
        <f>'[1]Annx-A (DA) '!BB55</f>
        <v>455.12293790000001</v>
      </c>
      <c r="U56" s="103">
        <f t="shared" si="1"/>
        <v>221.04675682799984</v>
      </c>
      <c r="V56" s="104">
        <v>50.01</v>
      </c>
      <c r="W56" s="106">
        <v>1157.6099999999999</v>
      </c>
      <c r="X56" s="105">
        <v>1164.3399999999999</v>
      </c>
      <c r="Y56" s="105">
        <v>314.02999999999997</v>
      </c>
      <c r="Z56" s="105">
        <v>307.3</v>
      </c>
      <c r="AA56" s="105">
        <v>6.7299999999999613</v>
      </c>
      <c r="AB56" s="105">
        <v>850.31</v>
      </c>
    </row>
    <row r="57" spans="1:28" s="107" customFormat="1" ht="142.94999999999999" customHeight="1">
      <c r="A57" s="97">
        <v>45</v>
      </c>
      <c r="B57" s="98" t="s">
        <v>140</v>
      </c>
      <c r="C57" s="99">
        <f>'[1]Annx-A (DA) '!E56</f>
        <v>1464</v>
      </c>
      <c r="D57" s="100">
        <f>'[1]Annx-A (DA) '!W56</f>
        <v>1293.0621871000001</v>
      </c>
      <c r="E57" s="101">
        <f>'[1]Annx-A (DA) '!X56</f>
        <v>600.06882500000006</v>
      </c>
      <c r="F57" s="102">
        <f>'[1]Annx-A (DA) '!V56</f>
        <v>771.00663789999999</v>
      </c>
      <c r="G57" s="103">
        <f t="shared" si="0"/>
        <v>-170.93781289999993</v>
      </c>
      <c r="H57" s="104">
        <v>50.02</v>
      </c>
      <c r="I57" s="105">
        <v>1490.2</v>
      </c>
      <c r="J57" s="105">
        <v>1453.17</v>
      </c>
      <c r="K57" s="105">
        <v>820.06</v>
      </c>
      <c r="L57" s="105">
        <v>857.09</v>
      </c>
      <c r="M57" s="105">
        <v>-37.030000000000086</v>
      </c>
      <c r="N57" s="105">
        <v>633.11</v>
      </c>
      <c r="O57" s="98">
        <v>93</v>
      </c>
      <c r="P57" s="98" t="s">
        <v>141</v>
      </c>
      <c r="Q57" s="99">
        <f>'[1]Annx-A (DA) '!AI56</f>
        <v>1150</v>
      </c>
      <c r="R57" s="100">
        <f>'[1]Annx-A (DA) '!BC56</f>
        <v>1358.7667898279999</v>
      </c>
      <c r="S57" s="101">
        <f>'[1]Annx-A (DA) '!BD56</f>
        <v>656.92332772799989</v>
      </c>
      <c r="T57" s="102">
        <f>'[1]Annx-A (DA) '!BB56</f>
        <v>448.15653789999999</v>
      </c>
      <c r="U57" s="103">
        <f t="shared" si="1"/>
        <v>208.7667898279999</v>
      </c>
      <c r="V57" s="104">
        <v>49.97</v>
      </c>
      <c r="W57" s="106">
        <v>1137.73</v>
      </c>
      <c r="X57" s="105">
        <v>1090.7</v>
      </c>
      <c r="Y57" s="105">
        <v>294.35000000000002</v>
      </c>
      <c r="Z57" s="105">
        <v>341.36</v>
      </c>
      <c r="AA57" s="105">
        <v>-47.009999999999991</v>
      </c>
      <c r="AB57" s="105">
        <v>796.35</v>
      </c>
    </row>
    <row r="58" spans="1:28" s="107" customFormat="1" ht="142.94999999999999" customHeight="1">
      <c r="A58" s="97">
        <v>46</v>
      </c>
      <c r="B58" s="98" t="s">
        <v>142</v>
      </c>
      <c r="C58" s="99">
        <f>'[1]Annx-A (DA) '!E57</f>
        <v>1423</v>
      </c>
      <c r="D58" s="100">
        <f>'[1]Annx-A (DA) '!W57</f>
        <v>1264.4241870999999</v>
      </c>
      <c r="E58" s="101">
        <f>'[1]Annx-A (DA) '!X57</f>
        <v>571.43082500000003</v>
      </c>
      <c r="F58" s="102">
        <f>'[1]Annx-A (DA) '!V57</f>
        <v>730.00663789999999</v>
      </c>
      <c r="G58" s="103">
        <f t="shared" si="0"/>
        <v>-158.57581289999996</v>
      </c>
      <c r="H58" s="104">
        <v>50</v>
      </c>
      <c r="I58" s="105">
        <v>1482.59</v>
      </c>
      <c r="J58" s="105">
        <v>1434.95</v>
      </c>
      <c r="K58" s="105">
        <v>790.84</v>
      </c>
      <c r="L58" s="105">
        <v>838.49</v>
      </c>
      <c r="M58" s="105">
        <v>-47.649999999999977</v>
      </c>
      <c r="N58" s="105">
        <v>644.11</v>
      </c>
      <c r="O58" s="98">
        <v>94</v>
      </c>
      <c r="P58" s="98" t="s">
        <v>143</v>
      </c>
      <c r="Q58" s="99">
        <f>'[1]Annx-A (DA) '!AI57</f>
        <v>1124</v>
      </c>
      <c r="R58" s="100">
        <f>'[1]Annx-A (DA) '!BC57</f>
        <v>1333.4794128279998</v>
      </c>
      <c r="S58" s="101">
        <f>'[1]Annx-A (DA) '!BD57</f>
        <v>631.6359507279999</v>
      </c>
      <c r="T58" s="102">
        <f>'[1]Annx-A (DA) '!BB57</f>
        <v>422.15653789999999</v>
      </c>
      <c r="U58" s="103">
        <f t="shared" si="1"/>
        <v>209.47941282799991</v>
      </c>
      <c r="V58" s="104">
        <v>49.97</v>
      </c>
      <c r="W58" s="106">
        <v>1131.8</v>
      </c>
      <c r="X58" s="105">
        <v>1140.94</v>
      </c>
      <c r="Y58" s="105">
        <v>320.58999999999997</v>
      </c>
      <c r="Z58" s="105">
        <v>311.45</v>
      </c>
      <c r="AA58" s="105">
        <v>9.1399999999999864</v>
      </c>
      <c r="AB58" s="105">
        <v>820.35</v>
      </c>
    </row>
    <row r="59" spans="1:28" s="107" customFormat="1" ht="142.94999999999999" customHeight="1">
      <c r="A59" s="97">
        <v>47</v>
      </c>
      <c r="B59" s="98" t="s">
        <v>144</v>
      </c>
      <c r="C59" s="99">
        <f>'[1]Annx-A (DA) '!E58</f>
        <v>1414</v>
      </c>
      <c r="D59" s="100">
        <f>'[1]Annx-A (DA) '!W58</f>
        <v>1263.8132011</v>
      </c>
      <c r="E59" s="101">
        <f>'[1]Annx-A (DA) '!X58</f>
        <v>570.81983900000012</v>
      </c>
      <c r="F59" s="102">
        <f>'[1]Annx-A (DA) '!V58</f>
        <v>721.00663789999999</v>
      </c>
      <c r="G59" s="103">
        <f t="shared" si="0"/>
        <v>-150.18679889999987</v>
      </c>
      <c r="H59" s="104">
        <v>50.01</v>
      </c>
      <c r="I59" s="105">
        <v>1481.47</v>
      </c>
      <c r="J59" s="105">
        <v>1438.91</v>
      </c>
      <c r="K59" s="105">
        <v>785.47</v>
      </c>
      <c r="L59" s="105">
        <v>828.03</v>
      </c>
      <c r="M59" s="105">
        <v>-42.559999999999945</v>
      </c>
      <c r="N59" s="105">
        <v>653.44000000000005</v>
      </c>
      <c r="O59" s="98">
        <v>95</v>
      </c>
      <c r="P59" s="98" t="s">
        <v>145</v>
      </c>
      <c r="Q59" s="99">
        <f>'[1]Annx-A (DA) '!AI58</f>
        <v>1120</v>
      </c>
      <c r="R59" s="100">
        <f>'[1]Annx-A (DA) '!BC58</f>
        <v>1333.4794128279998</v>
      </c>
      <c r="S59" s="101">
        <f>'[1]Annx-A (DA) '!BD58</f>
        <v>631.6359507279999</v>
      </c>
      <c r="T59" s="102">
        <f>'[1]Annx-A (DA) '!BB58</f>
        <v>418.15653789999999</v>
      </c>
      <c r="U59" s="103">
        <f t="shared" si="1"/>
        <v>213.47941282799991</v>
      </c>
      <c r="V59" s="104">
        <v>49.93</v>
      </c>
      <c r="W59" s="106">
        <v>1127.58</v>
      </c>
      <c r="X59" s="105">
        <v>1047.71</v>
      </c>
      <c r="Y59" s="105">
        <v>193.4</v>
      </c>
      <c r="Z59" s="105">
        <v>273.27999999999997</v>
      </c>
      <c r="AA59" s="105">
        <v>-79.879999999999967</v>
      </c>
      <c r="AB59" s="105">
        <v>854.31</v>
      </c>
    </row>
    <row r="60" spans="1:28" s="107" customFormat="1" ht="142.94999999999999" customHeight="1">
      <c r="A60" s="97">
        <v>48</v>
      </c>
      <c r="B60" s="98" t="s">
        <v>146</v>
      </c>
      <c r="C60" s="99">
        <f>'[1]Annx-A (DA) '!E59</f>
        <v>1399</v>
      </c>
      <c r="D60" s="100">
        <f>'[1]Annx-A (DA) '!W59</f>
        <v>1241.6818430999999</v>
      </c>
      <c r="E60" s="101">
        <f>'[1]Annx-A (DA) '!X59</f>
        <v>548.68848100000002</v>
      </c>
      <c r="F60" s="102">
        <f>'[1]Annx-A (DA) '!V59</f>
        <v>706.00663789999999</v>
      </c>
      <c r="G60" s="103">
        <f t="shared" si="0"/>
        <v>-157.31815689999996</v>
      </c>
      <c r="H60" s="104">
        <v>49.99</v>
      </c>
      <c r="I60" s="105">
        <v>1484.03</v>
      </c>
      <c r="J60" s="105">
        <v>1433.9</v>
      </c>
      <c r="K60" s="105">
        <v>764.18</v>
      </c>
      <c r="L60" s="105">
        <v>814.32</v>
      </c>
      <c r="M60" s="105">
        <v>-50.1400000000001</v>
      </c>
      <c r="N60" s="105">
        <v>669.72</v>
      </c>
      <c r="O60" s="98">
        <v>96</v>
      </c>
      <c r="P60" s="98" t="s">
        <v>147</v>
      </c>
      <c r="Q60" s="99">
        <f>'[1]Annx-A (DA) '!AI59</f>
        <v>1127</v>
      </c>
      <c r="R60" s="100">
        <f>'[1]Annx-A (DA) '!BC59</f>
        <v>1338.4794128279998</v>
      </c>
      <c r="S60" s="101">
        <f>'[1]Annx-A (DA) '!BD59</f>
        <v>636.6359507279999</v>
      </c>
      <c r="T60" s="102">
        <f>'[1]Annx-A (DA) '!BB59</f>
        <v>425.15653789999999</v>
      </c>
      <c r="U60" s="103">
        <f t="shared" si="1"/>
        <v>211.47941282799991</v>
      </c>
      <c r="V60" s="104">
        <v>50</v>
      </c>
      <c r="W60" s="106">
        <v>1123.0999999999999</v>
      </c>
      <c r="X60" s="105">
        <v>1074.74</v>
      </c>
      <c r="Y60" s="105">
        <v>194.03</v>
      </c>
      <c r="Z60" s="105">
        <v>242.39</v>
      </c>
      <c r="AA60" s="105">
        <v>-48.359999999999985</v>
      </c>
      <c r="AB60" s="105">
        <v>880.71</v>
      </c>
    </row>
    <row r="61" spans="1:28" s="107" customFormat="1" ht="142.94999999999999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1312.4375</v>
      </c>
      <c r="R61" s="99">
        <f t="shared" ref="R61:AB61" si="2">AVERAGE((D13:D60),(R13:R60))</f>
        <v>1337.2123714759168</v>
      </c>
      <c r="S61" s="99">
        <f t="shared" si="2"/>
        <v>640.42760811341691</v>
      </c>
      <c r="T61" s="99">
        <f t="shared" si="2"/>
        <v>615.65273663749906</v>
      </c>
      <c r="U61" s="99">
        <f t="shared" si="2"/>
        <v>24.774871475916708</v>
      </c>
      <c r="V61" s="99">
        <f t="shared" si="2"/>
        <v>49.953125000000028</v>
      </c>
      <c r="W61" s="99">
        <f t="shared" si="2"/>
        <v>1343.3576041666668</v>
      </c>
      <c r="X61" s="99">
        <f t="shared" si="2"/>
        <v>1337.5204166666667</v>
      </c>
      <c r="Y61" s="99">
        <f t="shared" si="2"/>
        <v>577.93854166666677</v>
      </c>
      <c r="Z61" s="99">
        <f t="shared" si="2"/>
        <v>583.77635416666669</v>
      </c>
      <c r="AA61" s="99">
        <f t="shared" si="2"/>
        <v>-5.8378125000000027</v>
      </c>
      <c r="AB61" s="99">
        <f t="shared" si="2"/>
        <v>759.5818750000002</v>
      </c>
    </row>
    <row r="62" spans="1:28" s="107" customFormat="1" ht="154.94999999999999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31499</v>
      </c>
      <c r="R62" s="100">
        <f>ROUND(SUM((D13:D60),(R13:R60))/4,0)</f>
        <v>32093</v>
      </c>
      <c r="S62" s="101">
        <f>ROUND(SUM((E13:E60),(S13:S60))/4,0)</f>
        <v>15370</v>
      </c>
      <c r="T62" s="102">
        <f>ROUND(SUM((F13:F60),(T13:T60))/4,0)</f>
        <v>14776</v>
      </c>
      <c r="U62" s="102">
        <f>ROUND(SUM((G13:G60),(U13:U60))/4,0)</f>
        <v>595</v>
      </c>
      <c r="V62" s="120" t="s">
        <v>150</v>
      </c>
      <c r="W62" s="102">
        <f t="shared" ref="W62:AB62" si="3">ROUND(SUM((I13:I60),(W13:W60))/4,0)</f>
        <v>32241</v>
      </c>
      <c r="X62" s="102">
        <f t="shared" si="3"/>
        <v>32100</v>
      </c>
      <c r="Y62" s="102">
        <f t="shared" si="3"/>
        <v>13871</v>
      </c>
      <c r="Z62" s="102">
        <f t="shared" si="3"/>
        <v>14011</v>
      </c>
      <c r="AA62" s="102">
        <f t="shared" si="3"/>
        <v>-140</v>
      </c>
      <c r="AB62" s="102">
        <f t="shared" si="3"/>
        <v>18230</v>
      </c>
    </row>
    <row r="63" spans="1:28" ht="379.95" customHeight="1">
      <c r="A63" s="121" t="s">
        <v>151</v>
      </c>
      <c r="B63" s="122"/>
      <c r="C63" s="123">
        <f ca="1">NOW()</f>
        <v>44483.345055555554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2021-10-14T02:46:52Z</dcterms:created>
  <dcterms:modified xsi:type="dcterms:W3CDTF">2021-10-14T02:47:00Z</dcterms:modified>
</cp:coreProperties>
</file>