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BB59" s="1"/>
  <c r="AJ59"/>
  <c r="AK59" s="1"/>
  <c r="AI59"/>
  <c r="X59"/>
  <c r="U59"/>
  <c r="W59" s="1"/>
  <c r="Y59" s="1"/>
  <c r="T59"/>
  <c r="S59"/>
  <c r="R59"/>
  <c r="Q59"/>
  <c r="P59"/>
  <c r="O59"/>
  <c r="N59"/>
  <c r="M59"/>
  <c r="L59"/>
  <c r="K59"/>
  <c r="I59"/>
  <c r="H59"/>
  <c r="G59"/>
  <c r="J59" s="1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T58"/>
  <c r="S58"/>
  <c r="R58"/>
  <c r="Q58"/>
  <c r="U58" s="1"/>
  <c r="P58"/>
  <c r="O58"/>
  <c r="N58"/>
  <c r="M58"/>
  <c r="L58"/>
  <c r="K58"/>
  <c r="I58"/>
  <c r="J58" s="1"/>
  <c r="H58"/>
  <c r="G58"/>
  <c r="F58"/>
  <c r="V58" s="1"/>
  <c r="D58"/>
  <c r="C58"/>
  <c r="E58" s="1"/>
  <c r="BA57"/>
  <c r="BC57" s="1"/>
  <c r="BE57" s="1"/>
  <c r="AZ57"/>
  <c r="AY57"/>
  <c r="AX57"/>
  <c r="AW57"/>
  <c r="AV57"/>
  <c r="AU57"/>
  <c r="AT57"/>
  <c r="AS57"/>
  <c r="BD57" s="1"/>
  <c r="AR57"/>
  <c r="AQ57"/>
  <c r="AO57"/>
  <c r="AN57"/>
  <c r="AP57" s="1"/>
  <c r="AM57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AZ56"/>
  <c r="AY56"/>
  <c r="AX56"/>
  <c r="AW56"/>
  <c r="BA56" s="1"/>
  <c r="AV56"/>
  <c r="AU56"/>
  <c r="AT56"/>
  <c r="AS56"/>
  <c r="AR56"/>
  <c r="AQ56"/>
  <c r="AO56"/>
  <c r="AN56"/>
  <c r="AM56"/>
  <c r="AP56" s="1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K55" s="1"/>
  <c r="AI55"/>
  <c r="BB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T54"/>
  <c r="S54"/>
  <c r="R54"/>
  <c r="Q54"/>
  <c r="U54" s="1"/>
  <c r="P54"/>
  <c r="O54"/>
  <c r="N54"/>
  <c r="M54"/>
  <c r="L54"/>
  <c r="K54"/>
  <c r="I54"/>
  <c r="J54" s="1"/>
  <c r="H54"/>
  <c r="G54"/>
  <c r="F54"/>
  <c r="V54" s="1"/>
  <c r="D54"/>
  <c r="C54"/>
  <c r="E54" s="1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N52"/>
  <c r="AM52"/>
  <c r="AP52" s="1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K51" s="1"/>
  <c r="AI51"/>
  <c r="BB51" s="1"/>
  <c r="X51"/>
  <c r="U51"/>
  <c r="W51" s="1"/>
  <c r="Y51" s="1"/>
  <c r="T51"/>
  <c r="S51"/>
  <c r="R51"/>
  <c r="Q5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D50"/>
  <c r="C50"/>
  <c r="E50" s="1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AZ48"/>
  <c r="AY48"/>
  <c r="AX48"/>
  <c r="AW48"/>
  <c r="BA48" s="1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8" s="1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D46"/>
  <c r="C46"/>
  <c r="E46" s="1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U45"/>
  <c r="T45"/>
  <c r="S45"/>
  <c r="R45"/>
  <c r="Q45"/>
  <c r="P45"/>
  <c r="O45"/>
  <c r="N45"/>
  <c r="M45"/>
  <c r="X45" s="1"/>
  <c r="L45"/>
  <c r="K45"/>
  <c r="I45"/>
  <c r="H45"/>
  <c r="G45"/>
  <c r="J45" s="1"/>
  <c r="F45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O44"/>
  <c r="AN44"/>
  <c r="AM44"/>
  <c r="AP44" s="1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D42"/>
  <c r="C42"/>
  <c r="E42" s="1"/>
  <c r="BD41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K41"/>
  <c r="AJ41"/>
  <c r="AI41"/>
  <c r="BB41" s="1"/>
  <c r="U41"/>
  <c r="T41"/>
  <c r="S41"/>
  <c r="R41"/>
  <c r="Q41"/>
  <c r="P41"/>
  <c r="O41"/>
  <c r="X41" s="1"/>
  <c r="N41"/>
  <c r="M41"/>
  <c r="L41"/>
  <c r="K41"/>
  <c r="I41"/>
  <c r="H41"/>
  <c r="G41"/>
  <c r="J41" s="1"/>
  <c r="F41"/>
  <c r="D41"/>
  <c r="C41"/>
  <c r="E41" s="1"/>
  <c r="BA40"/>
  <c r="BD40" s="1"/>
  <c r="AZ40"/>
  <c r="AY40"/>
  <c r="AX40"/>
  <c r="AW40"/>
  <c r="AV40"/>
  <c r="AU40"/>
  <c r="AT40"/>
  <c r="AS40"/>
  <c r="AR40"/>
  <c r="AQ40"/>
  <c r="AO40"/>
  <c r="AN40"/>
  <c r="AM40"/>
  <c r="AP40" s="1"/>
  <c r="AL40"/>
  <c r="BC40" s="1"/>
  <c r="BE40" s="1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D38"/>
  <c r="C38"/>
  <c r="E38" s="1"/>
  <c r="BA37"/>
  <c r="BC37" s="1"/>
  <c r="BE37" s="1"/>
  <c r="AZ37"/>
  <c r="AY37"/>
  <c r="AX37"/>
  <c r="AW37"/>
  <c r="AV37"/>
  <c r="AU37"/>
  <c r="AT37"/>
  <c r="AS37"/>
  <c r="BD37" s="1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P36" s="1"/>
  <c r="AM36"/>
  <c r="AL36"/>
  <c r="AJ36"/>
  <c r="AI36"/>
  <c r="AK36" s="1"/>
  <c r="U36"/>
  <c r="X36" s="1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X35"/>
  <c r="U35"/>
  <c r="T35"/>
  <c r="S35"/>
  <c r="R35"/>
  <c r="Q35"/>
  <c r="P35"/>
  <c r="O35"/>
  <c r="N35"/>
  <c r="M35"/>
  <c r="L35"/>
  <c r="K35"/>
  <c r="I35"/>
  <c r="H35"/>
  <c r="G35"/>
  <c r="J35" s="1"/>
  <c r="F35"/>
  <c r="W35" s="1"/>
  <c r="Y35" s="1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D34"/>
  <c r="C34"/>
  <c r="E34" s="1"/>
  <c r="BA33"/>
  <c r="BC33" s="1"/>
  <c r="BE33" s="1"/>
  <c r="AZ33"/>
  <c r="AY33"/>
  <c r="AX33"/>
  <c r="AW33"/>
  <c r="AV33"/>
  <c r="AU33"/>
  <c r="AT33"/>
  <c r="AS33"/>
  <c r="BD33" s="1"/>
  <c r="AR33"/>
  <c r="AQ33"/>
  <c r="AO33"/>
  <c r="AN33"/>
  <c r="AM33"/>
  <c r="AP33" s="1"/>
  <c r="AL33"/>
  <c r="AK33"/>
  <c r="AJ33"/>
  <c r="AI33"/>
  <c r="BB33" s="1"/>
  <c r="U33"/>
  <c r="T33"/>
  <c r="S33"/>
  <c r="R33"/>
  <c r="Q33"/>
  <c r="P33"/>
  <c r="O33"/>
  <c r="N33"/>
  <c r="M33"/>
  <c r="X33" s="1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U32"/>
  <c r="X32" s="1"/>
  <c r="T32"/>
  <c r="S32"/>
  <c r="R32"/>
  <c r="Q32"/>
  <c r="P32"/>
  <c r="O32"/>
  <c r="N32"/>
  <c r="M32"/>
  <c r="L32"/>
  <c r="K32"/>
  <c r="I32"/>
  <c r="H32"/>
  <c r="G32"/>
  <c r="J32" s="1"/>
  <c r="F32"/>
  <c r="D32"/>
  <c r="C32"/>
  <c r="E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P30" s="1"/>
  <c r="AN30"/>
  <c r="AM30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O28"/>
  <c r="AN28"/>
  <c r="AM28"/>
  <c r="AP28" s="1"/>
  <c r="AL28"/>
  <c r="AJ28"/>
  <c r="AI28"/>
  <c r="AK28" s="1"/>
  <c r="U28"/>
  <c r="X28" s="1"/>
  <c r="T28"/>
  <c r="S28"/>
  <c r="R28"/>
  <c r="Q28"/>
  <c r="P28"/>
  <c r="O28"/>
  <c r="N28"/>
  <c r="M28"/>
  <c r="L28"/>
  <c r="K28"/>
  <c r="I28"/>
  <c r="H28"/>
  <c r="G28"/>
  <c r="J28" s="1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P20" s="1"/>
  <c r="AM20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J20" s="1"/>
  <c r="G20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P19" s="1"/>
  <c r="AM19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30" l="1"/>
  <c r="BE30" s="1"/>
  <c r="BD30"/>
  <c r="W54"/>
  <c r="Y54" s="1"/>
  <c r="X54"/>
  <c r="BC55"/>
  <c r="BE55" s="1"/>
  <c r="BD55"/>
  <c r="W29"/>
  <c r="Y29" s="1"/>
  <c r="X29"/>
  <c r="BC59"/>
  <c r="BE59" s="1"/>
  <c r="BD59"/>
  <c r="W30"/>
  <c r="Y30" s="1"/>
  <c r="X30"/>
  <c r="BC31"/>
  <c r="BE31" s="1"/>
  <c r="BD31"/>
  <c r="W50"/>
  <c r="Y50" s="1"/>
  <c r="X50"/>
  <c r="W55"/>
  <c r="Y55" s="1"/>
  <c r="X55"/>
  <c r="BC35"/>
  <c r="BE35" s="1"/>
  <c r="BD35"/>
  <c r="BC48"/>
  <c r="BE48" s="1"/>
  <c r="BD48"/>
  <c r="W49"/>
  <c r="Y49" s="1"/>
  <c r="X49"/>
  <c r="BC29"/>
  <c r="BE29" s="1"/>
  <c r="BD29"/>
  <c r="W31"/>
  <c r="Y31" s="1"/>
  <c r="X31"/>
  <c r="BC50"/>
  <c r="BE50" s="1"/>
  <c r="BD50"/>
  <c r="BC54"/>
  <c r="BE54" s="1"/>
  <c r="BD54"/>
  <c r="BC24"/>
  <c r="BE24" s="1"/>
  <c r="BD24"/>
  <c r="W25"/>
  <c r="Y25" s="1"/>
  <c r="X25"/>
  <c r="BC25"/>
  <c r="BE25" s="1"/>
  <c r="BD25"/>
  <c r="W26"/>
  <c r="Y26" s="1"/>
  <c r="X26"/>
  <c r="BC26"/>
  <c r="BE26" s="1"/>
  <c r="BD26"/>
  <c r="W27"/>
  <c r="Y27" s="1"/>
  <c r="X27"/>
  <c r="BC27"/>
  <c r="BE27" s="1"/>
  <c r="BD27"/>
  <c r="BC52"/>
  <c r="BE52" s="1"/>
  <c r="BD52"/>
  <c r="W53"/>
  <c r="Y53" s="1"/>
  <c r="X53"/>
  <c r="W58"/>
  <c r="Y58" s="1"/>
  <c r="X58"/>
  <c r="BC58"/>
  <c r="BE58" s="1"/>
  <c r="BD58"/>
  <c r="BC12"/>
  <c r="BE12" s="1"/>
  <c r="BD12"/>
  <c r="W13"/>
  <c r="Y13" s="1"/>
  <c r="X13"/>
  <c r="BC13"/>
  <c r="BE13" s="1"/>
  <c r="BD13"/>
  <c r="W14"/>
  <c r="Y14" s="1"/>
  <c r="X14"/>
  <c r="BC14"/>
  <c r="BE14" s="1"/>
  <c r="BD14"/>
  <c r="W15"/>
  <c r="Y15" s="1"/>
  <c r="X15"/>
  <c r="BC15"/>
  <c r="BE15" s="1"/>
  <c r="BD15"/>
  <c r="X16"/>
  <c r="W16"/>
  <c r="Y16" s="1"/>
  <c r="BC16"/>
  <c r="BE16" s="1"/>
  <c r="BD16"/>
  <c r="W17"/>
  <c r="Y17" s="1"/>
  <c r="X17"/>
  <c r="BC17"/>
  <c r="BE17" s="1"/>
  <c r="BD17"/>
  <c r="W18"/>
  <c r="Y18" s="1"/>
  <c r="X18"/>
  <c r="BC18"/>
  <c r="BE18" s="1"/>
  <c r="BD18"/>
  <c r="W19"/>
  <c r="Y19" s="1"/>
  <c r="X19"/>
  <c r="BC19"/>
  <c r="BE19" s="1"/>
  <c r="BD19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W34"/>
  <c r="Y34" s="1"/>
  <c r="X34"/>
  <c r="BC34"/>
  <c r="BE34" s="1"/>
  <c r="BD34"/>
  <c r="W38"/>
  <c r="Y38" s="1"/>
  <c r="X38"/>
  <c r="BC38"/>
  <c r="BE38" s="1"/>
  <c r="BD38"/>
  <c r="W39"/>
  <c r="Y39" s="1"/>
  <c r="X39"/>
  <c r="BC39"/>
  <c r="BE39" s="1"/>
  <c r="BD39"/>
  <c r="W42"/>
  <c r="Y42" s="1"/>
  <c r="X42"/>
  <c r="BC42"/>
  <c r="BE42" s="1"/>
  <c r="BD42"/>
  <c r="W43"/>
  <c r="Y43" s="1"/>
  <c r="X43"/>
  <c r="BC43"/>
  <c r="BE43" s="1"/>
  <c r="BD43"/>
  <c r="W46"/>
  <c r="Y46" s="1"/>
  <c r="X46"/>
  <c r="BC46"/>
  <c r="BE46" s="1"/>
  <c r="BD46"/>
  <c r="W47"/>
  <c r="Y47" s="1"/>
  <c r="X47"/>
  <c r="BC47"/>
  <c r="BE47" s="1"/>
  <c r="BD47"/>
  <c r="BC56"/>
  <c r="BE56" s="1"/>
  <c r="BD56"/>
  <c r="W57"/>
  <c r="Y57" s="1"/>
  <c r="X57"/>
  <c r="AP60"/>
  <c r="BC51"/>
  <c r="BE51" s="1"/>
  <c r="BD51"/>
  <c r="BC32"/>
  <c r="BE32" s="1"/>
  <c r="BD32"/>
  <c r="BC36"/>
  <c r="BE36" s="1"/>
  <c r="BD36"/>
  <c r="W37"/>
  <c r="Y37" s="1"/>
  <c r="X37"/>
  <c r="E15"/>
  <c r="BB15"/>
  <c r="E19"/>
  <c r="BB19"/>
  <c r="E23"/>
  <c r="BB23"/>
  <c r="W24"/>
  <c r="Y24" s="1"/>
  <c r="E27"/>
  <c r="BB27"/>
  <c r="W28"/>
  <c r="Y28" s="1"/>
  <c r="BD28"/>
  <c r="E31"/>
  <c r="BB31"/>
  <c r="W32"/>
  <c r="Y32" s="1"/>
  <c r="E35"/>
  <c r="BB35"/>
  <c r="W36"/>
  <c r="Y36" s="1"/>
  <c r="E39"/>
  <c r="BB39"/>
  <c r="W40"/>
  <c r="Y40" s="1"/>
  <c r="E43"/>
  <c r="BB43"/>
  <c r="W44"/>
  <c r="Y44" s="1"/>
  <c r="BD44"/>
  <c r="E47"/>
  <c r="BB47"/>
  <c r="W48"/>
  <c r="Y48" s="1"/>
  <c r="E51"/>
  <c r="W52"/>
  <c r="Y52" s="1"/>
  <c r="E55"/>
  <c r="W56"/>
  <c r="Y56" s="1"/>
  <c r="E59"/>
  <c r="AM60"/>
  <c r="V12"/>
  <c r="V16"/>
  <c r="V20"/>
  <c r="V24"/>
  <c r="V28"/>
  <c r="V32"/>
  <c r="E12"/>
  <c r="U12"/>
  <c r="BB12"/>
  <c r="BB16"/>
  <c r="BB20"/>
  <c r="BB24"/>
  <c r="BB28"/>
  <c r="BB32"/>
  <c r="W33"/>
  <c r="Y33" s="1"/>
  <c r="BB36"/>
  <c r="BB40"/>
  <c r="W41"/>
  <c r="Y41" s="1"/>
  <c r="BB44"/>
  <c r="W45"/>
  <c r="Y45" s="1"/>
  <c r="BB48"/>
  <c r="BD49"/>
  <c r="BB52"/>
  <c r="BB56"/>
  <c r="V13"/>
  <c r="V17"/>
  <c r="V21"/>
  <c r="V25"/>
  <c r="V29"/>
  <c r="V33"/>
  <c r="V37"/>
  <c r="V41"/>
  <c r="V45"/>
  <c r="V49"/>
  <c r="V53"/>
  <c r="V57"/>
  <c r="BB13"/>
  <c r="BB17"/>
  <c r="BB21"/>
  <c r="BB25"/>
  <c r="V14"/>
  <c r="V18"/>
  <c r="V22"/>
  <c r="V26"/>
  <c r="V30"/>
  <c r="BB14"/>
  <c r="BB18"/>
  <c r="BB22"/>
  <c r="BB26"/>
  <c r="BB30"/>
  <c r="BB34"/>
  <c r="BB38"/>
  <c r="BB42"/>
  <c r="BB46"/>
  <c r="BB50"/>
  <c r="BB54"/>
  <c r="BB58"/>
  <c r="AK60" l="1"/>
  <c r="X12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<sst xmlns="http://schemas.openxmlformats.org/spreadsheetml/2006/main" count="197" uniqueCount="180">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</sst>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70354432"/>
        <c:axId val="370380800"/>
      </c:lineChart>
      <c:catAx>
        <c:axId val="3703544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70380800"/>
        <c:crosses val="autoZero"/>
        <c:auto val="1"/>
        <c:lblAlgn val="ctr"/>
        <c:lblOffset val="100"/>
      </c:catAx>
      <c:valAx>
        <c:axId val="370380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703544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6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102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44489</v>
          </cell>
        </row>
        <row r="3">
          <cell r="C3">
            <v>1</v>
          </cell>
          <cell r="D3" t="str">
            <v>Own Gen i/c Patikari &amp;  Micros (IPPs)</v>
          </cell>
          <cell r="G3">
            <v>118.17</v>
          </cell>
        </row>
        <row r="4">
          <cell r="C4">
            <v>2</v>
          </cell>
          <cell r="D4" t="str">
            <v>Baspa-II</v>
          </cell>
          <cell r="G4">
            <v>30</v>
          </cell>
        </row>
        <row r="5">
          <cell r="C5">
            <v>3</v>
          </cell>
          <cell r="D5" t="str">
            <v>Central Sector i/c SoR and e/c GoHP power</v>
          </cell>
          <cell r="G5">
            <v>68.713022499999994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4.1100000000000003</v>
          </cell>
        </row>
        <row r="7">
          <cell r="C7">
            <v>5</v>
          </cell>
          <cell r="D7" t="str">
            <v>Bilateral  Share (Khara, Shanan &amp; RSD)</v>
          </cell>
          <cell r="G7">
            <v>19.432499999999994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100.82129885652</v>
          </cell>
        </row>
        <row r="9">
          <cell r="D9" t="str">
            <v>Total Availability with HPSEBL (1+2+3+4+5+6)</v>
          </cell>
          <cell r="G9">
            <v>341.24682135652006</v>
          </cell>
        </row>
        <row r="22">
          <cell r="K22" t="str">
            <v xml:space="preserve">Total Export </v>
          </cell>
          <cell r="O22">
            <v>34.4375</v>
          </cell>
        </row>
        <row r="23">
          <cell r="K23" t="str">
            <v>Net Availability after Export/sale (9-10)</v>
          </cell>
          <cell r="O23">
            <v>340.51778887652006</v>
          </cell>
        </row>
        <row r="24">
          <cell r="K24" t="str">
            <v xml:space="preserve">Demand of the State </v>
          </cell>
          <cell r="O24">
            <v>310.01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310.01</v>
          </cell>
        </row>
        <row r="27">
          <cell r="K27" t="str">
            <v xml:space="preserve">Gross Surplus/Deficit (+/-) </v>
          </cell>
          <cell r="O27">
            <v>30.507788876520067</v>
          </cell>
        </row>
        <row r="28">
          <cell r="K28" t="str">
            <v>Surrender of Energy from central sector</v>
          </cell>
          <cell r="O28">
            <v>7.6130224999999996</v>
          </cell>
        </row>
        <row r="29">
          <cell r="D29" t="str">
            <v>Total Import</v>
          </cell>
          <cell r="G29">
            <v>33.708467519999978</v>
          </cell>
          <cell r="K29" t="str">
            <v>Net Surplus (15-16)</v>
          </cell>
          <cell r="O29">
            <v>22.894766376520067</v>
          </cell>
        </row>
        <row r="30">
          <cell r="D30" t="str">
            <v>Total Availability with HPSEBL (7+8)</v>
          </cell>
          <cell r="G30">
            <v>374.95528887652006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50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280.90389600000003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240</v>
          </cell>
        </row>
        <row r="32">
          <cell r="Q32">
            <v>280.90389600000003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185</v>
          </cell>
        </row>
        <row r="33">
          <cell r="Q33">
            <v>280.90389600000003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100</v>
          </cell>
        </row>
        <row r="34">
          <cell r="Q34">
            <v>280.90389600000003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45</v>
          </cell>
        </row>
        <row r="35">
          <cell r="Q35">
            <v>280.90389600000003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15</v>
          </cell>
        </row>
        <row r="36">
          <cell r="Q36">
            <v>280.90389600000003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280.90389600000003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280.90389600000003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280.90389600000003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280.90389600000003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280.90389600000003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280.90389600000003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280.90389600000003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280.90389600000003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280.90389600000003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280.90389600000003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280.90389600000003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280.90389600000003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280.90389600000003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280.90389600000003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280.90389600000003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280.90389600000003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280.90389600000003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280.90389600000003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280.90389600000003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280.90389600000003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280.90389600000003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280.90389600000003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280.90389600000003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280.90389600000003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280.90389600000003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280.90389600000003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280.90389600000003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280.90389600000003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280.90389600000003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280.90389600000003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280.90389600000003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280.90389600000003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280.90389600000003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280.90389600000003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280.90389600000003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30</v>
          </cell>
        </row>
        <row r="72">
          <cell r="Q72">
            <v>280.90389600000003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60</v>
          </cell>
        </row>
        <row r="73">
          <cell r="Q73">
            <v>280.90389600000003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85</v>
          </cell>
        </row>
        <row r="74">
          <cell r="Q74">
            <v>280.90389600000003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250</v>
          </cell>
        </row>
        <row r="75">
          <cell r="Q75">
            <v>280.90389600000003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530</v>
          </cell>
        </row>
        <row r="76">
          <cell r="Q76">
            <v>280.90389600000003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585</v>
          </cell>
        </row>
        <row r="77">
          <cell r="Q77">
            <v>280.90389600000003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675</v>
          </cell>
        </row>
        <row r="78">
          <cell r="Q78">
            <v>280.90389600000003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695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575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535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550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535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560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569.99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595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585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545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545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555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565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505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500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490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375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350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235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210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235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220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220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110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65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0</v>
          </cell>
          <cell r="G5">
            <v>410.82000000000005</v>
          </cell>
          <cell r="H5">
            <v>0</v>
          </cell>
        </row>
        <row r="6">
          <cell r="F6">
            <v>0</v>
          </cell>
          <cell r="G6">
            <v>334.22</v>
          </cell>
          <cell r="H6">
            <v>0</v>
          </cell>
        </row>
        <row r="7">
          <cell r="F7">
            <v>0</v>
          </cell>
          <cell r="G7">
            <v>249.82</v>
          </cell>
          <cell r="H7">
            <v>0</v>
          </cell>
        </row>
        <row r="8">
          <cell r="F8">
            <v>0</v>
          </cell>
          <cell r="G8">
            <v>138.21</v>
          </cell>
          <cell r="H8">
            <v>0</v>
          </cell>
        </row>
        <row r="9">
          <cell r="F9">
            <v>0</v>
          </cell>
          <cell r="G9">
            <v>138.21</v>
          </cell>
          <cell r="H9">
            <v>0</v>
          </cell>
        </row>
        <row r="10">
          <cell r="F10">
            <v>0</v>
          </cell>
          <cell r="G10">
            <v>138.21</v>
          </cell>
          <cell r="H10">
            <v>0</v>
          </cell>
        </row>
        <row r="11">
          <cell r="F11">
            <v>0</v>
          </cell>
          <cell r="G11">
            <v>111.50999999999999</v>
          </cell>
          <cell r="H11">
            <v>0</v>
          </cell>
        </row>
        <row r="12">
          <cell r="F12">
            <v>0</v>
          </cell>
          <cell r="G12">
            <v>111.50999999999999</v>
          </cell>
          <cell r="H12">
            <v>0</v>
          </cell>
        </row>
        <row r="13">
          <cell r="F13">
            <v>0</v>
          </cell>
          <cell r="G13">
            <v>111.50999999999999</v>
          </cell>
          <cell r="H13">
            <v>0</v>
          </cell>
        </row>
        <row r="14">
          <cell r="F14">
            <v>0</v>
          </cell>
          <cell r="G14">
            <v>111.50999999999999</v>
          </cell>
          <cell r="H14">
            <v>0</v>
          </cell>
        </row>
        <row r="15">
          <cell r="F15">
            <v>0</v>
          </cell>
          <cell r="G15">
            <v>111.50999999999999</v>
          </cell>
          <cell r="H15">
            <v>0</v>
          </cell>
        </row>
        <row r="16">
          <cell r="F16">
            <v>0</v>
          </cell>
          <cell r="G16">
            <v>111.50999999999999</v>
          </cell>
          <cell r="H16">
            <v>0</v>
          </cell>
        </row>
        <row r="17">
          <cell r="F17">
            <v>0</v>
          </cell>
          <cell r="G17">
            <v>111.50999999999999</v>
          </cell>
          <cell r="H17">
            <v>0</v>
          </cell>
        </row>
        <row r="18">
          <cell r="F18">
            <v>0</v>
          </cell>
          <cell r="G18">
            <v>111.50999999999999</v>
          </cell>
          <cell r="H18">
            <v>0</v>
          </cell>
        </row>
        <row r="19">
          <cell r="F19">
            <v>0</v>
          </cell>
          <cell r="G19">
            <v>111.50999999999999</v>
          </cell>
          <cell r="H19">
            <v>0</v>
          </cell>
        </row>
        <row r="20">
          <cell r="F20">
            <v>0</v>
          </cell>
          <cell r="G20">
            <v>111.50999999999999</v>
          </cell>
          <cell r="H20">
            <v>0</v>
          </cell>
        </row>
        <row r="21">
          <cell r="F21">
            <v>0</v>
          </cell>
          <cell r="G21">
            <v>111.50999999999999</v>
          </cell>
          <cell r="H21">
            <v>0</v>
          </cell>
        </row>
        <row r="22">
          <cell r="F22">
            <v>0</v>
          </cell>
          <cell r="G22">
            <v>222.70999999999998</v>
          </cell>
          <cell r="H22">
            <v>0</v>
          </cell>
        </row>
        <row r="23">
          <cell r="F23">
            <v>0</v>
          </cell>
          <cell r="G23">
            <v>232.45796679199998</v>
          </cell>
          <cell r="H23">
            <v>0</v>
          </cell>
        </row>
        <row r="24">
          <cell r="F24">
            <v>0</v>
          </cell>
          <cell r="G24">
            <v>246.057966792</v>
          </cell>
          <cell r="H24">
            <v>0</v>
          </cell>
        </row>
        <row r="25">
          <cell r="F25">
            <v>0</v>
          </cell>
          <cell r="G25">
            <v>291.75796679199999</v>
          </cell>
          <cell r="H25">
            <v>0</v>
          </cell>
        </row>
        <row r="26">
          <cell r="F26">
            <v>0</v>
          </cell>
          <cell r="G26">
            <v>375.557966792</v>
          </cell>
          <cell r="H26">
            <v>0</v>
          </cell>
        </row>
        <row r="27">
          <cell r="F27">
            <v>0</v>
          </cell>
          <cell r="G27">
            <v>393.85796679200001</v>
          </cell>
          <cell r="H27">
            <v>0</v>
          </cell>
        </row>
        <row r="28">
          <cell r="F28">
            <v>0</v>
          </cell>
          <cell r="G28">
            <v>505.367966792</v>
          </cell>
          <cell r="H28">
            <v>0</v>
          </cell>
        </row>
        <row r="29">
          <cell r="F29">
            <v>0</v>
          </cell>
          <cell r="G29">
            <v>542.74796679199994</v>
          </cell>
          <cell r="H29">
            <v>0</v>
          </cell>
        </row>
        <row r="30">
          <cell r="F30">
            <v>0</v>
          </cell>
          <cell r="G30">
            <v>542.74796679199994</v>
          </cell>
          <cell r="H30">
            <v>0</v>
          </cell>
        </row>
        <row r="31">
          <cell r="F31">
            <v>0</v>
          </cell>
          <cell r="G31">
            <v>541.02796679199992</v>
          </cell>
          <cell r="H31">
            <v>0</v>
          </cell>
        </row>
        <row r="32">
          <cell r="F32">
            <v>0</v>
          </cell>
          <cell r="G32">
            <v>498.42796679199995</v>
          </cell>
          <cell r="H32">
            <v>0</v>
          </cell>
        </row>
        <row r="33">
          <cell r="F33">
            <v>0</v>
          </cell>
          <cell r="G33">
            <v>487.83796679199997</v>
          </cell>
          <cell r="H33">
            <v>0</v>
          </cell>
        </row>
        <row r="34">
          <cell r="F34">
            <v>0</v>
          </cell>
          <cell r="G34">
            <v>484.83796679199997</v>
          </cell>
          <cell r="H34">
            <v>0</v>
          </cell>
        </row>
        <row r="35">
          <cell r="F35">
            <v>0</v>
          </cell>
          <cell r="G35">
            <v>487.96796679200003</v>
          </cell>
          <cell r="H35">
            <v>0</v>
          </cell>
        </row>
        <row r="36">
          <cell r="F36">
            <v>0</v>
          </cell>
          <cell r="G36">
            <v>515.85796679199996</v>
          </cell>
          <cell r="H36">
            <v>0</v>
          </cell>
        </row>
        <row r="37">
          <cell r="F37">
            <v>0</v>
          </cell>
          <cell r="G37">
            <v>511.95796679199998</v>
          </cell>
          <cell r="H37">
            <v>0</v>
          </cell>
        </row>
        <row r="38">
          <cell r="F38">
            <v>0</v>
          </cell>
          <cell r="G38">
            <v>506.65796679200002</v>
          </cell>
          <cell r="H38">
            <v>0</v>
          </cell>
        </row>
        <row r="39">
          <cell r="F39">
            <v>0</v>
          </cell>
          <cell r="G39">
            <v>506.65796679200002</v>
          </cell>
          <cell r="H39">
            <v>0</v>
          </cell>
        </row>
        <row r="40">
          <cell r="F40">
            <v>0</v>
          </cell>
          <cell r="G40">
            <v>506.65796679200002</v>
          </cell>
          <cell r="H40">
            <v>0</v>
          </cell>
        </row>
        <row r="41">
          <cell r="F41">
            <v>0</v>
          </cell>
          <cell r="G41">
            <v>479.557966792</v>
          </cell>
          <cell r="H41">
            <v>0</v>
          </cell>
        </row>
        <row r="42">
          <cell r="F42">
            <v>0</v>
          </cell>
          <cell r="G42">
            <v>331.65796679200002</v>
          </cell>
          <cell r="H42">
            <v>0</v>
          </cell>
        </row>
        <row r="43">
          <cell r="F43">
            <v>0</v>
          </cell>
          <cell r="G43">
            <v>304.94796679199999</v>
          </cell>
          <cell r="H43">
            <v>0</v>
          </cell>
        </row>
        <row r="44">
          <cell r="F44">
            <v>0</v>
          </cell>
          <cell r="G44">
            <v>304.94796679199999</v>
          </cell>
          <cell r="H44">
            <v>0</v>
          </cell>
        </row>
        <row r="45">
          <cell r="F45">
            <v>0</v>
          </cell>
          <cell r="G45">
            <v>288.64796679199998</v>
          </cell>
          <cell r="H45">
            <v>0</v>
          </cell>
        </row>
        <row r="46">
          <cell r="F46">
            <v>0</v>
          </cell>
          <cell r="G46">
            <v>284.14932226399998</v>
          </cell>
          <cell r="H46">
            <v>0</v>
          </cell>
        </row>
        <row r="47">
          <cell r="F47">
            <v>0</v>
          </cell>
          <cell r="G47">
            <v>281.89999999999998</v>
          </cell>
          <cell r="H47">
            <v>0</v>
          </cell>
        </row>
        <row r="48">
          <cell r="F48">
            <v>0</v>
          </cell>
          <cell r="G48">
            <v>281.89999999999998</v>
          </cell>
          <cell r="H48">
            <v>0</v>
          </cell>
        </row>
        <row r="49">
          <cell r="F49">
            <v>0</v>
          </cell>
          <cell r="G49">
            <v>249.79999999999998</v>
          </cell>
          <cell r="H49">
            <v>0</v>
          </cell>
        </row>
        <row r="50">
          <cell r="F50">
            <v>0</v>
          </cell>
          <cell r="G50">
            <v>197.89999999999998</v>
          </cell>
          <cell r="H50">
            <v>0</v>
          </cell>
        </row>
        <row r="51">
          <cell r="F51">
            <v>0</v>
          </cell>
          <cell r="G51">
            <v>197.89999999999998</v>
          </cell>
          <cell r="H51">
            <v>0</v>
          </cell>
        </row>
        <row r="52">
          <cell r="F52">
            <v>0</v>
          </cell>
          <cell r="G52">
            <v>197.89999999999998</v>
          </cell>
          <cell r="H52">
            <v>0</v>
          </cell>
        </row>
        <row r="53">
          <cell r="F53">
            <v>0</v>
          </cell>
          <cell r="G53">
            <v>113.4</v>
          </cell>
          <cell r="H53">
            <v>0</v>
          </cell>
        </row>
        <row r="54">
          <cell r="F54">
            <v>0</v>
          </cell>
          <cell r="G54">
            <v>113.4</v>
          </cell>
          <cell r="H54">
            <v>0</v>
          </cell>
        </row>
        <row r="55">
          <cell r="F55">
            <v>0</v>
          </cell>
          <cell r="G55">
            <v>104.1</v>
          </cell>
          <cell r="H55">
            <v>0</v>
          </cell>
        </row>
        <row r="56">
          <cell r="F56">
            <v>0</v>
          </cell>
          <cell r="G56">
            <v>14.5</v>
          </cell>
          <cell r="H56">
            <v>0</v>
          </cell>
        </row>
        <row r="57">
          <cell r="F57">
            <v>0</v>
          </cell>
          <cell r="G57">
            <v>14.5</v>
          </cell>
          <cell r="H57">
            <v>0</v>
          </cell>
        </row>
        <row r="58">
          <cell r="F58">
            <v>0</v>
          </cell>
          <cell r="G58">
            <v>14.5</v>
          </cell>
          <cell r="H58">
            <v>0</v>
          </cell>
        </row>
        <row r="59">
          <cell r="F59">
            <v>0</v>
          </cell>
          <cell r="G59">
            <v>14.5</v>
          </cell>
          <cell r="H59">
            <v>0</v>
          </cell>
        </row>
        <row r="60">
          <cell r="F60">
            <v>0</v>
          </cell>
          <cell r="G60">
            <v>14.5</v>
          </cell>
          <cell r="H60">
            <v>0</v>
          </cell>
        </row>
        <row r="61">
          <cell r="F61">
            <v>0</v>
          </cell>
          <cell r="G61">
            <v>14.5</v>
          </cell>
          <cell r="H61">
            <v>0</v>
          </cell>
        </row>
        <row r="62">
          <cell r="F62">
            <v>0</v>
          </cell>
          <cell r="G62">
            <v>14.5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0</v>
          </cell>
          <cell r="G64">
            <v>101.64999999999999</v>
          </cell>
          <cell r="H64">
            <v>0</v>
          </cell>
        </row>
        <row r="65">
          <cell r="F65">
            <v>0</v>
          </cell>
          <cell r="G65">
            <v>222.70999999999998</v>
          </cell>
          <cell r="H65">
            <v>0</v>
          </cell>
        </row>
        <row r="66">
          <cell r="F66">
            <v>0</v>
          </cell>
          <cell r="G66">
            <v>246.41</v>
          </cell>
          <cell r="H66">
            <v>0</v>
          </cell>
        </row>
        <row r="67">
          <cell r="F67">
            <v>0</v>
          </cell>
          <cell r="G67">
            <v>246.41</v>
          </cell>
          <cell r="H67">
            <v>0</v>
          </cell>
        </row>
        <row r="68">
          <cell r="F68">
            <v>0</v>
          </cell>
          <cell r="G68">
            <v>246.41</v>
          </cell>
          <cell r="H68">
            <v>0</v>
          </cell>
        </row>
        <row r="69">
          <cell r="F69">
            <v>0</v>
          </cell>
          <cell r="G69">
            <v>257.40999999999997</v>
          </cell>
          <cell r="H69">
            <v>0</v>
          </cell>
        </row>
        <row r="70">
          <cell r="F70">
            <v>0</v>
          </cell>
          <cell r="G70">
            <v>257.40999999999997</v>
          </cell>
          <cell r="H70">
            <v>0</v>
          </cell>
        </row>
        <row r="71">
          <cell r="F71">
            <v>0</v>
          </cell>
          <cell r="G71">
            <v>317.46000000000004</v>
          </cell>
          <cell r="H71">
            <v>0</v>
          </cell>
        </row>
        <row r="72">
          <cell r="F72">
            <v>0</v>
          </cell>
          <cell r="G72">
            <v>417.76796679200004</v>
          </cell>
          <cell r="H72">
            <v>0</v>
          </cell>
        </row>
        <row r="73">
          <cell r="F73">
            <v>0</v>
          </cell>
          <cell r="G73">
            <v>562.36796679199995</v>
          </cell>
          <cell r="H73">
            <v>0</v>
          </cell>
        </row>
        <row r="74">
          <cell r="F74">
            <v>0</v>
          </cell>
          <cell r="G74">
            <v>616.6679667919999</v>
          </cell>
          <cell r="H74">
            <v>0</v>
          </cell>
        </row>
        <row r="75">
          <cell r="F75">
            <v>0</v>
          </cell>
          <cell r="G75">
            <v>789.56796679199988</v>
          </cell>
          <cell r="H75">
            <v>0</v>
          </cell>
        </row>
        <row r="76">
          <cell r="F76">
            <v>0</v>
          </cell>
          <cell r="G76">
            <v>915.02593358399997</v>
          </cell>
          <cell r="H76">
            <v>0</v>
          </cell>
        </row>
        <row r="77">
          <cell r="F77">
            <v>0</v>
          </cell>
          <cell r="G77">
            <v>1051.603900376</v>
          </cell>
          <cell r="H77">
            <v>0</v>
          </cell>
        </row>
        <row r="78">
          <cell r="F78">
            <v>0</v>
          </cell>
          <cell r="G78">
            <v>1088.103900376</v>
          </cell>
          <cell r="H78">
            <v>0</v>
          </cell>
        </row>
        <row r="79">
          <cell r="F79">
            <v>0</v>
          </cell>
          <cell r="G79">
            <v>1088.103900376</v>
          </cell>
          <cell r="H79">
            <v>0</v>
          </cell>
        </row>
        <row r="80">
          <cell r="F80">
            <v>0</v>
          </cell>
          <cell r="G80">
            <v>1088.103900376</v>
          </cell>
          <cell r="H80">
            <v>0</v>
          </cell>
        </row>
        <row r="81">
          <cell r="F81">
            <v>0</v>
          </cell>
          <cell r="G81">
            <v>1088.103900376</v>
          </cell>
          <cell r="H81">
            <v>0</v>
          </cell>
        </row>
        <row r="82">
          <cell r="F82">
            <v>0</v>
          </cell>
          <cell r="G82">
            <v>1088.103900376</v>
          </cell>
          <cell r="H82">
            <v>0</v>
          </cell>
        </row>
        <row r="83">
          <cell r="F83">
            <v>0</v>
          </cell>
          <cell r="G83">
            <v>1088.103900376</v>
          </cell>
          <cell r="H83">
            <v>0</v>
          </cell>
        </row>
        <row r="84">
          <cell r="F84">
            <v>0</v>
          </cell>
          <cell r="G84">
            <v>1038.7559335839999</v>
          </cell>
          <cell r="H84">
            <v>0</v>
          </cell>
        </row>
        <row r="85">
          <cell r="F85">
            <v>0</v>
          </cell>
          <cell r="G85">
            <v>1036.2559335839999</v>
          </cell>
          <cell r="H85">
            <v>0</v>
          </cell>
        </row>
        <row r="86">
          <cell r="F86">
            <v>0</v>
          </cell>
          <cell r="G86">
            <v>1033.855933584</v>
          </cell>
          <cell r="H86">
            <v>0</v>
          </cell>
        </row>
        <row r="87">
          <cell r="F87">
            <v>0</v>
          </cell>
          <cell r="G87">
            <v>1033.4559335839999</v>
          </cell>
          <cell r="H87">
            <v>0</v>
          </cell>
        </row>
        <row r="88">
          <cell r="F88">
            <v>0</v>
          </cell>
          <cell r="G88">
            <v>1033.4559335839999</v>
          </cell>
          <cell r="H88">
            <v>0</v>
          </cell>
        </row>
        <row r="89">
          <cell r="F89">
            <v>0</v>
          </cell>
          <cell r="G89">
            <v>1033.4559335839999</v>
          </cell>
          <cell r="H89">
            <v>0</v>
          </cell>
        </row>
        <row r="90">
          <cell r="F90">
            <v>0</v>
          </cell>
          <cell r="G90">
            <v>1033.4559335839999</v>
          </cell>
          <cell r="H90">
            <v>0</v>
          </cell>
        </row>
        <row r="91">
          <cell r="F91">
            <v>0</v>
          </cell>
          <cell r="G91">
            <v>863.56796679199988</v>
          </cell>
          <cell r="H91">
            <v>0</v>
          </cell>
        </row>
        <row r="92">
          <cell r="F92">
            <v>0</v>
          </cell>
          <cell r="G92">
            <v>824.06796679199988</v>
          </cell>
          <cell r="H92">
            <v>0</v>
          </cell>
        </row>
        <row r="93">
          <cell r="F93">
            <v>0</v>
          </cell>
          <cell r="G93">
            <v>690.26796679199992</v>
          </cell>
          <cell r="H93">
            <v>0</v>
          </cell>
        </row>
        <row r="94">
          <cell r="F94">
            <v>0</v>
          </cell>
          <cell r="G94">
            <v>569.06796679199999</v>
          </cell>
          <cell r="H94">
            <v>0</v>
          </cell>
        </row>
        <row r="95">
          <cell r="F95">
            <v>0</v>
          </cell>
          <cell r="G95">
            <v>453.65796679200002</v>
          </cell>
          <cell r="H95">
            <v>0</v>
          </cell>
        </row>
        <row r="96">
          <cell r="F96">
            <v>0</v>
          </cell>
          <cell r="G96">
            <v>453.65796679200002</v>
          </cell>
          <cell r="H96">
            <v>0</v>
          </cell>
        </row>
        <row r="97">
          <cell r="F97">
            <v>0</v>
          </cell>
          <cell r="G97">
            <v>396.35796679200001</v>
          </cell>
          <cell r="H97">
            <v>0</v>
          </cell>
        </row>
        <row r="98">
          <cell r="F98">
            <v>0</v>
          </cell>
          <cell r="G98">
            <v>396.35796679200001</v>
          </cell>
          <cell r="H98">
            <v>0</v>
          </cell>
        </row>
        <row r="99">
          <cell r="F99">
            <v>0</v>
          </cell>
          <cell r="G99">
            <v>396.35796679200001</v>
          </cell>
          <cell r="H99">
            <v>0</v>
          </cell>
        </row>
        <row r="100">
          <cell r="F100">
            <v>0</v>
          </cell>
          <cell r="G100">
            <v>394.10864452800001</v>
          </cell>
          <cell r="H100">
            <v>0</v>
          </cell>
        </row>
      </sheetData>
      <sheetData sheetId="14"/>
      <sheetData sheetId="15">
        <row r="9">
          <cell r="BW9">
            <v>657.6728169999999</v>
          </cell>
        </row>
        <row r="10">
          <cell r="BW10">
            <v>571.21114000000011</v>
          </cell>
        </row>
        <row r="11">
          <cell r="BW11">
            <v>481.11549500000007</v>
          </cell>
        </row>
        <row r="12">
          <cell r="BW12">
            <v>365.91275600000006</v>
          </cell>
        </row>
        <row r="13">
          <cell r="BW13">
            <v>347.57944500000002</v>
          </cell>
        </row>
        <row r="14">
          <cell r="BW14">
            <v>349.15357499999999</v>
          </cell>
        </row>
        <row r="15">
          <cell r="BW15">
            <v>322.12054499999999</v>
          </cell>
        </row>
        <row r="16">
          <cell r="BW16">
            <v>321.56388700000002</v>
          </cell>
        </row>
        <row r="17">
          <cell r="BW17">
            <v>321.56388700000002</v>
          </cell>
        </row>
        <row r="18">
          <cell r="BW18">
            <v>321.56388700000002</v>
          </cell>
        </row>
        <row r="19">
          <cell r="BW19">
            <v>321.56388700000002</v>
          </cell>
        </row>
        <row r="20">
          <cell r="BW20">
            <v>321.56388700000002</v>
          </cell>
        </row>
        <row r="21">
          <cell r="BW21">
            <v>321.56978800000002</v>
          </cell>
        </row>
        <row r="22">
          <cell r="BW22">
            <v>322.12644599999999</v>
          </cell>
        </row>
        <row r="23">
          <cell r="BW23">
            <v>321.56978800000002</v>
          </cell>
        </row>
        <row r="24">
          <cell r="BW24">
            <v>321.56978800000002</v>
          </cell>
        </row>
        <row r="25">
          <cell r="BW25">
            <v>321.56978800000002</v>
          </cell>
        </row>
        <row r="26">
          <cell r="BW26">
            <v>436.36679600000002</v>
          </cell>
        </row>
        <row r="27">
          <cell r="BW27">
            <v>446.48344100000003</v>
          </cell>
        </row>
        <row r="28">
          <cell r="BW28">
            <v>460.453124</v>
          </cell>
        </row>
        <row r="29">
          <cell r="BW29">
            <v>517.36217099999999</v>
          </cell>
        </row>
        <row r="30">
          <cell r="BW30">
            <v>605.25127399999997</v>
          </cell>
        </row>
        <row r="31">
          <cell r="BW31">
            <v>633.33014300000002</v>
          </cell>
        </row>
        <row r="32">
          <cell r="BW32">
            <v>748.53288099999986</v>
          </cell>
        </row>
        <row r="33">
          <cell r="BW33">
            <v>788.13312799999983</v>
          </cell>
        </row>
        <row r="34">
          <cell r="BW34">
            <v>790.62501699999984</v>
          </cell>
        </row>
        <row r="35">
          <cell r="BW35">
            <v>790.63091699999973</v>
          </cell>
        </row>
        <row r="36">
          <cell r="BW36">
            <v>747.1890249999999</v>
          </cell>
        </row>
        <row r="37">
          <cell r="BW37">
            <v>745.10457199999985</v>
          </cell>
        </row>
        <row r="38">
          <cell r="BW38">
            <v>742.78824699999996</v>
          </cell>
        </row>
        <row r="39">
          <cell r="BW39">
            <v>747.03409299999987</v>
          </cell>
        </row>
        <row r="40">
          <cell r="BW40">
            <v>774.58908499999995</v>
          </cell>
        </row>
        <row r="41">
          <cell r="BW41">
            <v>770.96746999999993</v>
          </cell>
        </row>
        <row r="42">
          <cell r="BW42">
            <v>766.68993799999998</v>
          </cell>
        </row>
        <row r="43">
          <cell r="BW43">
            <v>768.43659599999989</v>
          </cell>
        </row>
        <row r="44">
          <cell r="BW44">
            <v>769.12993799999992</v>
          </cell>
        </row>
        <row r="45">
          <cell r="BW45">
            <v>742.204519</v>
          </cell>
        </row>
        <row r="46">
          <cell r="BW46">
            <v>590.491534</v>
          </cell>
        </row>
        <row r="47">
          <cell r="BW47">
            <v>569.63775700000019</v>
          </cell>
        </row>
        <row r="48">
          <cell r="BW48">
            <v>570.41775700000017</v>
          </cell>
        </row>
        <row r="49">
          <cell r="BW49">
            <v>536.27212600000018</v>
          </cell>
        </row>
        <row r="50">
          <cell r="BW50">
            <v>532.8519040000001</v>
          </cell>
        </row>
        <row r="51">
          <cell r="BW51">
            <v>521.3058870000001</v>
          </cell>
        </row>
        <row r="52">
          <cell r="BW52">
            <v>521.73588700000005</v>
          </cell>
        </row>
        <row r="53">
          <cell r="BW53">
            <v>498.66659300000009</v>
          </cell>
        </row>
        <row r="54">
          <cell r="BW54">
            <v>445.30512900000008</v>
          </cell>
        </row>
        <row r="55">
          <cell r="BW55">
            <v>445.56512900000007</v>
          </cell>
        </row>
        <row r="56">
          <cell r="BW56">
            <v>445.73512900000003</v>
          </cell>
        </row>
        <row r="57">
          <cell r="BW57">
            <v>354.18740700000001</v>
          </cell>
        </row>
        <row r="58">
          <cell r="BW58">
            <v>353.10409200000004</v>
          </cell>
        </row>
        <row r="59">
          <cell r="BW59">
            <v>343.53589100000005</v>
          </cell>
        </row>
        <row r="60">
          <cell r="BW60">
            <v>250.78868700000001</v>
          </cell>
        </row>
        <row r="61">
          <cell r="BW61">
            <v>250.648687</v>
          </cell>
        </row>
        <row r="62">
          <cell r="BW62">
            <v>250.34868699999998</v>
          </cell>
        </row>
        <row r="63">
          <cell r="BW63">
            <v>249.988687</v>
          </cell>
        </row>
        <row r="64">
          <cell r="BW64">
            <v>250.74200200000001</v>
          </cell>
        </row>
        <row r="65">
          <cell r="BW65">
            <v>249.17656799999997</v>
          </cell>
        </row>
        <row r="66">
          <cell r="BW66">
            <v>246.24184700000001</v>
          </cell>
        </row>
        <row r="67">
          <cell r="BW67">
            <v>228.18010099999998</v>
          </cell>
        </row>
        <row r="68">
          <cell r="BW68">
            <v>333.00571200000002</v>
          </cell>
        </row>
        <row r="69">
          <cell r="BW69">
            <v>464.05579000000006</v>
          </cell>
        </row>
        <row r="70">
          <cell r="BW70">
            <v>487.79734200000007</v>
          </cell>
        </row>
        <row r="71">
          <cell r="BW71">
            <v>481.07942400000007</v>
          </cell>
        </row>
        <row r="72">
          <cell r="BW72">
            <v>478.3813990000001</v>
          </cell>
        </row>
        <row r="73">
          <cell r="BW73">
            <v>488.7311820000001</v>
          </cell>
        </row>
        <row r="74">
          <cell r="BW74">
            <v>487.62118200000009</v>
          </cell>
        </row>
        <row r="75">
          <cell r="BW75">
            <v>557.36202900000023</v>
          </cell>
        </row>
        <row r="76">
          <cell r="BW76">
            <v>659.90302400000007</v>
          </cell>
        </row>
        <row r="77">
          <cell r="BW77">
            <v>808.12344599999994</v>
          </cell>
        </row>
        <row r="78">
          <cell r="BW78">
            <v>882.25274799999988</v>
          </cell>
        </row>
        <row r="79">
          <cell r="BW79">
            <v>1068.0948109999997</v>
          </cell>
        </row>
        <row r="80">
          <cell r="BW80">
            <v>1215.7006879999999</v>
          </cell>
        </row>
        <row r="81">
          <cell r="BW81">
            <v>1383.2584249999993</v>
          </cell>
        </row>
        <row r="82">
          <cell r="BW82">
            <v>1421.4790349999996</v>
          </cell>
        </row>
        <row r="83">
          <cell r="BW83">
            <v>1428.2984979999997</v>
          </cell>
        </row>
        <row r="84">
          <cell r="BW84">
            <v>1428.3400289999995</v>
          </cell>
        </row>
        <row r="85">
          <cell r="BW85">
            <v>1423.1568209999996</v>
          </cell>
        </row>
        <row r="86">
          <cell r="BW86">
            <v>1422.0435059999995</v>
          </cell>
        </row>
        <row r="87">
          <cell r="BW87">
            <v>1419.5516169999996</v>
          </cell>
        </row>
        <row r="88">
          <cell r="BW88">
            <v>1368.5327469999997</v>
          </cell>
        </row>
        <row r="89">
          <cell r="BW89">
            <v>1366.0145069999999</v>
          </cell>
        </row>
        <row r="90">
          <cell r="BW90">
            <v>1363.4559159999997</v>
          </cell>
        </row>
        <row r="91">
          <cell r="BW91">
            <v>1363.0783569999996</v>
          </cell>
        </row>
        <row r="92">
          <cell r="BW92">
            <v>1364.1916719999997</v>
          </cell>
        </row>
        <row r="93">
          <cell r="BW93">
            <v>1343.6184199999998</v>
          </cell>
        </row>
        <row r="94">
          <cell r="BW94">
            <v>1343.4267359999999</v>
          </cell>
        </row>
        <row r="95">
          <cell r="BW95">
            <v>1149.958124</v>
          </cell>
        </row>
        <row r="96">
          <cell r="BW96">
            <v>1109.0442819999998</v>
          </cell>
        </row>
        <row r="97">
          <cell r="BW97">
            <v>970.7436459999999</v>
          </cell>
        </row>
        <row r="98">
          <cell r="BW98">
            <v>843.86358699999982</v>
          </cell>
        </row>
        <row r="99">
          <cell r="BW99">
            <v>725.74686799999984</v>
          </cell>
        </row>
        <row r="100">
          <cell r="BW100">
            <v>724.8252369999999</v>
          </cell>
        </row>
        <row r="101">
          <cell r="BW101">
            <v>647.31211799999983</v>
          </cell>
        </row>
        <row r="102">
          <cell r="BW102">
            <v>647.31211799999983</v>
          </cell>
        </row>
        <row r="103">
          <cell r="BW103">
            <v>647.31211799999983</v>
          </cell>
        </row>
        <row r="104">
          <cell r="BW104">
            <v>644.98867799999982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  <row r="18">
          <cell r="B18">
            <v>64</v>
          </cell>
          <cell r="C18">
            <v>80</v>
          </cell>
          <cell r="D18">
            <v>20</v>
          </cell>
          <cell r="E18">
            <v>30</v>
          </cell>
          <cell r="F18">
            <v>9.5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130</v>
          </cell>
          <cell r="U18">
            <v>26.16</v>
          </cell>
          <cell r="V18">
            <v>6.94</v>
          </cell>
          <cell r="W18">
            <v>6.94</v>
          </cell>
          <cell r="X18">
            <v>10.7583479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0</v>
          </cell>
          <cell r="AD18">
            <v>12.59</v>
          </cell>
        </row>
        <row r="19">
          <cell r="B19">
            <v>64</v>
          </cell>
          <cell r="C19">
            <v>80</v>
          </cell>
          <cell r="D19">
            <v>20</v>
          </cell>
          <cell r="E19">
            <v>30</v>
          </cell>
          <cell r="F19">
            <v>9.5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130</v>
          </cell>
          <cell r="U19">
            <v>26.16</v>
          </cell>
          <cell r="V19">
            <v>6.94</v>
          </cell>
          <cell r="W19">
            <v>6.94</v>
          </cell>
          <cell r="X19">
            <v>10.7583479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0</v>
          </cell>
          <cell r="AD19">
            <v>12.59</v>
          </cell>
        </row>
        <row r="20">
          <cell r="B20">
            <v>64</v>
          </cell>
          <cell r="C20">
            <v>80</v>
          </cell>
          <cell r="D20">
            <v>20</v>
          </cell>
          <cell r="E20">
            <v>30</v>
          </cell>
          <cell r="F20">
            <v>9.5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65</v>
          </cell>
          <cell r="P20">
            <v>7.6143999999999998</v>
          </cell>
          <cell r="T20">
            <v>130</v>
          </cell>
          <cell r="U20">
            <v>26.16</v>
          </cell>
          <cell r="V20">
            <v>6.94</v>
          </cell>
          <cell r="W20">
            <v>6.94</v>
          </cell>
          <cell r="X20">
            <v>10.7583479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0</v>
          </cell>
          <cell r="AD20">
            <v>12.59</v>
          </cell>
        </row>
        <row r="21">
          <cell r="B21">
            <v>64</v>
          </cell>
          <cell r="C21">
            <v>80</v>
          </cell>
          <cell r="D21">
            <v>20</v>
          </cell>
          <cell r="E21">
            <v>30</v>
          </cell>
          <cell r="F21">
            <v>9.5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65</v>
          </cell>
          <cell r="P21">
            <v>7.6143999999999998</v>
          </cell>
          <cell r="T21">
            <v>130</v>
          </cell>
          <cell r="U21">
            <v>26.16</v>
          </cell>
          <cell r="V21">
            <v>6.94</v>
          </cell>
          <cell r="W21">
            <v>6.94</v>
          </cell>
          <cell r="X21">
            <v>10.7583479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0</v>
          </cell>
          <cell r="AD21">
            <v>12.59</v>
          </cell>
        </row>
        <row r="22">
          <cell r="B22">
            <v>64</v>
          </cell>
          <cell r="C22">
            <v>80</v>
          </cell>
          <cell r="D22">
            <v>20</v>
          </cell>
          <cell r="E22">
            <v>30</v>
          </cell>
          <cell r="F22">
            <v>9.5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65</v>
          </cell>
          <cell r="P22">
            <v>7.6143999999999998</v>
          </cell>
          <cell r="T22">
            <v>130</v>
          </cell>
          <cell r="U22">
            <v>0</v>
          </cell>
          <cell r="V22">
            <v>6.94</v>
          </cell>
          <cell r="W22">
            <v>6.94</v>
          </cell>
          <cell r="X22">
            <v>10.7583479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0</v>
          </cell>
          <cell r="AD22">
            <v>12.59</v>
          </cell>
        </row>
        <row r="23">
          <cell r="B23">
            <v>64</v>
          </cell>
          <cell r="C23">
            <v>80</v>
          </cell>
          <cell r="D23">
            <v>20</v>
          </cell>
          <cell r="E23">
            <v>30</v>
          </cell>
          <cell r="F23">
            <v>9.5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65</v>
          </cell>
          <cell r="P23">
            <v>7.6143999999999998</v>
          </cell>
          <cell r="T23">
            <v>130</v>
          </cell>
          <cell r="U23">
            <v>0</v>
          </cell>
          <cell r="V23">
            <v>6.94</v>
          </cell>
          <cell r="W23">
            <v>6.94</v>
          </cell>
          <cell r="X23">
            <v>10.7583479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0</v>
          </cell>
          <cell r="AD23">
            <v>12.59</v>
          </cell>
        </row>
        <row r="24">
          <cell r="B24">
            <v>64</v>
          </cell>
          <cell r="C24">
            <v>80</v>
          </cell>
          <cell r="D24">
            <v>20</v>
          </cell>
          <cell r="E24">
            <v>30</v>
          </cell>
          <cell r="F24">
            <v>9.5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130</v>
          </cell>
          <cell r="U24">
            <v>0</v>
          </cell>
          <cell r="V24">
            <v>6.94</v>
          </cell>
          <cell r="W24">
            <v>6.94</v>
          </cell>
          <cell r="X24">
            <v>10.7583479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0</v>
          </cell>
          <cell r="AD24">
            <v>12.59</v>
          </cell>
        </row>
        <row r="25">
          <cell r="B25">
            <v>64</v>
          </cell>
          <cell r="C25">
            <v>80</v>
          </cell>
          <cell r="D25">
            <v>20</v>
          </cell>
          <cell r="E25">
            <v>30</v>
          </cell>
          <cell r="F25">
            <v>9.5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130</v>
          </cell>
          <cell r="U25">
            <v>0</v>
          </cell>
          <cell r="V25">
            <v>6.94</v>
          </cell>
          <cell r="W25">
            <v>6.94</v>
          </cell>
          <cell r="X25">
            <v>10.7583479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0</v>
          </cell>
          <cell r="AD25">
            <v>12.59</v>
          </cell>
        </row>
        <row r="26">
          <cell r="B26">
            <v>64</v>
          </cell>
          <cell r="C26">
            <v>80</v>
          </cell>
          <cell r="D26">
            <v>20</v>
          </cell>
          <cell r="E26">
            <v>30</v>
          </cell>
          <cell r="F26">
            <v>9.5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130</v>
          </cell>
          <cell r="U26">
            <v>0</v>
          </cell>
          <cell r="V26">
            <v>6.94</v>
          </cell>
          <cell r="W26">
            <v>6.94</v>
          </cell>
          <cell r="X26">
            <v>10.7583479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0</v>
          </cell>
          <cell r="AD26">
            <v>12.59</v>
          </cell>
        </row>
        <row r="27">
          <cell r="B27">
            <v>64</v>
          </cell>
          <cell r="C27">
            <v>80</v>
          </cell>
          <cell r="D27">
            <v>20</v>
          </cell>
          <cell r="E27">
            <v>30</v>
          </cell>
          <cell r="F27">
            <v>9.5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130</v>
          </cell>
          <cell r="U27">
            <v>0</v>
          </cell>
          <cell r="V27">
            <v>6.94</v>
          </cell>
          <cell r="W27">
            <v>6.94</v>
          </cell>
          <cell r="X27">
            <v>10.7583479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0</v>
          </cell>
          <cell r="AD27">
            <v>12.59</v>
          </cell>
        </row>
        <row r="28">
          <cell r="B28">
            <v>64</v>
          </cell>
          <cell r="C28">
            <v>80</v>
          </cell>
          <cell r="D28">
            <v>20</v>
          </cell>
          <cell r="E28">
            <v>30</v>
          </cell>
          <cell r="F28">
            <v>9.5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0</v>
          </cell>
          <cell r="P28">
            <v>7.6143999999999998</v>
          </cell>
          <cell r="T28">
            <v>130</v>
          </cell>
          <cell r="U28">
            <v>0</v>
          </cell>
          <cell r="V28">
            <v>6.94</v>
          </cell>
          <cell r="W28">
            <v>6.94</v>
          </cell>
          <cell r="X28">
            <v>0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0</v>
          </cell>
          <cell r="AD28">
            <v>12.59</v>
          </cell>
        </row>
        <row r="29">
          <cell r="B29">
            <v>64</v>
          </cell>
          <cell r="C29">
            <v>80</v>
          </cell>
          <cell r="D29">
            <v>20</v>
          </cell>
          <cell r="E29">
            <v>30</v>
          </cell>
          <cell r="F29">
            <v>9.5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0</v>
          </cell>
          <cell r="P29">
            <v>7.6143999999999998</v>
          </cell>
          <cell r="T29">
            <v>130</v>
          </cell>
          <cell r="U29">
            <v>0</v>
          </cell>
          <cell r="V29">
            <v>6.94</v>
          </cell>
          <cell r="W29">
            <v>6.94</v>
          </cell>
          <cell r="X29">
            <v>0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0</v>
          </cell>
          <cell r="AD29">
            <v>12.59</v>
          </cell>
        </row>
        <row r="30">
          <cell r="B30">
            <v>64</v>
          </cell>
          <cell r="C30">
            <v>80</v>
          </cell>
          <cell r="D30">
            <v>20</v>
          </cell>
          <cell r="E30">
            <v>30</v>
          </cell>
          <cell r="F30">
            <v>9.5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0</v>
          </cell>
          <cell r="P30">
            <v>7.6143999999999998</v>
          </cell>
          <cell r="T30">
            <v>130</v>
          </cell>
          <cell r="U30">
            <v>0</v>
          </cell>
          <cell r="V30">
            <v>6.94</v>
          </cell>
          <cell r="W30">
            <v>6.94</v>
          </cell>
          <cell r="X30">
            <v>0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0</v>
          </cell>
          <cell r="AD30">
            <v>12.59</v>
          </cell>
        </row>
        <row r="31">
          <cell r="B31">
            <v>64</v>
          </cell>
          <cell r="C31">
            <v>80</v>
          </cell>
          <cell r="D31">
            <v>20</v>
          </cell>
          <cell r="E31">
            <v>30</v>
          </cell>
          <cell r="F31">
            <v>9.5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0</v>
          </cell>
          <cell r="P31">
            <v>7.6143999999999998</v>
          </cell>
          <cell r="T31">
            <v>130</v>
          </cell>
          <cell r="U31">
            <v>0</v>
          </cell>
          <cell r="V31">
            <v>6.94</v>
          </cell>
          <cell r="W31">
            <v>6.94</v>
          </cell>
          <cell r="X31">
            <v>0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0</v>
          </cell>
          <cell r="AD31">
            <v>12.59</v>
          </cell>
        </row>
        <row r="32">
          <cell r="B32">
            <v>64</v>
          </cell>
          <cell r="C32">
            <v>80</v>
          </cell>
          <cell r="D32">
            <v>20</v>
          </cell>
          <cell r="E32">
            <v>30</v>
          </cell>
          <cell r="F32">
            <v>9.5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0</v>
          </cell>
          <cell r="P32">
            <v>7.6143999999999998</v>
          </cell>
          <cell r="T32">
            <v>130</v>
          </cell>
          <cell r="U32">
            <v>0</v>
          </cell>
          <cell r="V32">
            <v>6.94</v>
          </cell>
          <cell r="W32">
            <v>6.94</v>
          </cell>
          <cell r="X32">
            <v>0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0</v>
          </cell>
          <cell r="AD32">
            <v>12.59</v>
          </cell>
        </row>
        <row r="33">
          <cell r="B33">
            <v>64</v>
          </cell>
          <cell r="C33">
            <v>80</v>
          </cell>
          <cell r="D33">
            <v>20</v>
          </cell>
          <cell r="E33">
            <v>30</v>
          </cell>
          <cell r="F33">
            <v>9.5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130</v>
          </cell>
          <cell r="U33">
            <v>0</v>
          </cell>
          <cell r="V33">
            <v>6.94</v>
          </cell>
          <cell r="W33">
            <v>6.94</v>
          </cell>
          <cell r="X33">
            <v>0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0</v>
          </cell>
          <cell r="AD33">
            <v>12.59</v>
          </cell>
        </row>
        <row r="34">
          <cell r="B34">
            <v>64</v>
          </cell>
          <cell r="C34">
            <v>80</v>
          </cell>
          <cell r="D34">
            <v>20</v>
          </cell>
          <cell r="E34">
            <v>30</v>
          </cell>
          <cell r="F34">
            <v>9.5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130</v>
          </cell>
          <cell r="U34">
            <v>0</v>
          </cell>
          <cell r="V34">
            <v>6.94</v>
          </cell>
          <cell r="W34">
            <v>6.94</v>
          </cell>
          <cell r="X34">
            <v>0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0</v>
          </cell>
          <cell r="AD34">
            <v>12.59</v>
          </cell>
        </row>
        <row r="35">
          <cell r="B35">
            <v>64</v>
          </cell>
          <cell r="C35">
            <v>80</v>
          </cell>
          <cell r="D35">
            <v>20</v>
          </cell>
          <cell r="E35">
            <v>30</v>
          </cell>
          <cell r="F35">
            <v>9.5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130</v>
          </cell>
          <cell r="U35">
            <v>0</v>
          </cell>
          <cell r="V35">
            <v>6.94</v>
          </cell>
          <cell r="W35">
            <v>6.94</v>
          </cell>
          <cell r="X35">
            <v>10.7583479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0</v>
          </cell>
          <cell r="AD35">
            <v>12.59</v>
          </cell>
        </row>
        <row r="36">
          <cell r="B36">
            <v>64</v>
          </cell>
          <cell r="C36">
            <v>80</v>
          </cell>
          <cell r="D36">
            <v>20</v>
          </cell>
          <cell r="E36">
            <v>30</v>
          </cell>
          <cell r="F36">
            <v>9.5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130</v>
          </cell>
          <cell r="U36">
            <v>0</v>
          </cell>
          <cell r="V36">
            <v>6.94</v>
          </cell>
          <cell r="W36">
            <v>6.94</v>
          </cell>
          <cell r="X36">
            <v>25.700498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0</v>
          </cell>
          <cell r="AD36">
            <v>12.59</v>
          </cell>
        </row>
        <row r="37">
          <cell r="B37">
            <v>64</v>
          </cell>
          <cell r="C37">
            <v>80</v>
          </cell>
          <cell r="D37">
            <v>20</v>
          </cell>
          <cell r="E37">
            <v>30</v>
          </cell>
          <cell r="F37">
            <v>9.5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130</v>
          </cell>
          <cell r="U37">
            <v>0</v>
          </cell>
          <cell r="V37">
            <v>6.94</v>
          </cell>
          <cell r="W37">
            <v>6.94</v>
          </cell>
          <cell r="X37">
            <v>25.700498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0</v>
          </cell>
          <cell r="AD37">
            <v>12.59</v>
          </cell>
        </row>
        <row r="38">
          <cell r="B38">
            <v>64</v>
          </cell>
          <cell r="C38">
            <v>80</v>
          </cell>
          <cell r="D38">
            <v>20</v>
          </cell>
          <cell r="E38">
            <v>30</v>
          </cell>
          <cell r="F38">
            <v>9.5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130</v>
          </cell>
          <cell r="U38">
            <v>0</v>
          </cell>
          <cell r="V38">
            <v>6.94</v>
          </cell>
          <cell r="W38">
            <v>6.94</v>
          </cell>
          <cell r="X38">
            <v>25.700498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0</v>
          </cell>
          <cell r="AD38">
            <v>12.59</v>
          </cell>
        </row>
        <row r="39">
          <cell r="B39">
            <v>64</v>
          </cell>
          <cell r="C39">
            <v>80</v>
          </cell>
          <cell r="D39">
            <v>20</v>
          </cell>
          <cell r="E39">
            <v>30</v>
          </cell>
          <cell r="F39">
            <v>9.5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130</v>
          </cell>
          <cell r="U39">
            <v>0</v>
          </cell>
          <cell r="V39">
            <v>6.94</v>
          </cell>
          <cell r="W39">
            <v>6.94</v>
          </cell>
          <cell r="X39">
            <v>25.700498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0</v>
          </cell>
          <cell r="AD39">
            <v>12.59</v>
          </cell>
        </row>
        <row r="40">
          <cell r="B40">
            <v>64</v>
          </cell>
          <cell r="C40">
            <v>80</v>
          </cell>
          <cell r="D40">
            <v>20</v>
          </cell>
          <cell r="E40">
            <v>30</v>
          </cell>
          <cell r="F40">
            <v>9.5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130</v>
          </cell>
          <cell r="U40">
            <v>0</v>
          </cell>
          <cell r="V40">
            <v>6.94</v>
          </cell>
          <cell r="W40">
            <v>6.94</v>
          </cell>
          <cell r="X40">
            <v>25.700498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0</v>
          </cell>
          <cell r="AD40">
            <v>12.59</v>
          </cell>
        </row>
        <row r="41">
          <cell r="B41">
            <v>64</v>
          </cell>
          <cell r="C41">
            <v>80</v>
          </cell>
          <cell r="D41">
            <v>20</v>
          </cell>
          <cell r="E41">
            <v>30</v>
          </cell>
          <cell r="F41">
            <v>9.5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130</v>
          </cell>
          <cell r="U41">
            <v>0</v>
          </cell>
          <cell r="V41">
            <v>6.94</v>
          </cell>
          <cell r="W41">
            <v>6.94</v>
          </cell>
          <cell r="X41">
            <v>25.700498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0</v>
          </cell>
          <cell r="AD41">
            <v>12.59</v>
          </cell>
        </row>
        <row r="42">
          <cell r="B42">
            <v>64</v>
          </cell>
          <cell r="D42">
            <v>20</v>
          </cell>
          <cell r="E42">
            <v>30</v>
          </cell>
          <cell r="F42">
            <v>9.5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120</v>
          </cell>
          <cell r="U42">
            <v>0</v>
          </cell>
          <cell r="V42">
            <v>6.94</v>
          </cell>
          <cell r="W42">
            <v>6.94</v>
          </cell>
          <cell r="X42">
            <v>11.356033999999999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0</v>
          </cell>
          <cell r="AD42">
            <v>12.59</v>
          </cell>
        </row>
        <row r="43">
          <cell r="B43">
            <v>64</v>
          </cell>
          <cell r="C43">
            <v>80</v>
          </cell>
          <cell r="D43">
            <v>20</v>
          </cell>
          <cell r="E43">
            <v>30</v>
          </cell>
          <cell r="F43">
            <v>9.5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120</v>
          </cell>
          <cell r="U43">
            <v>0</v>
          </cell>
          <cell r="V43">
            <v>6.94</v>
          </cell>
          <cell r="W43">
            <v>6.94</v>
          </cell>
          <cell r="X43">
            <v>11.356033999999999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0</v>
          </cell>
          <cell r="AD43">
            <v>12.59</v>
          </cell>
        </row>
        <row r="44">
          <cell r="B44">
            <v>64</v>
          </cell>
          <cell r="C44">
            <v>80</v>
          </cell>
          <cell r="D44">
            <v>20</v>
          </cell>
          <cell r="E44">
            <v>30</v>
          </cell>
          <cell r="F44">
            <v>9.5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120</v>
          </cell>
          <cell r="U44">
            <v>0</v>
          </cell>
          <cell r="V44">
            <v>6.94</v>
          </cell>
          <cell r="W44">
            <v>6.94</v>
          </cell>
          <cell r="X44">
            <v>11.356033999999999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0</v>
          </cell>
          <cell r="AD44">
            <v>12.59</v>
          </cell>
        </row>
        <row r="45">
          <cell r="B45">
            <v>64</v>
          </cell>
          <cell r="C45">
            <v>80</v>
          </cell>
          <cell r="D45">
            <v>20</v>
          </cell>
          <cell r="E45">
            <v>30</v>
          </cell>
          <cell r="F45">
            <v>9.5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120</v>
          </cell>
          <cell r="U45">
            <v>0</v>
          </cell>
          <cell r="V45">
            <v>6.94</v>
          </cell>
          <cell r="W45">
            <v>6.94</v>
          </cell>
          <cell r="X45">
            <v>11.356033999999999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0</v>
          </cell>
          <cell r="AD45">
            <v>12.59</v>
          </cell>
        </row>
        <row r="46">
          <cell r="B46">
            <v>64</v>
          </cell>
          <cell r="C46">
            <v>80</v>
          </cell>
          <cell r="D46">
            <v>20</v>
          </cell>
          <cell r="E46">
            <v>30</v>
          </cell>
          <cell r="F46">
            <v>9.5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120</v>
          </cell>
          <cell r="U46">
            <v>0</v>
          </cell>
          <cell r="V46">
            <v>6.94</v>
          </cell>
          <cell r="W46">
            <v>6.94</v>
          </cell>
          <cell r="X46">
            <v>11.356033999999999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0</v>
          </cell>
          <cell r="AD46">
            <v>12.59</v>
          </cell>
        </row>
        <row r="47">
          <cell r="B47">
            <v>64</v>
          </cell>
          <cell r="C47">
            <v>95</v>
          </cell>
          <cell r="D47">
            <v>20</v>
          </cell>
          <cell r="E47">
            <v>30</v>
          </cell>
          <cell r="F47">
            <v>9.5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120</v>
          </cell>
          <cell r="U47">
            <v>0</v>
          </cell>
          <cell r="V47">
            <v>6.94</v>
          </cell>
          <cell r="W47">
            <v>6.94</v>
          </cell>
          <cell r="X47">
            <v>11.356033999999999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0</v>
          </cell>
          <cell r="AD47">
            <v>12.59</v>
          </cell>
        </row>
        <row r="48">
          <cell r="B48">
            <v>64</v>
          </cell>
          <cell r="C48">
            <v>95</v>
          </cell>
          <cell r="D48">
            <v>20</v>
          </cell>
          <cell r="E48">
            <v>30</v>
          </cell>
          <cell r="F48">
            <v>9.5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65</v>
          </cell>
          <cell r="P48">
            <v>7.6143999999999998</v>
          </cell>
          <cell r="T48">
            <v>120</v>
          </cell>
          <cell r="U48">
            <v>0</v>
          </cell>
          <cell r="V48">
            <v>6.94</v>
          </cell>
          <cell r="W48">
            <v>6.94</v>
          </cell>
          <cell r="X48">
            <v>11.356033999999999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0</v>
          </cell>
          <cell r="AD48">
            <v>12.59</v>
          </cell>
        </row>
        <row r="49">
          <cell r="B49">
            <v>64</v>
          </cell>
          <cell r="D49">
            <v>20</v>
          </cell>
          <cell r="E49">
            <v>30</v>
          </cell>
          <cell r="F49">
            <v>9.5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65</v>
          </cell>
          <cell r="P49">
            <v>7.6143999999999998</v>
          </cell>
          <cell r="T49">
            <v>120</v>
          </cell>
          <cell r="U49">
            <v>0</v>
          </cell>
          <cell r="V49">
            <v>6.94</v>
          </cell>
          <cell r="W49">
            <v>6.94</v>
          </cell>
          <cell r="X49">
            <v>11.356033999999999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0</v>
          </cell>
          <cell r="AD49">
            <v>12.59</v>
          </cell>
        </row>
        <row r="50">
          <cell r="B50">
            <v>64</v>
          </cell>
          <cell r="C50">
            <v>95</v>
          </cell>
          <cell r="D50">
            <v>20</v>
          </cell>
          <cell r="E50">
            <v>30</v>
          </cell>
          <cell r="F50">
            <v>9.5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65</v>
          </cell>
          <cell r="P50">
            <v>7.6143999999999998</v>
          </cell>
          <cell r="T50">
            <v>120</v>
          </cell>
          <cell r="U50">
            <v>0</v>
          </cell>
          <cell r="V50">
            <v>6.94</v>
          </cell>
          <cell r="W50">
            <v>6.94</v>
          </cell>
          <cell r="X50">
            <v>11.356033999999999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24.68</v>
          </cell>
          <cell r="AD50">
            <v>12.59</v>
          </cell>
        </row>
        <row r="51">
          <cell r="B51">
            <v>64</v>
          </cell>
          <cell r="C51">
            <v>95</v>
          </cell>
          <cell r="D51">
            <v>20</v>
          </cell>
          <cell r="E51">
            <v>30</v>
          </cell>
          <cell r="F51">
            <v>9.5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65</v>
          </cell>
          <cell r="P51">
            <v>7.6143999999999998</v>
          </cell>
          <cell r="T51">
            <v>120</v>
          </cell>
          <cell r="U51">
            <v>0</v>
          </cell>
          <cell r="V51">
            <v>6.94</v>
          </cell>
          <cell r="W51">
            <v>6.94</v>
          </cell>
          <cell r="X51">
            <v>11.356033999999999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24.68</v>
          </cell>
          <cell r="AD51">
            <v>12.59</v>
          </cell>
        </row>
        <row r="52">
          <cell r="B52">
            <v>64</v>
          </cell>
          <cell r="C52">
            <v>95</v>
          </cell>
          <cell r="D52">
            <v>20</v>
          </cell>
          <cell r="E52">
            <v>30</v>
          </cell>
          <cell r="F52">
            <v>9.5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60</v>
          </cell>
          <cell r="P52">
            <v>7.6143999999999998</v>
          </cell>
          <cell r="T52">
            <v>120</v>
          </cell>
          <cell r="U52">
            <v>0</v>
          </cell>
          <cell r="V52">
            <v>6.94</v>
          </cell>
          <cell r="W52">
            <v>6.94</v>
          </cell>
          <cell r="X52">
            <v>11.356033999999999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24.68</v>
          </cell>
          <cell r="AD52">
            <v>12.59</v>
          </cell>
        </row>
        <row r="53">
          <cell r="B53">
            <v>64</v>
          </cell>
          <cell r="C53">
            <v>95</v>
          </cell>
          <cell r="D53">
            <v>20</v>
          </cell>
          <cell r="E53">
            <v>30</v>
          </cell>
          <cell r="F53">
            <v>9.5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60</v>
          </cell>
          <cell r="P53">
            <v>7.6143999999999998</v>
          </cell>
          <cell r="T53">
            <v>120</v>
          </cell>
          <cell r="U53">
            <v>0</v>
          </cell>
          <cell r="V53">
            <v>6.94</v>
          </cell>
          <cell r="W53">
            <v>6.94</v>
          </cell>
          <cell r="X53">
            <v>11.356033999999999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24.68</v>
          </cell>
          <cell r="AD53">
            <v>12.59</v>
          </cell>
        </row>
        <row r="54">
          <cell r="B54">
            <v>64</v>
          </cell>
          <cell r="C54">
            <v>95</v>
          </cell>
          <cell r="D54">
            <v>20</v>
          </cell>
          <cell r="E54">
            <v>30</v>
          </cell>
          <cell r="F54">
            <v>9.5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55</v>
          </cell>
          <cell r="P54">
            <v>7.6143999999999998</v>
          </cell>
          <cell r="T54">
            <v>120</v>
          </cell>
          <cell r="U54">
            <v>0</v>
          </cell>
          <cell r="V54">
            <v>6.94</v>
          </cell>
          <cell r="W54">
            <v>6.94</v>
          </cell>
          <cell r="X54">
            <v>11.356033999999999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24.68</v>
          </cell>
          <cell r="AD54">
            <v>12.59</v>
          </cell>
        </row>
        <row r="55">
          <cell r="B55">
            <v>64</v>
          </cell>
          <cell r="C55">
            <v>95</v>
          </cell>
          <cell r="D55">
            <v>20</v>
          </cell>
          <cell r="E55">
            <v>30</v>
          </cell>
          <cell r="F55">
            <v>9.5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55</v>
          </cell>
          <cell r="P55">
            <v>7.6143999999999998</v>
          </cell>
          <cell r="T55">
            <v>120</v>
          </cell>
          <cell r="U55">
            <v>0</v>
          </cell>
          <cell r="V55">
            <v>6.94</v>
          </cell>
          <cell r="W55">
            <v>6.94</v>
          </cell>
          <cell r="X55">
            <v>11.356033999999999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24.68</v>
          </cell>
          <cell r="AD55">
            <v>12.59</v>
          </cell>
        </row>
        <row r="56">
          <cell r="B56">
            <v>64</v>
          </cell>
          <cell r="C56">
            <v>95</v>
          </cell>
          <cell r="D56">
            <v>20</v>
          </cell>
          <cell r="E56">
            <v>30</v>
          </cell>
          <cell r="F56">
            <v>9.5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55</v>
          </cell>
          <cell r="P56">
            <v>7.6143999999999998</v>
          </cell>
          <cell r="T56">
            <v>120</v>
          </cell>
          <cell r="U56">
            <v>0</v>
          </cell>
          <cell r="V56">
            <v>6.94</v>
          </cell>
          <cell r="W56">
            <v>6.94</v>
          </cell>
          <cell r="X56">
            <v>11.356033999999999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24.68</v>
          </cell>
          <cell r="AD56">
            <v>12.59</v>
          </cell>
        </row>
        <row r="57">
          <cell r="B57">
            <v>64</v>
          </cell>
          <cell r="C57">
            <v>95</v>
          </cell>
          <cell r="D57">
            <v>20</v>
          </cell>
          <cell r="E57">
            <v>30</v>
          </cell>
          <cell r="F57">
            <v>9.5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0</v>
          </cell>
          <cell r="P57">
            <v>7.6143999999999998</v>
          </cell>
          <cell r="T57">
            <v>120</v>
          </cell>
          <cell r="U57">
            <v>0</v>
          </cell>
          <cell r="V57">
            <v>6.94</v>
          </cell>
          <cell r="W57">
            <v>6.94</v>
          </cell>
          <cell r="X57">
            <v>11.356033999999999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24.68</v>
          </cell>
          <cell r="AD57">
            <v>12.59</v>
          </cell>
        </row>
        <row r="58">
          <cell r="B58">
            <v>64</v>
          </cell>
          <cell r="C58">
            <v>95</v>
          </cell>
          <cell r="D58">
            <v>20</v>
          </cell>
          <cell r="E58">
            <v>30</v>
          </cell>
          <cell r="F58">
            <v>9.5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0</v>
          </cell>
          <cell r="P58">
            <v>7.6143999999999998</v>
          </cell>
          <cell r="T58">
            <v>120</v>
          </cell>
          <cell r="U58">
            <v>0</v>
          </cell>
          <cell r="V58">
            <v>6.94</v>
          </cell>
          <cell r="W58">
            <v>6.94</v>
          </cell>
          <cell r="X58">
            <v>11.356033999999999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24.68</v>
          </cell>
          <cell r="AD58">
            <v>12.59</v>
          </cell>
        </row>
        <row r="59">
          <cell r="B59">
            <v>64</v>
          </cell>
          <cell r="C59">
            <v>95</v>
          </cell>
          <cell r="D59">
            <v>20</v>
          </cell>
          <cell r="E59">
            <v>30</v>
          </cell>
          <cell r="F59">
            <v>9.5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0</v>
          </cell>
          <cell r="P59">
            <v>7.6143999999999998</v>
          </cell>
          <cell r="T59">
            <v>120</v>
          </cell>
          <cell r="U59">
            <v>0</v>
          </cell>
          <cell r="V59">
            <v>6.94</v>
          </cell>
          <cell r="W59">
            <v>6.94</v>
          </cell>
          <cell r="X59">
            <v>11.356033999999999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24.68</v>
          </cell>
          <cell r="AD59">
            <v>12.59</v>
          </cell>
        </row>
        <row r="60">
          <cell r="B60">
            <v>64</v>
          </cell>
          <cell r="C60">
            <v>95</v>
          </cell>
          <cell r="D60">
            <v>20</v>
          </cell>
          <cell r="E60">
            <v>30</v>
          </cell>
          <cell r="F60">
            <v>9.5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0</v>
          </cell>
          <cell r="P60">
            <v>7.6143999999999998</v>
          </cell>
          <cell r="T60">
            <v>120</v>
          </cell>
          <cell r="U60">
            <v>0</v>
          </cell>
          <cell r="V60">
            <v>6.94</v>
          </cell>
          <cell r="W60">
            <v>6.94</v>
          </cell>
          <cell r="X60">
            <v>11.356033999999999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24.68</v>
          </cell>
          <cell r="AD60">
            <v>12.59</v>
          </cell>
        </row>
        <row r="61">
          <cell r="B61">
            <v>64</v>
          </cell>
          <cell r="C61">
            <v>95</v>
          </cell>
          <cell r="D61">
            <v>20</v>
          </cell>
          <cell r="E61">
            <v>30</v>
          </cell>
          <cell r="F61">
            <v>9.5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0</v>
          </cell>
          <cell r="P61">
            <v>7.6143999999999998</v>
          </cell>
          <cell r="T61">
            <v>120</v>
          </cell>
          <cell r="U61">
            <v>0</v>
          </cell>
          <cell r="V61">
            <v>6.94</v>
          </cell>
          <cell r="W61">
            <v>6.94</v>
          </cell>
          <cell r="X61">
            <v>11.356033999999999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24.68</v>
          </cell>
          <cell r="AD61">
            <v>12.59</v>
          </cell>
        </row>
        <row r="62">
          <cell r="B62">
            <v>64</v>
          </cell>
          <cell r="C62">
            <v>95</v>
          </cell>
          <cell r="D62">
            <v>20</v>
          </cell>
          <cell r="E62">
            <v>30</v>
          </cell>
          <cell r="F62">
            <v>9.5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0</v>
          </cell>
          <cell r="P62">
            <v>7.6143999999999998</v>
          </cell>
          <cell r="T62">
            <v>120</v>
          </cell>
          <cell r="U62">
            <v>0</v>
          </cell>
          <cell r="V62">
            <v>6.94</v>
          </cell>
          <cell r="W62">
            <v>6.94</v>
          </cell>
          <cell r="X62">
            <v>11.356033999999999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24.68</v>
          </cell>
          <cell r="AD62">
            <v>12.59</v>
          </cell>
        </row>
        <row r="63">
          <cell r="B63">
            <v>64</v>
          </cell>
          <cell r="C63">
            <v>95</v>
          </cell>
          <cell r="D63">
            <v>20</v>
          </cell>
          <cell r="E63">
            <v>30</v>
          </cell>
          <cell r="F63">
            <v>9.5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120</v>
          </cell>
          <cell r="U63">
            <v>0</v>
          </cell>
          <cell r="V63">
            <v>6.94</v>
          </cell>
          <cell r="W63">
            <v>6.94</v>
          </cell>
          <cell r="X63">
            <v>11.356033999999999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24.68</v>
          </cell>
          <cell r="AD63">
            <v>12.59</v>
          </cell>
        </row>
        <row r="64">
          <cell r="B64">
            <v>64</v>
          </cell>
          <cell r="C64">
            <v>95</v>
          </cell>
          <cell r="D64">
            <v>20</v>
          </cell>
          <cell r="E64">
            <v>30</v>
          </cell>
          <cell r="F64">
            <v>9.5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120</v>
          </cell>
          <cell r="U64">
            <v>0</v>
          </cell>
          <cell r="V64">
            <v>6.94</v>
          </cell>
          <cell r="W64">
            <v>6.94</v>
          </cell>
          <cell r="X64">
            <v>11.356033999999999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24.68</v>
          </cell>
          <cell r="AD64">
            <v>12.59</v>
          </cell>
        </row>
        <row r="65">
          <cell r="B65">
            <v>64</v>
          </cell>
          <cell r="C65">
            <v>95</v>
          </cell>
          <cell r="D65">
            <v>20</v>
          </cell>
          <cell r="E65">
            <v>30</v>
          </cell>
          <cell r="F65">
            <v>9.5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120</v>
          </cell>
          <cell r="U65">
            <v>0</v>
          </cell>
          <cell r="V65">
            <v>6.94</v>
          </cell>
          <cell r="W65">
            <v>6.94</v>
          </cell>
          <cell r="X65">
            <v>11.356033999999999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24.68</v>
          </cell>
          <cell r="AD65">
            <v>12.59</v>
          </cell>
        </row>
        <row r="66">
          <cell r="B66">
            <v>64</v>
          </cell>
          <cell r="C66">
            <v>95</v>
          </cell>
          <cell r="D66">
            <v>20</v>
          </cell>
          <cell r="E66">
            <v>30</v>
          </cell>
          <cell r="F66">
            <v>9.5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120</v>
          </cell>
          <cell r="U66">
            <v>15.69</v>
          </cell>
          <cell r="V66">
            <v>6.94</v>
          </cell>
          <cell r="W66">
            <v>6.94</v>
          </cell>
          <cell r="X66">
            <v>11.356033999999999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24.68</v>
          </cell>
          <cell r="AD66">
            <v>12.59</v>
          </cell>
        </row>
        <row r="67">
          <cell r="B67">
            <v>64</v>
          </cell>
          <cell r="C67">
            <v>95</v>
          </cell>
          <cell r="D67">
            <v>20</v>
          </cell>
          <cell r="E67">
            <v>30</v>
          </cell>
          <cell r="F67">
            <v>9.5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120</v>
          </cell>
          <cell r="U67">
            <v>15.69</v>
          </cell>
          <cell r="V67">
            <v>6.94</v>
          </cell>
          <cell r="W67">
            <v>6.94</v>
          </cell>
          <cell r="X67">
            <v>11.356033999999999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24.68</v>
          </cell>
          <cell r="AD67">
            <v>12.59</v>
          </cell>
        </row>
        <row r="68">
          <cell r="B68">
            <v>64</v>
          </cell>
          <cell r="C68">
            <v>95</v>
          </cell>
          <cell r="D68">
            <v>20</v>
          </cell>
          <cell r="E68">
            <v>30</v>
          </cell>
          <cell r="F68">
            <v>9.5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120</v>
          </cell>
          <cell r="U68">
            <v>15.69</v>
          </cell>
          <cell r="V68">
            <v>6.94</v>
          </cell>
          <cell r="W68">
            <v>6.94</v>
          </cell>
          <cell r="X68">
            <v>11.356033999999999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24.68</v>
          </cell>
          <cell r="AD68">
            <v>12.59</v>
          </cell>
        </row>
        <row r="69">
          <cell r="B69">
            <v>64</v>
          </cell>
          <cell r="C69">
            <v>95</v>
          </cell>
          <cell r="D69">
            <v>20</v>
          </cell>
          <cell r="E69">
            <v>30</v>
          </cell>
          <cell r="F69">
            <v>9.5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120</v>
          </cell>
          <cell r="U69">
            <v>15.69</v>
          </cell>
          <cell r="V69">
            <v>6.94</v>
          </cell>
          <cell r="W69">
            <v>6.94</v>
          </cell>
          <cell r="X69">
            <v>11.356033999999999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24.68</v>
          </cell>
          <cell r="AD69">
            <v>12.59</v>
          </cell>
        </row>
        <row r="70">
          <cell r="B70">
            <v>64</v>
          </cell>
          <cell r="C70">
            <v>95</v>
          </cell>
          <cell r="D70">
            <v>20</v>
          </cell>
          <cell r="E70">
            <v>30</v>
          </cell>
          <cell r="F70">
            <v>9.5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120</v>
          </cell>
          <cell r="U70">
            <v>15.69</v>
          </cell>
          <cell r="V70">
            <v>6.94</v>
          </cell>
          <cell r="W70">
            <v>6.94</v>
          </cell>
          <cell r="X70">
            <v>11.356033999999999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24.68</v>
          </cell>
          <cell r="AD70">
            <v>12.59</v>
          </cell>
        </row>
        <row r="71">
          <cell r="B71">
            <v>64</v>
          </cell>
          <cell r="C71">
            <v>95</v>
          </cell>
          <cell r="D71">
            <v>20</v>
          </cell>
          <cell r="E71">
            <v>30</v>
          </cell>
          <cell r="F71">
            <v>9.5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120</v>
          </cell>
          <cell r="U71">
            <v>15.69</v>
          </cell>
          <cell r="V71">
            <v>6.94</v>
          </cell>
          <cell r="W71">
            <v>6.94</v>
          </cell>
          <cell r="X71">
            <v>11.356033999999999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24.68</v>
          </cell>
          <cell r="AD71">
            <v>12.59</v>
          </cell>
        </row>
        <row r="72">
          <cell r="B72">
            <v>64</v>
          </cell>
          <cell r="C72">
            <v>95</v>
          </cell>
          <cell r="D72">
            <v>20</v>
          </cell>
          <cell r="E72">
            <v>30</v>
          </cell>
          <cell r="F72">
            <v>9.5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120</v>
          </cell>
          <cell r="U72">
            <v>15.69</v>
          </cell>
          <cell r="V72">
            <v>6.94</v>
          </cell>
          <cell r="W72">
            <v>6.94</v>
          </cell>
          <cell r="X72">
            <v>11.356033999999999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24.68</v>
          </cell>
          <cell r="AD72">
            <v>12.59</v>
          </cell>
        </row>
        <row r="73">
          <cell r="B73">
            <v>64</v>
          </cell>
          <cell r="C73">
            <v>95</v>
          </cell>
          <cell r="D73">
            <v>20</v>
          </cell>
          <cell r="E73">
            <v>30</v>
          </cell>
          <cell r="F73">
            <v>9.5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120</v>
          </cell>
          <cell r="U73">
            <v>15.69</v>
          </cell>
          <cell r="V73">
            <v>6.94</v>
          </cell>
          <cell r="W73">
            <v>6.94</v>
          </cell>
          <cell r="X73">
            <v>11.356033999999999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24.68</v>
          </cell>
          <cell r="AD73">
            <v>12.59</v>
          </cell>
        </row>
        <row r="74">
          <cell r="B74">
            <v>64</v>
          </cell>
          <cell r="C74">
            <v>95</v>
          </cell>
          <cell r="D74">
            <v>18</v>
          </cell>
          <cell r="E74">
            <v>30</v>
          </cell>
          <cell r="F74">
            <v>9.5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120</v>
          </cell>
          <cell r="U74">
            <v>24.85</v>
          </cell>
          <cell r="V74">
            <v>6.94</v>
          </cell>
          <cell r="W74">
            <v>6.94</v>
          </cell>
          <cell r="X74">
            <v>11.356033999999999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24.68</v>
          </cell>
          <cell r="AD74">
            <v>12.59</v>
          </cell>
        </row>
        <row r="75">
          <cell r="B75">
            <v>64</v>
          </cell>
          <cell r="C75">
            <v>95</v>
          </cell>
          <cell r="D75">
            <v>18</v>
          </cell>
          <cell r="E75">
            <v>30</v>
          </cell>
          <cell r="F75">
            <v>9.5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120</v>
          </cell>
          <cell r="U75">
            <v>24.85</v>
          </cell>
          <cell r="V75">
            <v>6.94</v>
          </cell>
          <cell r="W75">
            <v>6.94</v>
          </cell>
          <cell r="X75">
            <v>11.356033999999999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24.68</v>
          </cell>
          <cell r="AD75">
            <v>12.59</v>
          </cell>
        </row>
        <row r="76">
          <cell r="B76">
            <v>64</v>
          </cell>
          <cell r="C76">
            <v>95</v>
          </cell>
          <cell r="D76">
            <v>18</v>
          </cell>
          <cell r="E76">
            <v>30</v>
          </cell>
          <cell r="F76">
            <v>9.5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120</v>
          </cell>
          <cell r="U76">
            <v>24.85</v>
          </cell>
          <cell r="V76">
            <v>6.94</v>
          </cell>
          <cell r="W76">
            <v>6.94</v>
          </cell>
          <cell r="X76">
            <v>11.356033999999999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24.68</v>
          </cell>
          <cell r="AD76">
            <v>12.59</v>
          </cell>
        </row>
        <row r="77">
          <cell r="B77">
            <v>64</v>
          </cell>
          <cell r="C77">
            <v>95</v>
          </cell>
          <cell r="D77">
            <v>18</v>
          </cell>
          <cell r="E77">
            <v>30</v>
          </cell>
          <cell r="F77">
            <v>9.5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120</v>
          </cell>
          <cell r="U77">
            <v>24.85</v>
          </cell>
          <cell r="V77">
            <v>6.94</v>
          </cell>
          <cell r="W77">
            <v>6.94</v>
          </cell>
          <cell r="X77">
            <v>11.356033999999999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24.68</v>
          </cell>
          <cell r="AD77">
            <v>12.59</v>
          </cell>
        </row>
        <row r="78">
          <cell r="B78">
            <v>64</v>
          </cell>
          <cell r="C78">
            <v>95</v>
          </cell>
          <cell r="D78">
            <v>18</v>
          </cell>
          <cell r="E78">
            <v>30</v>
          </cell>
          <cell r="F78">
            <v>9.5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120</v>
          </cell>
          <cell r="U78">
            <v>24.85</v>
          </cell>
          <cell r="V78">
            <v>6.94</v>
          </cell>
          <cell r="W78">
            <v>6.94</v>
          </cell>
          <cell r="X78">
            <v>11.356033999999999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24.68</v>
          </cell>
          <cell r="AD78">
            <v>12.59</v>
          </cell>
        </row>
        <row r="79">
          <cell r="B79">
            <v>64</v>
          </cell>
          <cell r="C79">
            <v>95</v>
          </cell>
          <cell r="D79">
            <v>18</v>
          </cell>
          <cell r="E79">
            <v>30</v>
          </cell>
          <cell r="F79">
            <v>9.5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120</v>
          </cell>
          <cell r="U79">
            <v>24.85</v>
          </cell>
          <cell r="V79">
            <v>6.94</v>
          </cell>
          <cell r="W79">
            <v>6.94</v>
          </cell>
          <cell r="X79">
            <v>11.356033999999999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24.68</v>
          </cell>
          <cell r="AD79">
            <v>12.59</v>
          </cell>
        </row>
        <row r="80">
          <cell r="B80">
            <v>64</v>
          </cell>
          <cell r="C80">
            <v>95</v>
          </cell>
          <cell r="D80">
            <v>18</v>
          </cell>
          <cell r="E80">
            <v>30</v>
          </cell>
          <cell r="F80">
            <v>9.5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120</v>
          </cell>
          <cell r="U80">
            <v>24.85</v>
          </cell>
          <cell r="V80">
            <v>6.94</v>
          </cell>
          <cell r="W80">
            <v>6.94</v>
          </cell>
          <cell r="X80">
            <v>11.356033999999999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24.68</v>
          </cell>
          <cell r="AD80">
            <v>12.59</v>
          </cell>
        </row>
        <row r="81">
          <cell r="B81">
            <v>64</v>
          </cell>
          <cell r="C81">
            <v>95</v>
          </cell>
          <cell r="D81">
            <v>18</v>
          </cell>
          <cell r="E81">
            <v>30</v>
          </cell>
          <cell r="F81">
            <v>9.5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120</v>
          </cell>
          <cell r="U81">
            <v>24.85</v>
          </cell>
          <cell r="V81">
            <v>6.94</v>
          </cell>
          <cell r="W81">
            <v>6.94</v>
          </cell>
          <cell r="X81">
            <v>0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24.68</v>
          </cell>
          <cell r="AD81">
            <v>12.59</v>
          </cell>
        </row>
        <row r="82">
          <cell r="B82">
            <v>64</v>
          </cell>
          <cell r="C82">
            <v>95</v>
          </cell>
          <cell r="D82">
            <v>18</v>
          </cell>
          <cell r="E82">
            <v>30</v>
          </cell>
          <cell r="F82">
            <v>9.5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120</v>
          </cell>
          <cell r="U82">
            <v>24.85</v>
          </cell>
          <cell r="V82">
            <v>6.94</v>
          </cell>
          <cell r="W82">
            <v>6.94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24.68</v>
          </cell>
          <cell r="AD82">
            <v>12.59</v>
          </cell>
        </row>
        <row r="83">
          <cell r="B83">
            <v>64</v>
          </cell>
          <cell r="C83">
            <v>95</v>
          </cell>
          <cell r="D83">
            <v>18</v>
          </cell>
          <cell r="E83">
            <v>30</v>
          </cell>
          <cell r="F83">
            <v>9.5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120</v>
          </cell>
          <cell r="U83">
            <v>24.85</v>
          </cell>
          <cell r="V83">
            <v>6.94</v>
          </cell>
          <cell r="W83">
            <v>6.94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24.68</v>
          </cell>
          <cell r="AD83">
            <v>12.59</v>
          </cell>
        </row>
        <row r="84">
          <cell r="B84">
            <v>64</v>
          </cell>
          <cell r="C84">
            <v>95</v>
          </cell>
          <cell r="D84">
            <v>18</v>
          </cell>
          <cell r="E84">
            <v>30</v>
          </cell>
          <cell r="F84">
            <v>9.5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120</v>
          </cell>
          <cell r="U84">
            <v>24.85</v>
          </cell>
          <cell r="V84">
            <v>6.94</v>
          </cell>
          <cell r="W84">
            <v>6.94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24.68</v>
          </cell>
          <cell r="AD84">
            <v>12.59</v>
          </cell>
        </row>
        <row r="85">
          <cell r="B85">
            <v>64</v>
          </cell>
          <cell r="C85">
            <v>77</v>
          </cell>
          <cell r="D85">
            <v>18</v>
          </cell>
          <cell r="E85">
            <v>30</v>
          </cell>
          <cell r="F85">
            <v>9.5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120</v>
          </cell>
          <cell r="U85">
            <v>24.85</v>
          </cell>
          <cell r="V85">
            <v>6.94</v>
          </cell>
          <cell r="W85">
            <v>6.94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24.68</v>
          </cell>
          <cell r="AD85">
            <v>12.59</v>
          </cell>
        </row>
        <row r="86">
          <cell r="B86">
            <v>64</v>
          </cell>
          <cell r="C86">
            <v>63</v>
          </cell>
          <cell r="D86">
            <v>18</v>
          </cell>
          <cell r="E86">
            <v>30</v>
          </cell>
          <cell r="F86">
            <v>9.5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120</v>
          </cell>
          <cell r="U86">
            <v>36.619999999999997</v>
          </cell>
          <cell r="V86">
            <v>6.94</v>
          </cell>
          <cell r="W86">
            <v>6.94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39.479999999999997</v>
          </cell>
          <cell r="AD86">
            <v>12.59</v>
          </cell>
        </row>
        <row r="87">
          <cell r="B87">
            <v>64</v>
          </cell>
          <cell r="C87">
            <v>63</v>
          </cell>
          <cell r="D87">
            <v>18</v>
          </cell>
          <cell r="E87">
            <v>30</v>
          </cell>
          <cell r="F87">
            <v>9.5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120</v>
          </cell>
          <cell r="U87">
            <v>36.619999999999997</v>
          </cell>
          <cell r="V87">
            <v>6.94</v>
          </cell>
          <cell r="W87">
            <v>6.94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39.479999999999997</v>
          </cell>
          <cell r="AD87">
            <v>12.59</v>
          </cell>
        </row>
        <row r="88">
          <cell r="B88">
            <v>64</v>
          </cell>
          <cell r="C88">
            <v>87</v>
          </cell>
          <cell r="D88">
            <v>18</v>
          </cell>
          <cell r="E88">
            <v>30</v>
          </cell>
          <cell r="F88">
            <v>9.5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0</v>
          </cell>
          <cell r="P88">
            <v>7.6143999999999998</v>
          </cell>
          <cell r="T88">
            <v>120</v>
          </cell>
          <cell r="U88">
            <v>36.619999999999997</v>
          </cell>
          <cell r="V88">
            <v>6.94</v>
          </cell>
          <cell r="W88">
            <v>6.94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113.51</v>
          </cell>
          <cell r="AD88">
            <v>12.59</v>
          </cell>
        </row>
        <row r="89">
          <cell r="B89">
            <v>64</v>
          </cell>
          <cell r="C89">
            <v>87</v>
          </cell>
          <cell r="D89">
            <v>18</v>
          </cell>
          <cell r="E89">
            <v>30</v>
          </cell>
          <cell r="F89">
            <v>9.5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55</v>
          </cell>
          <cell r="P89">
            <v>7.6143999999999998</v>
          </cell>
          <cell r="T89">
            <v>120</v>
          </cell>
          <cell r="U89">
            <v>36.619999999999997</v>
          </cell>
          <cell r="V89">
            <v>6.94</v>
          </cell>
          <cell r="W89">
            <v>6.94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113.51</v>
          </cell>
          <cell r="AD89">
            <v>12.59</v>
          </cell>
        </row>
        <row r="90">
          <cell r="B90">
            <v>64</v>
          </cell>
          <cell r="C90">
            <v>80</v>
          </cell>
          <cell r="D90">
            <v>66</v>
          </cell>
          <cell r="E90">
            <v>30</v>
          </cell>
          <cell r="F90">
            <v>9.5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55</v>
          </cell>
          <cell r="P90">
            <v>7.6143999999999998</v>
          </cell>
          <cell r="T90">
            <v>130</v>
          </cell>
          <cell r="U90">
            <v>91.55</v>
          </cell>
          <cell r="V90">
            <v>6.94</v>
          </cell>
          <cell r="W90">
            <v>6.94</v>
          </cell>
          <cell r="X90">
            <v>0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113.51</v>
          </cell>
          <cell r="AD90">
            <v>12.59</v>
          </cell>
        </row>
        <row r="91">
          <cell r="B91">
            <v>64</v>
          </cell>
          <cell r="C91">
            <v>80</v>
          </cell>
          <cell r="D91">
            <v>66</v>
          </cell>
          <cell r="E91">
            <v>30</v>
          </cell>
          <cell r="F91">
            <v>9.5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55</v>
          </cell>
          <cell r="P91">
            <v>7.6143999999999998</v>
          </cell>
          <cell r="T91">
            <v>130</v>
          </cell>
          <cell r="U91">
            <v>91.55</v>
          </cell>
          <cell r="V91">
            <v>6.94</v>
          </cell>
          <cell r="W91">
            <v>6.94</v>
          </cell>
          <cell r="X91">
            <v>11.356033999999999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113.51</v>
          </cell>
          <cell r="AD91">
            <v>12.59</v>
          </cell>
        </row>
        <row r="92">
          <cell r="B92">
            <v>64</v>
          </cell>
          <cell r="C92">
            <v>80</v>
          </cell>
          <cell r="D92">
            <v>66</v>
          </cell>
          <cell r="E92">
            <v>30</v>
          </cell>
          <cell r="F92">
            <v>9.5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130</v>
          </cell>
          <cell r="U92">
            <v>91.55</v>
          </cell>
          <cell r="V92">
            <v>6.94</v>
          </cell>
          <cell r="W92">
            <v>6.94</v>
          </cell>
          <cell r="X92">
            <v>20.32132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113.51</v>
          </cell>
          <cell r="AD92">
            <v>12.59</v>
          </cell>
        </row>
        <row r="93">
          <cell r="B93">
            <v>64</v>
          </cell>
          <cell r="C93">
            <v>80</v>
          </cell>
          <cell r="D93">
            <v>66</v>
          </cell>
          <cell r="E93">
            <v>30</v>
          </cell>
          <cell r="F93">
            <v>9.5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130</v>
          </cell>
          <cell r="U93">
            <v>91.55</v>
          </cell>
          <cell r="V93">
            <v>6.94</v>
          </cell>
          <cell r="W93">
            <v>6.94</v>
          </cell>
          <cell r="X93">
            <v>20.32132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113.51</v>
          </cell>
          <cell r="AD93">
            <v>12.59</v>
          </cell>
        </row>
        <row r="94">
          <cell r="B94">
            <v>64</v>
          </cell>
          <cell r="C94">
            <v>80</v>
          </cell>
          <cell r="D94">
            <v>66</v>
          </cell>
          <cell r="E94">
            <v>30</v>
          </cell>
          <cell r="F94">
            <v>9.5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130</v>
          </cell>
          <cell r="U94">
            <v>91.55</v>
          </cell>
          <cell r="V94">
            <v>6.94</v>
          </cell>
          <cell r="W94">
            <v>6.94</v>
          </cell>
          <cell r="X94">
            <v>20.32132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113.51</v>
          </cell>
          <cell r="AD94">
            <v>12.59</v>
          </cell>
        </row>
        <row r="95">
          <cell r="B95">
            <v>64</v>
          </cell>
          <cell r="C95">
            <v>80</v>
          </cell>
          <cell r="D95">
            <v>66</v>
          </cell>
          <cell r="E95">
            <v>30</v>
          </cell>
          <cell r="F95">
            <v>9.5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130</v>
          </cell>
          <cell r="U95">
            <v>91.55</v>
          </cell>
          <cell r="V95">
            <v>6.94</v>
          </cell>
          <cell r="W95">
            <v>6.94</v>
          </cell>
          <cell r="X95">
            <v>20.32132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113.51</v>
          </cell>
          <cell r="AD95">
            <v>12.59</v>
          </cell>
        </row>
        <row r="96">
          <cell r="B96">
            <v>64</v>
          </cell>
          <cell r="C96">
            <v>80</v>
          </cell>
          <cell r="D96">
            <v>66</v>
          </cell>
          <cell r="E96">
            <v>30</v>
          </cell>
          <cell r="F96">
            <v>9.5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65</v>
          </cell>
          <cell r="P96">
            <v>7.6143999999999998</v>
          </cell>
          <cell r="T96">
            <v>130</v>
          </cell>
          <cell r="U96">
            <v>91.55</v>
          </cell>
          <cell r="V96">
            <v>6.94</v>
          </cell>
          <cell r="W96">
            <v>6.94</v>
          </cell>
          <cell r="X96">
            <v>20.32132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113.51</v>
          </cell>
          <cell r="AD96">
            <v>12.59</v>
          </cell>
        </row>
        <row r="97">
          <cell r="B97">
            <v>64</v>
          </cell>
          <cell r="C97">
            <v>80</v>
          </cell>
          <cell r="D97">
            <v>66</v>
          </cell>
          <cell r="E97">
            <v>30</v>
          </cell>
          <cell r="F97">
            <v>9.5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60</v>
          </cell>
          <cell r="P97">
            <v>7.6143999999999998</v>
          </cell>
          <cell r="T97">
            <v>130</v>
          </cell>
          <cell r="U97">
            <v>91.55</v>
          </cell>
          <cell r="V97">
            <v>6.94</v>
          </cell>
          <cell r="W97">
            <v>6.94</v>
          </cell>
          <cell r="X97">
            <v>20.32132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113.51</v>
          </cell>
          <cell r="AD97">
            <v>12.59</v>
          </cell>
        </row>
        <row r="98">
          <cell r="B98">
            <v>64</v>
          </cell>
          <cell r="C98">
            <v>80</v>
          </cell>
          <cell r="D98">
            <v>66</v>
          </cell>
          <cell r="E98">
            <v>30</v>
          </cell>
          <cell r="F98">
            <v>9.5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0</v>
          </cell>
          <cell r="P98">
            <v>7.6143999999999998</v>
          </cell>
          <cell r="T98">
            <v>130</v>
          </cell>
          <cell r="U98">
            <v>91.55</v>
          </cell>
          <cell r="V98">
            <v>6.94</v>
          </cell>
          <cell r="W98">
            <v>6.94</v>
          </cell>
          <cell r="X98">
            <v>20.32132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113.51</v>
          </cell>
          <cell r="AD98">
            <v>12.59</v>
          </cell>
        </row>
        <row r="99">
          <cell r="B99">
            <v>64</v>
          </cell>
          <cell r="C99">
            <v>80</v>
          </cell>
          <cell r="D99">
            <v>66</v>
          </cell>
          <cell r="E99">
            <v>30</v>
          </cell>
          <cell r="F99">
            <v>9.5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130</v>
          </cell>
          <cell r="U99">
            <v>91.55</v>
          </cell>
          <cell r="V99">
            <v>6.94</v>
          </cell>
          <cell r="W99">
            <v>6.94</v>
          </cell>
          <cell r="X99">
            <v>20.32132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113.51</v>
          </cell>
          <cell r="AD99">
            <v>12.59</v>
          </cell>
        </row>
        <row r="100">
          <cell r="B100">
            <v>64</v>
          </cell>
          <cell r="C100">
            <v>80</v>
          </cell>
          <cell r="D100">
            <v>66</v>
          </cell>
          <cell r="E100">
            <v>30</v>
          </cell>
          <cell r="F100">
            <v>9.5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130</v>
          </cell>
          <cell r="U100">
            <v>91.55</v>
          </cell>
          <cell r="V100">
            <v>6.94</v>
          </cell>
          <cell r="W100">
            <v>6.94</v>
          </cell>
          <cell r="X100">
            <v>20.32132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24.68</v>
          </cell>
          <cell r="AD100">
            <v>12.59</v>
          </cell>
        </row>
        <row r="101">
          <cell r="B101">
            <v>64</v>
          </cell>
          <cell r="C101">
            <v>80</v>
          </cell>
          <cell r="D101">
            <v>66</v>
          </cell>
          <cell r="E101">
            <v>30</v>
          </cell>
          <cell r="F101">
            <v>9.5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130</v>
          </cell>
          <cell r="U101">
            <v>91.55</v>
          </cell>
          <cell r="V101">
            <v>6.94</v>
          </cell>
          <cell r="W101">
            <v>6.94</v>
          </cell>
          <cell r="X101">
            <v>20.32132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24.68</v>
          </cell>
          <cell r="AD101">
            <v>12.59</v>
          </cell>
        </row>
        <row r="102">
          <cell r="B102">
            <v>64</v>
          </cell>
          <cell r="C102">
            <v>60</v>
          </cell>
          <cell r="D102">
            <v>20</v>
          </cell>
          <cell r="E102">
            <v>30</v>
          </cell>
          <cell r="F102">
            <v>9.5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130</v>
          </cell>
          <cell r="U102">
            <v>91.55</v>
          </cell>
          <cell r="V102">
            <v>6.94</v>
          </cell>
          <cell r="W102">
            <v>6.94</v>
          </cell>
          <cell r="X102">
            <v>20.32132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24.68</v>
          </cell>
          <cell r="AD102">
            <v>12.59</v>
          </cell>
        </row>
        <row r="103">
          <cell r="B103">
            <v>64</v>
          </cell>
          <cell r="C103">
            <v>40</v>
          </cell>
          <cell r="D103">
            <v>20</v>
          </cell>
          <cell r="E103">
            <v>30</v>
          </cell>
          <cell r="F103">
            <v>9.5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130</v>
          </cell>
          <cell r="U103">
            <v>91.55</v>
          </cell>
          <cell r="V103">
            <v>6.94</v>
          </cell>
          <cell r="W103">
            <v>6.94</v>
          </cell>
          <cell r="X103">
            <v>20.32132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24.68</v>
          </cell>
          <cell r="AD103">
            <v>12.59</v>
          </cell>
        </row>
        <row r="104">
          <cell r="B104">
            <v>64</v>
          </cell>
          <cell r="C104">
            <v>40</v>
          </cell>
          <cell r="D104">
            <v>20</v>
          </cell>
          <cell r="E104">
            <v>30</v>
          </cell>
          <cell r="F104">
            <v>9.5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130</v>
          </cell>
          <cell r="U104">
            <v>91.55</v>
          </cell>
          <cell r="V104">
            <v>6.94</v>
          </cell>
          <cell r="W104">
            <v>6.94</v>
          </cell>
          <cell r="X104">
            <v>20.32132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24.68</v>
          </cell>
          <cell r="AD104">
            <v>12.59</v>
          </cell>
        </row>
        <row r="105">
          <cell r="B105">
            <v>64</v>
          </cell>
          <cell r="C105">
            <v>40</v>
          </cell>
          <cell r="D105">
            <v>20</v>
          </cell>
          <cell r="E105">
            <v>30</v>
          </cell>
          <cell r="F105">
            <v>9.5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130</v>
          </cell>
          <cell r="U105">
            <v>91.55</v>
          </cell>
          <cell r="V105">
            <v>6.94</v>
          </cell>
          <cell r="W105">
            <v>6.94</v>
          </cell>
          <cell r="X105">
            <v>20.32132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24.68</v>
          </cell>
          <cell r="AD105">
            <v>12.59</v>
          </cell>
        </row>
        <row r="106">
          <cell r="B106">
            <v>64</v>
          </cell>
          <cell r="C106">
            <v>40</v>
          </cell>
          <cell r="D106">
            <v>20</v>
          </cell>
          <cell r="E106">
            <v>30</v>
          </cell>
          <cell r="F106">
            <v>9.5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130</v>
          </cell>
          <cell r="U106">
            <v>39.229999999999997</v>
          </cell>
          <cell r="V106">
            <v>6.94</v>
          </cell>
          <cell r="W106">
            <v>6.94</v>
          </cell>
          <cell r="X106">
            <v>11.356033999999999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24.68</v>
          </cell>
          <cell r="AD106">
            <v>12.59</v>
          </cell>
        </row>
        <row r="107">
          <cell r="B107">
            <v>64</v>
          </cell>
          <cell r="C107">
            <v>40</v>
          </cell>
          <cell r="D107">
            <v>20</v>
          </cell>
          <cell r="E107">
            <v>30</v>
          </cell>
          <cell r="F107">
            <v>9.5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130</v>
          </cell>
          <cell r="U107">
            <v>39.229999999999997</v>
          </cell>
          <cell r="V107">
            <v>6.94</v>
          </cell>
          <cell r="W107">
            <v>6.94</v>
          </cell>
          <cell r="X107">
            <v>11.356033999999999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24.68</v>
          </cell>
          <cell r="AD107">
            <v>12.59</v>
          </cell>
        </row>
        <row r="108">
          <cell r="B108">
            <v>64</v>
          </cell>
          <cell r="C108">
            <v>40</v>
          </cell>
          <cell r="D108">
            <v>20</v>
          </cell>
          <cell r="E108">
            <v>30</v>
          </cell>
          <cell r="F108">
            <v>9.5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130</v>
          </cell>
          <cell r="U108">
            <v>39.229999999999997</v>
          </cell>
          <cell r="V108">
            <v>6.94</v>
          </cell>
          <cell r="W108">
            <v>6.94</v>
          </cell>
          <cell r="X108">
            <v>11.356033999999999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24.68</v>
          </cell>
          <cell r="AD108">
            <v>12.59</v>
          </cell>
        </row>
        <row r="109">
          <cell r="B109">
            <v>64</v>
          </cell>
          <cell r="C109">
            <v>40</v>
          </cell>
          <cell r="D109">
            <v>20</v>
          </cell>
          <cell r="E109">
            <v>30</v>
          </cell>
          <cell r="F109">
            <v>9.5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130</v>
          </cell>
          <cell r="U109">
            <v>39.229999999999997</v>
          </cell>
          <cell r="V109">
            <v>6.94</v>
          </cell>
          <cell r="W109">
            <v>6.94</v>
          </cell>
          <cell r="X109">
            <v>11.356033999999999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24.68</v>
          </cell>
          <cell r="AD109">
            <v>12.59</v>
          </cell>
        </row>
        <row r="110">
          <cell r="B110">
            <v>64</v>
          </cell>
          <cell r="C110">
            <v>40</v>
          </cell>
          <cell r="D110">
            <v>20</v>
          </cell>
          <cell r="E110">
            <v>30</v>
          </cell>
          <cell r="F110">
            <v>9.5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130</v>
          </cell>
          <cell r="U110">
            <v>26.16</v>
          </cell>
          <cell r="V110">
            <v>6.94</v>
          </cell>
          <cell r="W110">
            <v>6.94</v>
          </cell>
          <cell r="X110">
            <v>11.356033999999999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24.68</v>
          </cell>
          <cell r="AD110">
            <v>12.59</v>
          </cell>
        </row>
        <row r="111">
          <cell r="B111">
            <v>64</v>
          </cell>
          <cell r="C111">
            <v>40</v>
          </cell>
          <cell r="D111">
            <v>20</v>
          </cell>
          <cell r="E111">
            <v>30</v>
          </cell>
          <cell r="F111">
            <v>9.5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130</v>
          </cell>
          <cell r="U111">
            <v>26.16</v>
          </cell>
          <cell r="V111">
            <v>6.94</v>
          </cell>
          <cell r="W111">
            <v>6.94</v>
          </cell>
          <cell r="X111">
            <v>11.356033999999999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24.68</v>
          </cell>
          <cell r="AD111">
            <v>12.59</v>
          </cell>
        </row>
        <row r="112">
          <cell r="B112">
            <v>64</v>
          </cell>
          <cell r="C112">
            <v>40</v>
          </cell>
          <cell r="D112">
            <v>20</v>
          </cell>
          <cell r="E112">
            <v>30</v>
          </cell>
          <cell r="F112">
            <v>9.5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130</v>
          </cell>
          <cell r="U112">
            <v>26.16</v>
          </cell>
          <cell r="V112">
            <v>6.94</v>
          </cell>
          <cell r="W112">
            <v>6.94</v>
          </cell>
          <cell r="X112">
            <v>11.356033999999999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24.68</v>
          </cell>
          <cell r="AD112">
            <v>12.59</v>
          </cell>
        </row>
        <row r="113">
          <cell r="B113">
            <v>64</v>
          </cell>
          <cell r="C113">
            <v>40</v>
          </cell>
          <cell r="D113">
            <v>20</v>
          </cell>
          <cell r="E113">
            <v>30</v>
          </cell>
          <cell r="F113">
            <v>9.5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130</v>
          </cell>
          <cell r="U113">
            <v>26.16</v>
          </cell>
          <cell r="V113">
            <v>6.94</v>
          </cell>
          <cell r="W113">
            <v>6.94</v>
          </cell>
          <cell r="X113">
            <v>11.356033999999999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24.68</v>
          </cell>
          <cell r="AD113">
            <v>12.59</v>
          </cell>
        </row>
      </sheetData>
      <sheetData sheetId="24"/>
      <sheetData sheetId="25">
        <row r="12">
          <cell r="C12">
            <v>1057</v>
          </cell>
          <cell r="F12">
            <v>0</v>
          </cell>
        </row>
        <row r="13">
          <cell r="C13">
            <v>1057</v>
          </cell>
          <cell r="F13">
            <v>0</v>
          </cell>
        </row>
        <row r="14">
          <cell r="C14">
            <v>1049</v>
          </cell>
          <cell r="F14">
            <v>0</v>
          </cell>
        </row>
        <row r="15">
          <cell r="C15">
            <v>1045</v>
          </cell>
        </row>
        <row r="16">
          <cell r="C16">
            <v>1036</v>
          </cell>
          <cell r="F16">
            <v>0</v>
          </cell>
        </row>
        <row r="17">
          <cell r="C17">
            <v>1041</v>
          </cell>
          <cell r="F17">
            <v>0</v>
          </cell>
        </row>
        <row r="18">
          <cell r="C18">
            <v>1042</v>
          </cell>
          <cell r="F18">
            <v>0</v>
          </cell>
        </row>
        <row r="19">
          <cell r="C19">
            <v>1047</v>
          </cell>
          <cell r="F19">
            <v>0</v>
          </cell>
        </row>
        <row r="20">
          <cell r="C20">
            <v>1032</v>
          </cell>
          <cell r="F20">
            <v>0</v>
          </cell>
        </row>
        <row r="21">
          <cell r="C21">
            <v>1021</v>
          </cell>
          <cell r="F21">
            <v>0</v>
          </cell>
        </row>
        <row r="22">
          <cell r="C22">
            <v>1017</v>
          </cell>
          <cell r="F22">
            <v>0</v>
          </cell>
        </row>
        <row r="23">
          <cell r="C23">
            <v>1032</v>
          </cell>
          <cell r="F23">
            <v>0</v>
          </cell>
        </row>
        <row r="24">
          <cell r="C24">
            <v>1037</v>
          </cell>
          <cell r="F24">
            <v>0</v>
          </cell>
        </row>
        <row r="25">
          <cell r="C25">
            <v>1025</v>
          </cell>
          <cell r="F25">
            <v>0</v>
          </cell>
        </row>
        <row r="26">
          <cell r="C26">
            <v>1019</v>
          </cell>
          <cell r="F26">
            <v>0</v>
          </cell>
        </row>
        <row r="27">
          <cell r="C27">
            <v>1027</v>
          </cell>
          <cell r="F27">
            <v>0</v>
          </cell>
        </row>
        <row r="28">
          <cell r="C28">
            <v>1036</v>
          </cell>
          <cell r="F28">
            <v>0</v>
          </cell>
        </row>
        <row r="29">
          <cell r="C29">
            <v>1045</v>
          </cell>
          <cell r="F29">
            <v>0</v>
          </cell>
        </row>
        <row r="30">
          <cell r="C30">
            <v>1053</v>
          </cell>
          <cell r="F30">
            <v>0</v>
          </cell>
        </row>
        <row r="31">
          <cell r="C31">
            <v>1068</v>
          </cell>
          <cell r="F31">
            <v>0</v>
          </cell>
        </row>
        <row r="32">
          <cell r="C32">
            <v>1103</v>
          </cell>
          <cell r="F32">
            <v>0</v>
          </cell>
        </row>
        <row r="33">
          <cell r="C33">
            <v>1130</v>
          </cell>
          <cell r="F33">
            <v>0</v>
          </cell>
        </row>
        <row r="34">
          <cell r="C34">
            <v>1153</v>
          </cell>
          <cell r="F34">
            <v>0</v>
          </cell>
        </row>
        <row r="35">
          <cell r="C35">
            <v>1194</v>
          </cell>
          <cell r="F35">
            <v>0</v>
          </cell>
        </row>
        <row r="36">
          <cell r="C36">
            <v>1262</v>
          </cell>
          <cell r="F36">
            <v>0</v>
          </cell>
        </row>
        <row r="37">
          <cell r="C37">
            <v>1341</v>
          </cell>
          <cell r="F37">
            <v>0</v>
          </cell>
        </row>
        <row r="38">
          <cell r="C38">
            <v>1424</v>
          </cell>
          <cell r="F38">
            <v>0</v>
          </cell>
        </row>
        <row r="39">
          <cell r="C39">
            <v>1481</v>
          </cell>
          <cell r="F39">
            <v>0</v>
          </cell>
        </row>
        <row r="40">
          <cell r="C40">
            <v>1520</v>
          </cell>
          <cell r="F40">
            <v>0</v>
          </cell>
        </row>
        <row r="41">
          <cell r="C41">
            <v>1551</v>
          </cell>
          <cell r="F41">
            <v>0</v>
          </cell>
        </row>
        <row r="42">
          <cell r="C42">
            <v>1562</v>
          </cell>
          <cell r="F42">
            <v>0</v>
          </cell>
        </row>
        <row r="43">
          <cell r="C43">
            <v>1555</v>
          </cell>
          <cell r="F43">
            <v>0</v>
          </cell>
        </row>
        <row r="44">
          <cell r="C44">
            <v>1545</v>
          </cell>
          <cell r="F44">
            <v>0</v>
          </cell>
        </row>
        <row r="45">
          <cell r="C45">
            <v>1548</v>
          </cell>
          <cell r="F45">
            <v>0</v>
          </cell>
        </row>
        <row r="46">
          <cell r="C46">
            <v>1537</v>
          </cell>
          <cell r="F46">
            <v>0</v>
          </cell>
        </row>
        <row r="47">
          <cell r="C47">
            <v>1526</v>
          </cell>
          <cell r="F47">
            <v>0</v>
          </cell>
        </row>
        <row r="48">
          <cell r="C48">
            <v>1524</v>
          </cell>
          <cell r="F48">
            <v>0</v>
          </cell>
        </row>
        <row r="49">
          <cell r="C49">
            <v>1525</v>
          </cell>
          <cell r="F49">
            <v>0</v>
          </cell>
        </row>
        <row r="50">
          <cell r="C50">
            <v>1517</v>
          </cell>
          <cell r="F50">
            <v>0</v>
          </cell>
        </row>
        <row r="51">
          <cell r="C51">
            <v>1493</v>
          </cell>
          <cell r="F51">
            <v>0</v>
          </cell>
        </row>
        <row r="52">
          <cell r="C52">
            <v>1486</v>
          </cell>
          <cell r="F52">
            <v>0</v>
          </cell>
        </row>
        <row r="53">
          <cell r="C53">
            <v>1476</v>
          </cell>
          <cell r="F53">
            <v>0</v>
          </cell>
        </row>
        <row r="54">
          <cell r="C54">
            <v>1464</v>
          </cell>
          <cell r="F54">
            <v>0</v>
          </cell>
        </row>
        <row r="55">
          <cell r="C55">
            <v>1451</v>
          </cell>
          <cell r="F55">
            <v>0</v>
          </cell>
        </row>
        <row r="56">
          <cell r="C56">
            <v>1449</v>
          </cell>
          <cell r="F56">
            <v>0</v>
          </cell>
        </row>
        <row r="57">
          <cell r="C57">
            <v>1437</v>
          </cell>
          <cell r="F57">
            <v>0</v>
          </cell>
        </row>
        <row r="58">
          <cell r="C58">
            <v>1439</v>
          </cell>
          <cell r="F58">
            <v>0</v>
          </cell>
        </row>
        <row r="59">
          <cell r="C59">
            <v>1434</v>
          </cell>
          <cell r="F59">
            <v>0</v>
          </cell>
        </row>
        <row r="60">
          <cell r="C60">
            <v>1411</v>
          </cell>
          <cell r="F60">
            <v>0</v>
          </cell>
        </row>
        <row r="61">
          <cell r="C61">
            <v>1415</v>
          </cell>
          <cell r="F61">
            <v>0</v>
          </cell>
        </row>
        <row r="62">
          <cell r="C62">
            <v>1415</v>
          </cell>
          <cell r="F62">
            <v>0</v>
          </cell>
        </row>
        <row r="63">
          <cell r="C63">
            <v>1385</v>
          </cell>
          <cell r="F63">
            <v>0</v>
          </cell>
        </row>
        <row r="64">
          <cell r="C64">
            <v>1363</v>
          </cell>
          <cell r="F64">
            <v>0</v>
          </cell>
        </row>
        <row r="65">
          <cell r="C65">
            <v>1336</v>
          </cell>
          <cell r="F65">
            <v>0</v>
          </cell>
        </row>
        <row r="66">
          <cell r="C66">
            <v>1348</v>
          </cell>
          <cell r="F66">
            <v>0</v>
          </cell>
        </row>
        <row r="67">
          <cell r="C67">
            <v>1358</v>
          </cell>
          <cell r="F67">
            <v>0</v>
          </cell>
        </row>
        <row r="68">
          <cell r="C68">
            <v>1350</v>
          </cell>
          <cell r="F68">
            <v>0</v>
          </cell>
        </row>
        <row r="69">
          <cell r="C69">
            <v>1347</v>
          </cell>
          <cell r="F69">
            <v>0</v>
          </cell>
        </row>
        <row r="70">
          <cell r="C70">
            <v>1367</v>
          </cell>
          <cell r="F70">
            <v>0</v>
          </cell>
        </row>
        <row r="71">
          <cell r="C71">
            <v>1377</v>
          </cell>
          <cell r="F71">
            <v>0</v>
          </cell>
        </row>
        <row r="72">
          <cell r="C72">
            <v>1383</v>
          </cell>
          <cell r="F72">
            <v>0</v>
          </cell>
        </row>
        <row r="73">
          <cell r="C73">
            <v>1383</v>
          </cell>
          <cell r="F73">
            <v>0</v>
          </cell>
        </row>
        <row r="74">
          <cell r="C74">
            <v>1373</v>
          </cell>
          <cell r="F74">
            <v>0</v>
          </cell>
        </row>
        <row r="75">
          <cell r="C75">
            <v>1381</v>
          </cell>
          <cell r="F75">
            <v>0</v>
          </cell>
        </row>
        <row r="76">
          <cell r="C76">
            <v>1385</v>
          </cell>
          <cell r="F76">
            <v>0</v>
          </cell>
        </row>
        <row r="77">
          <cell r="C77">
            <v>1371</v>
          </cell>
          <cell r="F77">
            <v>0</v>
          </cell>
        </row>
        <row r="78">
          <cell r="C78">
            <v>1376</v>
          </cell>
          <cell r="F78">
            <v>0</v>
          </cell>
        </row>
        <row r="79">
          <cell r="C79">
            <v>1359</v>
          </cell>
          <cell r="F79">
            <v>0</v>
          </cell>
        </row>
        <row r="80">
          <cell r="C80">
            <v>1325</v>
          </cell>
          <cell r="F80">
            <v>0</v>
          </cell>
        </row>
        <row r="81">
          <cell r="C81">
            <v>1319</v>
          </cell>
          <cell r="F81">
            <v>0</v>
          </cell>
        </row>
        <row r="82">
          <cell r="C82">
            <v>1317</v>
          </cell>
          <cell r="F82">
            <v>0</v>
          </cell>
        </row>
        <row r="83">
          <cell r="C83">
            <v>1343</v>
          </cell>
          <cell r="F83">
            <v>0</v>
          </cell>
        </row>
        <row r="84">
          <cell r="C84">
            <v>1353</v>
          </cell>
          <cell r="F84">
            <v>0</v>
          </cell>
        </row>
        <row r="85">
          <cell r="C85">
            <v>1400</v>
          </cell>
          <cell r="F85">
            <v>0</v>
          </cell>
        </row>
        <row r="86">
          <cell r="C86">
            <v>1444</v>
          </cell>
          <cell r="F86">
            <v>0</v>
          </cell>
        </row>
        <row r="87">
          <cell r="C87">
            <v>1457</v>
          </cell>
          <cell r="F87">
            <v>0</v>
          </cell>
        </row>
        <row r="88">
          <cell r="C88">
            <v>1430</v>
          </cell>
          <cell r="F88">
            <v>0</v>
          </cell>
        </row>
        <row r="89">
          <cell r="C89">
            <v>1411</v>
          </cell>
          <cell r="F89">
            <v>0</v>
          </cell>
        </row>
        <row r="90">
          <cell r="C90">
            <v>1386</v>
          </cell>
          <cell r="F90">
            <v>0</v>
          </cell>
        </row>
        <row r="91">
          <cell r="C91">
            <v>1365</v>
          </cell>
          <cell r="F91">
            <v>0</v>
          </cell>
        </row>
        <row r="92">
          <cell r="C92">
            <v>1330</v>
          </cell>
          <cell r="F92">
            <v>0</v>
          </cell>
        </row>
        <row r="93">
          <cell r="C93">
            <v>1309</v>
          </cell>
          <cell r="F93">
            <v>0</v>
          </cell>
        </row>
        <row r="94">
          <cell r="C94">
            <v>1291</v>
          </cell>
          <cell r="F94">
            <v>0</v>
          </cell>
        </row>
        <row r="95">
          <cell r="C95">
            <v>1278</v>
          </cell>
          <cell r="F95">
            <v>0</v>
          </cell>
        </row>
        <row r="96">
          <cell r="C96">
            <v>1250</v>
          </cell>
          <cell r="F96">
            <v>0</v>
          </cell>
        </row>
        <row r="97">
          <cell r="C97">
            <v>1228</v>
          </cell>
          <cell r="F97">
            <v>0</v>
          </cell>
        </row>
        <row r="98">
          <cell r="C98">
            <v>1206</v>
          </cell>
          <cell r="F98">
            <v>0</v>
          </cell>
        </row>
        <row r="99">
          <cell r="C99">
            <v>1187</v>
          </cell>
          <cell r="F99">
            <v>0</v>
          </cell>
        </row>
        <row r="100">
          <cell r="C100">
            <v>1154</v>
          </cell>
          <cell r="F100">
            <v>0</v>
          </cell>
        </row>
        <row r="101">
          <cell r="C101">
            <v>1148</v>
          </cell>
          <cell r="F101">
            <v>0</v>
          </cell>
        </row>
        <row r="102">
          <cell r="C102">
            <v>1153</v>
          </cell>
          <cell r="F102">
            <v>0</v>
          </cell>
        </row>
        <row r="103">
          <cell r="C103">
            <v>1125</v>
          </cell>
          <cell r="F103">
            <v>0</v>
          </cell>
        </row>
        <row r="104">
          <cell r="C104">
            <v>1108</v>
          </cell>
          <cell r="F104">
            <v>0</v>
          </cell>
        </row>
        <row r="105">
          <cell r="C105">
            <v>1108</v>
          </cell>
          <cell r="F105">
            <v>0</v>
          </cell>
        </row>
        <row r="106">
          <cell r="C106">
            <v>1096</v>
          </cell>
          <cell r="F106">
            <v>0</v>
          </cell>
        </row>
        <row r="107">
          <cell r="C107">
            <v>1087</v>
          </cell>
          <cell r="F107">
            <v>0</v>
          </cell>
        </row>
      </sheetData>
      <sheetData sheetId="26">
        <row r="13">
          <cell r="N13">
            <v>80.960000000000008</v>
          </cell>
        </row>
        <row r="14">
          <cell r="N14">
            <v>80.960000000000008</v>
          </cell>
        </row>
        <row r="15">
          <cell r="N15">
            <v>80.960000000000008</v>
          </cell>
        </row>
        <row r="16">
          <cell r="N16">
            <v>80.960000000000008</v>
          </cell>
        </row>
        <row r="17">
          <cell r="N17">
            <v>80.960000000000008</v>
          </cell>
        </row>
        <row r="18">
          <cell r="N18">
            <v>80.960000000000008</v>
          </cell>
        </row>
        <row r="19">
          <cell r="N19">
            <v>80.960000000000008</v>
          </cell>
        </row>
        <row r="20">
          <cell r="N20">
            <v>80.960000000000008</v>
          </cell>
        </row>
        <row r="21">
          <cell r="N21">
            <v>80.960000000000008</v>
          </cell>
        </row>
        <row r="22">
          <cell r="N22">
            <v>80.960000000000008</v>
          </cell>
        </row>
        <row r="23">
          <cell r="N23">
            <v>80.960000000000008</v>
          </cell>
        </row>
        <row r="24">
          <cell r="N24">
            <v>80.960000000000008</v>
          </cell>
        </row>
        <row r="25">
          <cell r="N25">
            <v>80.97</v>
          </cell>
        </row>
        <row r="26">
          <cell r="N26">
            <v>80.97</v>
          </cell>
        </row>
        <row r="27">
          <cell r="N27">
            <v>80.97</v>
          </cell>
        </row>
        <row r="28">
          <cell r="N28">
            <v>80.97</v>
          </cell>
        </row>
        <row r="29">
          <cell r="N29">
            <v>80.97</v>
          </cell>
        </row>
        <row r="30">
          <cell r="N30">
            <v>80.97</v>
          </cell>
        </row>
        <row r="31">
          <cell r="N31">
            <v>80.97</v>
          </cell>
        </row>
        <row r="32">
          <cell r="N32">
            <v>80.97</v>
          </cell>
        </row>
        <row r="33">
          <cell r="N33">
            <v>80.97</v>
          </cell>
        </row>
        <row r="34">
          <cell r="N34">
            <v>80.97</v>
          </cell>
        </row>
        <row r="35">
          <cell r="N35">
            <v>80.97</v>
          </cell>
        </row>
        <row r="36">
          <cell r="N36">
            <v>80.97</v>
          </cell>
        </row>
        <row r="37">
          <cell r="N37">
            <v>80.97</v>
          </cell>
        </row>
        <row r="38">
          <cell r="N38">
            <v>80.97</v>
          </cell>
        </row>
        <row r="39">
          <cell r="N39">
            <v>80.97</v>
          </cell>
        </row>
        <row r="40">
          <cell r="N40">
            <v>80.97</v>
          </cell>
        </row>
        <row r="41">
          <cell r="N41">
            <v>80.97</v>
          </cell>
        </row>
        <row r="42">
          <cell r="N42">
            <v>80.97</v>
          </cell>
        </row>
        <row r="43">
          <cell r="N43">
            <v>80.97</v>
          </cell>
        </row>
        <row r="44">
          <cell r="N44">
            <v>80.97</v>
          </cell>
        </row>
        <row r="45">
          <cell r="N45">
            <v>80.97</v>
          </cell>
        </row>
        <row r="46">
          <cell r="N46">
            <v>80.97</v>
          </cell>
        </row>
        <row r="47">
          <cell r="N47">
            <v>80.97</v>
          </cell>
        </row>
        <row r="48">
          <cell r="N48">
            <v>80.97</v>
          </cell>
        </row>
        <row r="49">
          <cell r="N49">
            <v>80.97</v>
          </cell>
        </row>
        <row r="50">
          <cell r="N50">
            <v>80.97</v>
          </cell>
        </row>
        <row r="51">
          <cell r="N51">
            <v>80.97</v>
          </cell>
        </row>
        <row r="52">
          <cell r="N52">
            <v>80.97</v>
          </cell>
        </row>
        <row r="53">
          <cell r="N53">
            <v>80.97</v>
          </cell>
        </row>
        <row r="54">
          <cell r="N54">
            <v>80.97</v>
          </cell>
        </row>
        <row r="55">
          <cell r="N55">
            <v>80.97</v>
          </cell>
        </row>
        <row r="56">
          <cell r="N56">
            <v>80.97</v>
          </cell>
        </row>
        <row r="57">
          <cell r="N57">
            <v>80.97</v>
          </cell>
        </row>
        <row r="58">
          <cell r="N58">
            <v>80.97</v>
          </cell>
        </row>
        <row r="59">
          <cell r="N59">
            <v>80.97</v>
          </cell>
        </row>
        <row r="60">
          <cell r="N60">
            <v>80.97</v>
          </cell>
        </row>
        <row r="61">
          <cell r="N61">
            <v>80.97</v>
          </cell>
        </row>
        <row r="62">
          <cell r="N62">
            <v>80.97</v>
          </cell>
        </row>
        <row r="63">
          <cell r="N63">
            <v>80.97</v>
          </cell>
        </row>
        <row r="64">
          <cell r="N64">
            <v>80.97</v>
          </cell>
        </row>
        <row r="65">
          <cell r="N65">
            <v>80.97</v>
          </cell>
        </row>
        <row r="66">
          <cell r="N66">
            <v>80.97</v>
          </cell>
        </row>
        <row r="67">
          <cell r="N67">
            <v>80.97</v>
          </cell>
        </row>
        <row r="68">
          <cell r="N68">
            <v>80.97</v>
          </cell>
        </row>
        <row r="69">
          <cell r="N69">
            <v>80.97</v>
          </cell>
        </row>
        <row r="70">
          <cell r="N70">
            <v>80.97</v>
          </cell>
        </row>
        <row r="71">
          <cell r="N71">
            <v>80.97</v>
          </cell>
        </row>
        <row r="72">
          <cell r="N72">
            <v>80.97</v>
          </cell>
        </row>
        <row r="73">
          <cell r="N73">
            <v>80.97</v>
          </cell>
        </row>
        <row r="74">
          <cell r="N74">
            <v>80.97</v>
          </cell>
        </row>
        <row r="75">
          <cell r="N75">
            <v>80.97</v>
          </cell>
        </row>
        <row r="76">
          <cell r="N76">
            <v>80.97</v>
          </cell>
        </row>
        <row r="77">
          <cell r="N77">
            <v>80.97</v>
          </cell>
        </row>
        <row r="78">
          <cell r="N78">
            <v>80.97</v>
          </cell>
        </row>
        <row r="79">
          <cell r="N79">
            <v>80.97</v>
          </cell>
        </row>
        <row r="80">
          <cell r="N80">
            <v>80.97</v>
          </cell>
        </row>
        <row r="81">
          <cell r="N81">
            <v>80.97</v>
          </cell>
        </row>
        <row r="82">
          <cell r="N82">
            <v>80.97</v>
          </cell>
        </row>
        <row r="83">
          <cell r="N83">
            <v>80.97</v>
          </cell>
        </row>
        <row r="84">
          <cell r="N84">
            <v>80.97</v>
          </cell>
        </row>
        <row r="85">
          <cell r="N85">
            <v>80.97</v>
          </cell>
        </row>
        <row r="86">
          <cell r="N86">
            <v>80.97</v>
          </cell>
        </row>
        <row r="87">
          <cell r="N87">
            <v>80.97</v>
          </cell>
        </row>
        <row r="88">
          <cell r="N88">
            <v>80.97</v>
          </cell>
        </row>
        <row r="89">
          <cell r="N89">
            <v>80.97</v>
          </cell>
        </row>
        <row r="90">
          <cell r="N90">
            <v>80.97</v>
          </cell>
        </row>
        <row r="91">
          <cell r="N91">
            <v>80.97</v>
          </cell>
        </row>
        <row r="92">
          <cell r="N92">
            <v>80.97</v>
          </cell>
        </row>
        <row r="93">
          <cell r="N93">
            <v>80.97</v>
          </cell>
        </row>
        <row r="94">
          <cell r="N94">
            <v>80.97</v>
          </cell>
        </row>
        <row r="95">
          <cell r="N95">
            <v>80.97</v>
          </cell>
        </row>
        <row r="96">
          <cell r="N96">
            <v>80.97</v>
          </cell>
        </row>
        <row r="97">
          <cell r="N97">
            <v>80.97</v>
          </cell>
        </row>
        <row r="98">
          <cell r="N98">
            <v>80.97</v>
          </cell>
        </row>
        <row r="99">
          <cell r="N99">
            <v>80.97</v>
          </cell>
        </row>
        <row r="100">
          <cell r="N100">
            <v>80.97</v>
          </cell>
        </row>
        <row r="101">
          <cell r="N101">
            <v>80.97</v>
          </cell>
        </row>
        <row r="102">
          <cell r="N102">
            <v>80.97</v>
          </cell>
        </row>
        <row r="103">
          <cell r="N103">
            <v>80.97</v>
          </cell>
        </row>
        <row r="104">
          <cell r="N104">
            <v>80.97</v>
          </cell>
        </row>
        <row r="105">
          <cell r="N105">
            <v>80.97</v>
          </cell>
        </row>
        <row r="106">
          <cell r="N106">
            <v>80.97</v>
          </cell>
        </row>
        <row r="107">
          <cell r="N107">
            <v>80.97</v>
          </cell>
        </row>
        <row r="108">
          <cell r="N108">
            <v>80.97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R24" sqref="R24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44489</v>
      </c>
      <c r="AI5" s="10"/>
      <c r="AJ5" s="11"/>
      <c r="AK5" s="12" t="str">
        <f>"Based on Revision No." &amp; '[1]Frm-1 Anticipated Gen.'!$T$2 &amp; " of NRLDC"</f>
        <v>Based on Revision No.11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1057</v>
      </c>
      <c r="D12" s="42">
        <f>'[1]Frm-3 DEMAND'!F12</f>
        <v>0</v>
      </c>
      <c r="E12" s="43">
        <f>C12-D12</f>
        <v>1057</v>
      </c>
      <c r="F12" s="42">
        <f>'[1]Frm-1 Anticipated Gen.'!T18</f>
        <v>130</v>
      </c>
      <c r="G12" s="42">
        <f>'[1]Frm-1 Anticipated Gen.'!B18</f>
        <v>64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341.8544</v>
      </c>
      <c r="J12" s="43">
        <f>G12+H12+I12</f>
        <v>485.8544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64.925268035830001</v>
      </c>
      <c r="L12" s="43">
        <f>'[1]Frm-4 Shared Projects'!N13</f>
        <v>80.960000000000008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11.523079864170001</v>
      </c>
      <c r="Q12" s="43">
        <f>'[1]GoHP POWER'!G5+'[1]GoHP POWER'!H5</f>
        <v>410.82000000000005</v>
      </c>
      <c r="R12" s="43">
        <f>'[1]Annx-D (IE)'!AT7</f>
        <v>0</v>
      </c>
      <c r="S12" s="43">
        <f>'[1]Annx-D (IE)'!AR7</f>
        <v>0</v>
      </c>
      <c r="T12" s="43">
        <f>ABS('[1]Annx-D (IE)'!AV7)+'[1]Annx-D (IE)'!AU7</f>
        <v>50</v>
      </c>
      <c r="U12" s="43">
        <f>'[1]CENTER SECTOR'!BW9-Q12-'[1]GoHP POWER'!F5</f>
        <v>246.85281699999985</v>
      </c>
      <c r="V12" s="43">
        <f>C12-(F12+G12+H12+I12+P12+D12)</f>
        <v>429.62252013583009</v>
      </c>
      <c r="W12" s="43">
        <f>U12+F12+G12+H12+I12+M12+N12+O12+P12+Q12-(R12+S12+T12)+L12</f>
        <v>1316.01029686417</v>
      </c>
      <c r="X12" s="43">
        <f>U12+M12+N12+O12+Q12-(R12+S12+T12)+L12</f>
        <v>688.63281699999993</v>
      </c>
      <c r="Y12" s="43">
        <f t="shared" ref="Y12:Y59" si="0">W12-C12+D12</f>
        <v>259.01029686416996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1411</v>
      </c>
      <c r="AJ12" s="42">
        <f>'[1]Frm-3 DEMAND'!F60</f>
        <v>0</v>
      </c>
      <c r="AK12" s="43">
        <f>AI12-AJ12</f>
        <v>1411</v>
      </c>
      <c r="AL12" s="42">
        <f>'[1]Frm-1 Anticipated Gen.'!T66</f>
        <v>120</v>
      </c>
      <c r="AM12" s="42">
        <f>'[1]Frm-1 Anticipated Gen.'!B66</f>
        <v>64</v>
      </c>
      <c r="AN12" s="43">
        <f>'[1]Frm-1 Anticipated Gen.'!C66</f>
        <v>95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341.8544</v>
      </c>
      <c r="AP12" s="43">
        <f>AM12+AN12+AO12</f>
        <v>500.8544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78.835649681800007</v>
      </c>
      <c r="AR12" s="43">
        <f>'[1]Frm-4 Shared Projects'!N61</f>
        <v>80.97</v>
      </c>
      <c r="AS12" s="43">
        <f>'[1]Annx-D (IE)'!Q55</f>
        <v>280.90389600000003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12.4203843182</v>
      </c>
      <c r="AW12" s="43">
        <f>'[1]GoHP POWER'!G53+'[1]GoHP POWER'!H53</f>
        <v>113.4</v>
      </c>
      <c r="AX12" s="43">
        <f>'[1]Annx-D (IE)'!AT55</f>
        <v>0</v>
      </c>
      <c r="AY12" s="43">
        <f>'[1]Annx-D (IE)'!AR55</f>
        <v>0</v>
      </c>
      <c r="AZ12" s="43">
        <f>ABS('[1]Annx-D (IE)'!AV55)+'[1]Annx-D (IE)'!AU55</f>
        <v>0</v>
      </c>
      <c r="BA12" s="43">
        <f>'[1]CENTER SECTOR'!BW57-AW12-'[1]GoHP POWER'!F53</f>
        <v>240.787407</v>
      </c>
      <c r="BB12" s="43">
        <f>AI12-(AL12+AM12+AN12+AO12+AV12+AJ12)</f>
        <v>777.72521568180002</v>
      </c>
      <c r="BC12" s="43">
        <f>BA12+AL12+AM12+AN12+AO12+AS12+AT12+AU12+AV12+AW12-(AX12+AY12+AZ12)+AR12</f>
        <v>1349.3360873182</v>
      </c>
      <c r="BD12" s="43">
        <f>BA12+AS12+AT12+AU12+AW12-(AX12+AY12+AZ12)+AR12</f>
        <v>716.06130300000007</v>
      </c>
      <c r="BE12" s="43">
        <f t="shared" ref="BE12:BE59" si="1">BC12-AI12+AJ12</f>
        <v>-61.663912681799957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1057</v>
      </c>
      <c r="D13" s="42">
        <f>'[1]Frm-3 DEMAND'!F13</f>
        <v>0</v>
      </c>
      <c r="E13" s="43">
        <f t="shared" ref="E13:E59" si="2">C13-D13</f>
        <v>1057</v>
      </c>
      <c r="F13" s="42">
        <f>'[1]Frm-1 Anticipated Gen.'!T19</f>
        <v>130</v>
      </c>
      <c r="G13" s="42">
        <f>'[1]Frm-1 Anticipated Gen.'!B19</f>
        <v>64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341.8544</v>
      </c>
      <c r="J13" s="43">
        <f t="shared" ref="J13:J59" si="3">G13+H13+I13</f>
        <v>485.8544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64.925268035830001</v>
      </c>
      <c r="L13" s="43">
        <f>'[1]Frm-4 Shared Projects'!N14</f>
        <v>80.960000000000008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11.523079864170001</v>
      </c>
      <c r="Q13" s="43">
        <f>'[1]GoHP POWER'!G6+'[1]GoHP POWER'!H6</f>
        <v>334.22</v>
      </c>
      <c r="R13" s="43">
        <f>'[1]Annx-D (IE)'!AT8</f>
        <v>0</v>
      </c>
      <c r="S13" s="43">
        <f>'[1]Annx-D (IE)'!AR8</f>
        <v>0</v>
      </c>
      <c r="T13" s="43">
        <f>ABS('[1]Annx-D (IE)'!AV8)+'[1]Annx-D (IE)'!AU8</f>
        <v>0</v>
      </c>
      <c r="U13" s="43">
        <f>'[1]CENTER SECTOR'!BW10-Q13-'[1]GoHP POWER'!F6</f>
        <v>236.99114000000009</v>
      </c>
      <c r="V13" s="43">
        <f t="shared" ref="V13:V59" si="4">C13-(F13+G13+H13+I13+P13+D13)</f>
        <v>429.62252013583009</v>
      </c>
      <c r="W13" s="43">
        <f t="shared" ref="W13:W59" si="5">U13+F13+G13+H13+I13+M13+N13+O13+P13+Q13-(R13+S13+T13)+L13</f>
        <v>1279.5486198641702</v>
      </c>
      <c r="X13" s="43">
        <f t="shared" ref="X13:X59" si="6">U13+M13+N13+O13+Q13-(R13+S13+T13)+L13</f>
        <v>652.17114000000015</v>
      </c>
      <c r="Y13" s="43">
        <f t="shared" si="0"/>
        <v>222.54861986417018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1415</v>
      </c>
      <c r="AJ13" s="42">
        <f>'[1]Frm-3 DEMAND'!F61</f>
        <v>0</v>
      </c>
      <c r="AK13" s="43">
        <f t="shared" ref="AK13:AK59" si="7">AI13-AJ13</f>
        <v>1415</v>
      </c>
      <c r="AL13" s="42">
        <f>'[1]Frm-1 Anticipated Gen.'!T67</f>
        <v>120</v>
      </c>
      <c r="AM13" s="42">
        <f>'[1]Frm-1 Anticipated Gen.'!B67</f>
        <v>64</v>
      </c>
      <c r="AN13" s="43">
        <f>'[1]Frm-1 Anticipated Gen.'!C67</f>
        <v>95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341.8544</v>
      </c>
      <c r="AP13" s="43">
        <f t="shared" ref="AP13:AP58" si="8">AM13+AN13+AO13</f>
        <v>500.8544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78.835649681800007</v>
      </c>
      <c r="AR13" s="43">
        <f>'[1]Frm-4 Shared Projects'!N62</f>
        <v>80.97</v>
      </c>
      <c r="AS13" s="43">
        <f>'[1]Annx-D (IE)'!Q56</f>
        <v>280.90389600000003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12.4203843182</v>
      </c>
      <c r="AW13" s="43">
        <f>'[1]GoHP POWER'!G54+'[1]GoHP POWER'!H54</f>
        <v>113.4</v>
      </c>
      <c r="AX13" s="43">
        <f>'[1]Annx-D (IE)'!AT56</f>
        <v>0</v>
      </c>
      <c r="AY13" s="43">
        <f>'[1]Annx-D (IE)'!AR56</f>
        <v>0</v>
      </c>
      <c r="AZ13" s="43">
        <f>ABS('[1]Annx-D (IE)'!AV56)+'[1]Annx-D (IE)'!AU56</f>
        <v>0</v>
      </c>
      <c r="BA13" s="43">
        <f>'[1]CENTER SECTOR'!BW58-AW13-'[1]GoHP POWER'!F54</f>
        <v>239.70409200000003</v>
      </c>
      <c r="BB13" s="43">
        <f t="shared" ref="BB13:BB59" si="9">AI13-(AL13+AM13+AN13+AO13+AV13+AJ13)</f>
        <v>781.72521568180002</v>
      </c>
      <c r="BC13" s="43">
        <f t="shared" ref="BC13:BC59" si="10">BA13+AL13+AM13+AN13+AO13+AS13+AT13+AU13+AV13+AW13-(AX13+AY13+AZ13)+AR13</f>
        <v>1348.2527723182002</v>
      </c>
      <c r="BD13" s="43">
        <f t="shared" ref="BD13:BD59" si="11">BA13+AS13+AT13+AU13+AW13-(AX13+AY13+AZ13)+AR13</f>
        <v>714.9779880000001</v>
      </c>
      <c r="BE13" s="43">
        <f t="shared" si="1"/>
        <v>-66.747227681799814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1049</v>
      </c>
      <c r="D14" s="42">
        <f>'[1]Frm-3 DEMAND'!F14</f>
        <v>0</v>
      </c>
      <c r="E14" s="43">
        <f t="shared" si="2"/>
        <v>1049</v>
      </c>
      <c r="F14" s="42">
        <f>'[1]Frm-1 Anticipated Gen.'!T20</f>
        <v>130</v>
      </c>
      <c r="G14" s="42">
        <f>'[1]Frm-1 Anticipated Gen.'!B20</f>
        <v>64</v>
      </c>
      <c r="H14" s="43">
        <f>'[1]Frm-1 Anticipated Gen.'!C20</f>
        <v>80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341.8544</v>
      </c>
      <c r="J14" s="43">
        <f t="shared" si="3"/>
        <v>485.8544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121.47526803583</v>
      </c>
      <c r="L14" s="43">
        <f>'[1]Frm-4 Shared Projects'!N15</f>
        <v>80.960000000000008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19.973079864170003</v>
      </c>
      <c r="Q14" s="43">
        <f>'[1]GoHP POWER'!G7+'[1]GoHP POWER'!H7</f>
        <v>249.82</v>
      </c>
      <c r="R14" s="43">
        <f>'[1]Annx-D (IE)'!AT9</f>
        <v>0</v>
      </c>
      <c r="S14" s="43">
        <f>'[1]Annx-D (IE)'!AR9</f>
        <v>0</v>
      </c>
      <c r="T14" s="43">
        <f>ABS('[1]Annx-D (IE)'!AV9)+'[1]Annx-D (IE)'!AU9</f>
        <v>0</v>
      </c>
      <c r="U14" s="43">
        <f>'[1]CENTER SECTOR'!BW11-Q14-'[1]GoHP POWER'!F7</f>
        <v>231.29549500000007</v>
      </c>
      <c r="V14" s="43">
        <f t="shared" si="4"/>
        <v>413.17252013583004</v>
      </c>
      <c r="W14" s="43">
        <f t="shared" si="5"/>
        <v>1197.9029748641701</v>
      </c>
      <c r="X14" s="43">
        <f t="shared" si="6"/>
        <v>562.07549500000005</v>
      </c>
      <c r="Y14" s="43">
        <f t="shared" si="0"/>
        <v>148.90297486417012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1415</v>
      </c>
      <c r="AJ14" s="42">
        <f>'[1]Frm-3 DEMAND'!F62</f>
        <v>0</v>
      </c>
      <c r="AK14" s="43">
        <f t="shared" si="7"/>
        <v>1415</v>
      </c>
      <c r="AL14" s="42">
        <f>'[1]Frm-1 Anticipated Gen.'!T68</f>
        <v>120</v>
      </c>
      <c r="AM14" s="42">
        <f>'[1]Frm-1 Anticipated Gen.'!B68</f>
        <v>64</v>
      </c>
      <c r="AN14" s="43">
        <f>'[1]Frm-1 Anticipated Gen.'!C68</f>
        <v>95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341.8544</v>
      </c>
      <c r="AP14" s="43">
        <f t="shared" si="8"/>
        <v>500.8544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78.835649681800007</v>
      </c>
      <c r="AR14" s="43">
        <f>'[1]Frm-4 Shared Projects'!N63</f>
        <v>80.97</v>
      </c>
      <c r="AS14" s="43">
        <f>'[1]Annx-D (IE)'!Q57</f>
        <v>280.90389600000003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12.4203843182</v>
      </c>
      <c r="AW14" s="43">
        <f>'[1]GoHP POWER'!G55+'[1]GoHP POWER'!H55</f>
        <v>104.1</v>
      </c>
      <c r="AX14" s="43">
        <f>'[1]Annx-D (IE)'!AT57</f>
        <v>0</v>
      </c>
      <c r="AY14" s="43">
        <f>'[1]Annx-D (IE)'!AR57</f>
        <v>0</v>
      </c>
      <c r="AZ14" s="43">
        <f>ABS('[1]Annx-D (IE)'!AV57)+'[1]Annx-D (IE)'!AU57</f>
        <v>0</v>
      </c>
      <c r="BA14" s="43">
        <f>'[1]CENTER SECTOR'!BW59-AW14-'[1]GoHP POWER'!F55</f>
        <v>239.43589100000005</v>
      </c>
      <c r="BB14" s="43">
        <f t="shared" si="9"/>
        <v>781.72521568180002</v>
      </c>
      <c r="BC14" s="43">
        <f t="shared" si="10"/>
        <v>1338.6845713181999</v>
      </c>
      <c r="BD14" s="43">
        <f t="shared" si="11"/>
        <v>705.40978700000016</v>
      </c>
      <c r="BE14" s="43">
        <f t="shared" si="1"/>
        <v>-76.315428681800086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1045</v>
      </c>
      <c r="D15" s="42">
        <f>'[1]Frm-3 DEMAND'!F14</f>
        <v>0</v>
      </c>
      <c r="E15" s="43">
        <f t="shared" si="2"/>
        <v>1045</v>
      </c>
      <c r="F15" s="42">
        <f>'[1]Frm-1 Anticipated Gen.'!T21</f>
        <v>130</v>
      </c>
      <c r="G15" s="42">
        <f>'[1]Frm-1 Anticipated Gen.'!B21</f>
        <v>64</v>
      </c>
      <c r="H15" s="43">
        <f>'[1]Frm-1 Anticipated Gen.'!C21</f>
        <v>80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341.8544</v>
      </c>
      <c r="J15" s="43">
        <f t="shared" si="3"/>
        <v>485.8544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121.47526803583</v>
      </c>
      <c r="L15" s="43">
        <f>'[1]Frm-4 Shared Projects'!N16</f>
        <v>80.960000000000008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19.973079864170003</v>
      </c>
      <c r="Q15" s="43">
        <f>'[1]GoHP POWER'!G8+'[1]GoHP POWER'!H8</f>
        <v>138.21</v>
      </c>
      <c r="R15" s="43">
        <f>'[1]Annx-D (IE)'!AT10</f>
        <v>0</v>
      </c>
      <c r="S15" s="43">
        <f>'[1]Annx-D (IE)'!AR10</f>
        <v>0</v>
      </c>
      <c r="T15" s="43">
        <f>ABS('[1]Annx-D (IE)'!AV10)+'[1]Annx-D (IE)'!AU10</f>
        <v>0</v>
      </c>
      <c r="U15" s="43">
        <f>'[1]CENTER SECTOR'!BW12-Q15-'[1]GoHP POWER'!F8</f>
        <v>227.70275600000005</v>
      </c>
      <c r="V15" s="43">
        <f t="shared" si="4"/>
        <v>409.17252013583004</v>
      </c>
      <c r="W15" s="43">
        <f t="shared" si="5"/>
        <v>1082.7002358641701</v>
      </c>
      <c r="X15" s="43">
        <f t="shared" si="6"/>
        <v>446.87275600000009</v>
      </c>
      <c r="Y15" s="43">
        <f t="shared" si="0"/>
        <v>37.700235864170054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1385</v>
      </c>
      <c r="AJ15" s="42">
        <f>'[1]Frm-3 DEMAND'!F63</f>
        <v>0</v>
      </c>
      <c r="AK15" s="43">
        <f t="shared" si="7"/>
        <v>1385</v>
      </c>
      <c r="AL15" s="42">
        <f>'[1]Frm-1 Anticipated Gen.'!T69</f>
        <v>120</v>
      </c>
      <c r="AM15" s="42">
        <f>'[1]Frm-1 Anticipated Gen.'!B69</f>
        <v>64</v>
      </c>
      <c r="AN15" s="43">
        <f>'[1]Frm-1 Anticipated Gen.'!C69</f>
        <v>95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341.8544</v>
      </c>
      <c r="AP15" s="43">
        <f t="shared" si="8"/>
        <v>500.8544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78.835649681800007</v>
      </c>
      <c r="AR15" s="43">
        <f>'[1]Frm-4 Shared Projects'!N64</f>
        <v>80.97</v>
      </c>
      <c r="AS15" s="43">
        <f>'[1]Annx-D (IE)'!Q58</f>
        <v>280.90389600000003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12.4203843182</v>
      </c>
      <c r="AW15" s="43">
        <f>'[1]GoHP POWER'!G56+'[1]GoHP POWER'!H56</f>
        <v>14.5</v>
      </c>
      <c r="AX15" s="43">
        <f>'[1]Annx-D (IE)'!AT58</f>
        <v>0</v>
      </c>
      <c r="AY15" s="43">
        <f>'[1]Annx-D (IE)'!AR58</f>
        <v>0</v>
      </c>
      <c r="AZ15" s="43">
        <f>ABS('[1]Annx-D (IE)'!AV58)+'[1]Annx-D (IE)'!AU58</f>
        <v>0</v>
      </c>
      <c r="BA15" s="43">
        <f>'[1]CENTER SECTOR'!BW60-AW15-'[1]GoHP POWER'!F56</f>
        <v>236.28868700000001</v>
      </c>
      <c r="BB15" s="43">
        <f t="shared" si="9"/>
        <v>751.72521568180002</v>
      </c>
      <c r="BC15" s="43">
        <f t="shared" si="10"/>
        <v>1245.9373673181999</v>
      </c>
      <c r="BD15" s="43">
        <f t="shared" si="11"/>
        <v>612.66258300000004</v>
      </c>
      <c r="BE15" s="43">
        <f t="shared" si="1"/>
        <v>-139.0626326818001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1036</v>
      </c>
      <c r="D16" s="42">
        <f>'[1]Frm-3 DEMAND'!F16</f>
        <v>0</v>
      </c>
      <c r="E16" s="43">
        <f t="shared" si="2"/>
        <v>1036</v>
      </c>
      <c r="F16" s="42">
        <f>'[1]Frm-1 Anticipated Gen.'!T22</f>
        <v>130</v>
      </c>
      <c r="G16" s="42">
        <f>'[1]Frm-1 Anticipated Gen.'!B22</f>
        <v>64</v>
      </c>
      <c r="H16" s="43">
        <f>'[1]Frm-1 Anticipated Gen.'!C22</f>
        <v>80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341.8544</v>
      </c>
      <c r="J16" s="43">
        <f t="shared" si="3"/>
        <v>485.8544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101.33206803583001</v>
      </c>
      <c r="L16" s="43">
        <f>'[1]Frm-4 Shared Projects'!N17</f>
        <v>80.960000000000008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13.956279864170002</v>
      </c>
      <c r="Q16" s="43">
        <f>'[1]GoHP POWER'!G9+'[1]GoHP POWER'!H9</f>
        <v>138.21</v>
      </c>
      <c r="R16" s="43">
        <f>'[1]Annx-D (IE)'!AT11</f>
        <v>0</v>
      </c>
      <c r="S16" s="43">
        <f>'[1]Annx-D (IE)'!AR11</f>
        <v>0</v>
      </c>
      <c r="T16" s="43">
        <f>ABS('[1]Annx-D (IE)'!AV11)+'[1]Annx-D (IE)'!AU11</f>
        <v>0</v>
      </c>
      <c r="U16" s="43">
        <f>'[1]CENTER SECTOR'!BW13-Q16-'[1]GoHP POWER'!F9</f>
        <v>209.36944500000001</v>
      </c>
      <c r="V16" s="43">
        <f t="shared" si="4"/>
        <v>406.18932013583003</v>
      </c>
      <c r="W16" s="43">
        <f t="shared" si="5"/>
        <v>1058.3501248641701</v>
      </c>
      <c r="X16" s="43">
        <f t="shared" si="6"/>
        <v>428.539445</v>
      </c>
      <c r="Y16" s="43">
        <f t="shared" si="0"/>
        <v>22.350124864170084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1363</v>
      </c>
      <c r="AJ16" s="42">
        <f>'[1]Frm-3 DEMAND'!F64</f>
        <v>0</v>
      </c>
      <c r="AK16" s="43">
        <f t="shared" si="7"/>
        <v>1363</v>
      </c>
      <c r="AL16" s="42">
        <f>'[1]Frm-1 Anticipated Gen.'!T70</f>
        <v>120</v>
      </c>
      <c r="AM16" s="42">
        <f>'[1]Frm-1 Anticipated Gen.'!B70</f>
        <v>64</v>
      </c>
      <c r="AN16" s="43">
        <f>'[1]Frm-1 Anticipated Gen.'!C70</f>
        <v>95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341.8544</v>
      </c>
      <c r="AP16" s="43">
        <f t="shared" si="8"/>
        <v>500.8544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78.835649681800007</v>
      </c>
      <c r="AR16" s="43">
        <f>'[1]Frm-4 Shared Projects'!N65</f>
        <v>80.97</v>
      </c>
      <c r="AS16" s="43">
        <f>'[1]Annx-D (IE)'!Q59</f>
        <v>280.90389600000003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12.4203843182</v>
      </c>
      <c r="AW16" s="43">
        <f>'[1]GoHP POWER'!G57+'[1]GoHP POWER'!H57</f>
        <v>14.5</v>
      </c>
      <c r="AX16" s="43">
        <f>'[1]Annx-D (IE)'!AT59</f>
        <v>0</v>
      </c>
      <c r="AY16" s="43">
        <f>'[1]Annx-D (IE)'!AR59</f>
        <v>0</v>
      </c>
      <c r="AZ16" s="43">
        <f>ABS('[1]Annx-D (IE)'!AV59)+'[1]Annx-D (IE)'!AU59</f>
        <v>0</v>
      </c>
      <c r="BA16" s="43">
        <f>'[1]CENTER SECTOR'!BW61-AW16-'[1]GoHP POWER'!F57</f>
        <v>236.148687</v>
      </c>
      <c r="BB16" s="43">
        <f t="shared" si="9"/>
        <v>729.72521568180002</v>
      </c>
      <c r="BC16" s="43">
        <f t="shared" si="10"/>
        <v>1245.7973673182</v>
      </c>
      <c r="BD16" s="43">
        <f t="shared" si="11"/>
        <v>612.52258300000005</v>
      </c>
      <c r="BE16" s="43">
        <f t="shared" si="1"/>
        <v>-117.20263268179997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1041</v>
      </c>
      <c r="D17" s="42">
        <f>'[1]Frm-3 DEMAND'!F17</f>
        <v>0</v>
      </c>
      <c r="E17" s="43">
        <f t="shared" si="2"/>
        <v>1041</v>
      </c>
      <c r="F17" s="42">
        <f>'[1]Frm-1 Anticipated Gen.'!T23</f>
        <v>130</v>
      </c>
      <c r="G17" s="42">
        <f>'[1]Frm-1 Anticipated Gen.'!B23</f>
        <v>64</v>
      </c>
      <c r="H17" s="43">
        <f>'[1]Frm-1 Anticipated Gen.'!C23</f>
        <v>80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341.8544</v>
      </c>
      <c r="J17" s="43">
        <f t="shared" si="3"/>
        <v>485.8544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101.33206803583001</v>
      </c>
      <c r="L17" s="43">
        <f>'[1]Frm-4 Shared Projects'!N18</f>
        <v>80.960000000000008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13.956279864170002</v>
      </c>
      <c r="Q17" s="43">
        <f>'[1]GoHP POWER'!G10+'[1]GoHP POWER'!H10</f>
        <v>138.21</v>
      </c>
      <c r="R17" s="43">
        <f>'[1]Annx-D (IE)'!AT12</f>
        <v>0</v>
      </c>
      <c r="S17" s="43">
        <f>'[1]Annx-D (IE)'!AR12</f>
        <v>0</v>
      </c>
      <c r="T17" s="43">
        <f>ABS('[1]Annx-D (IE)'!AV12)+'[1]Annx-D (IE)'!AU12</f>
        <v>0</v>
      </c>
      <c r="U17" s="43">
        <f>'[1]CENTER SECTOR'!BW14-Q17-'[1]GoHP POWER'!F10</f>
        <v>210.94357499999998</v>
      </c>
      <c r="V17" s="43">
        <f t="shared" si="4"/>
        <v>411.18932013583003</v>
      </c>
      <c r="W17" s="43">
        <f t="shared" si="5"/>
        <v>1059.9242548641701</v>
      </c>
      <c r="X17" s="43">
        <f t="shared" si="6"/>
        <v>430.11357499999997</v>
      </c>
      <c r="Y17" s="43">
        <f t="shared" si="0"/>
        <v>18.924254864170052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1336</v>
      </c>
      <c r="AJ17" s="42">
        <f>'[1]Frm-3 DEMAND'!F65</f>
        <v>0</v>
      </c>
      <c r="AK17" s="43">
        <f t="shared" si="7"/>
        <v>1336</v>
      </c>
      <c r="AL17" s="42">
        <f>'[1]Frm-1 Anticipated Gen.'!T71</f>
        <v>120</v>
      </c>
      <c r="AM17" s="42">
        <f>'[1]Frm-1 Anticipated Gen.'!B71</f>
        <v>64</v>
      </c>
      <c r="AN17" s="43">
        <f>'[1]Frm-1 Anticipated Gen.'!C71</f>
        <v>95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341.8544</v>
      </c>
      <c r="AP17" s="43">
        <f t="shared" si="8"/>
        <v>500.8544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78.835649681800007</v>
      </c>
      <c r="AR17" s="43">
        <f>'[1]Frm-4 Shared Projects'!N66</f>
        <v>80.97</v>
      </c>
      <c r="AS17" s="43">
        <f>'[1]Annx-D (IE)'!Q60</f>
        <v>280.90389600000003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12.4203843182</v>
      </c>
      <c r="AW17" s="43">
        <f>'[1]GoHP POWER'!G58+'[1]GoHP POWER'!H58</f>
        <v>14.5</v>
      </c>
      <c r="AX17" s="43">
        <f>'[1]Annx-D (IE)'!AT60</f>
        <v>0</v>
      </c>
      <c r="AY17" s="43">
        <f>'[1]Annx-D (IE)'!AR60</f>
        <v>0</v>
      </c>
      <c r="AZ17" s="43">
        <f>ABS('[1]Annx-D (IE)'!AV60)+'[1]Annx-D (IE)'!AU60</f>
        <v>0</v>
      </c>
      <c r="BA17" s="43">
        <f>'[1]CENTER SECTOR'!BW62-AW17-'[1]GoHP POWER'!F58</f>
        <v>235.84868699999998</v>
      </c>
      <c r="BB17" s="43">
        <f t="shared" si="9"/>
        <v>702.72521568180002</v>
      </c>
      <c r="BC17" s="43">
        <f t="shared" si="10"/>
        <v>1245.4973673181998</v>
      </c>
      <c r="BD17" s="43">
        <f t="shared" si="11"/>
        <v>612.22258299999999</v>
      </c>
      <c r="BE17" s="43">
        <f t="shared" si="1"/>
        <v>-90.502632681800151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1042</v>
      </c>
      <c r="D18" s="42">
        <f>'[1]Frm-3 DEMAND'!F18</f>
        <v>0</v>
      </c>
      <c r="E18" s="43">
        <f t="shared" si="2"/>
        <v>1042</v>
      </c>
      <c r="F18" s="42">
        <f>'[1]Frm-1 Anticipated Gen.'!T24</f>
        <v>130</v>
      </c>
      <c r="G18" s="42">
        <f>'[1]Frm-1 Anticipated Gen.'!B24</f>
        <v>64</v>
      </c>
      <c r="H18" s="43">
        <f>'[1]Frm-1 Anticipated Gen.'!C24</f>
        <v>80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341.8544</v>
      </c>
      <c r="J18" s="43">
        <f t="shared" si="3"/>
        <v>485.8544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92.632068035830002</v>
      </c>
      <c r="L18" s="43">
        <f>'[1]Frm-4 Shared Projects'!N19</f>
        <v>80.960000000000008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12.656279864170001</v>
      </c>
      <c r="Q18" s="43">
        <f>'[1]GoHP POWER'!G11+'[1]GoHP POWER'!H11</f>
        <v>111.50999999999999</v>
      </c>
      <c r="R18" s="43">
        <f>'[1]Annx-D (IE)'!AT13</f>
        <v>0</v>
      </c>
      <c r="S18" s="43">
        <f>'[1]Annx-D (IE)'!AR13</f>
        <v>0</v>
      </c>
      <c r="T18" s="43">
        <f>ABS('[1]Annx-D (IE)'!AV13)+'[1]Annx-D (IE)'!AU13</f>
        <v>0</v>
      </c>
      <c r="U18" s="43">
        <f>'[1]CENTER SECTOR'!BW15-Q18-'[1]GoHP POWER'!F11</f>
        <v>210.610545</v>
      </c>
      <c r="V18" s="43">
        <f t="shared" si="4"/>
        <v>413.4893201358301</v>
      </c>
      <c r="W18" s="43">
        <f t="shared" si="5"/>
        <v>1031.5912248641698</v>
      </c>
      <c r="X18" s="43">
        <f t="shared" si="6"/>
        <v>403.08054500000003</v>
      </c>
      <c r="Y18" s="43">
        <f t="shared" si="0"/>
        <v>-10.408775135830183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1348</v>
      </c>
      <c r="AJ18" s="42">
        <f>'[1]Frm-3 DEMAND'!F66</f>
        <v>0</v>
      </c>
      <c r="AK18" s="43">
        <f t="shared" si="7"/>
        <v>1348</v>
      </c>
      <c r="AL18" s="42">
        <f>'[1]Frm-1 Anticipated Gen.'!T72</f>
        <v>120</v>
      </c>
      <c r="AM18" s="42">
        <f>'[1]Frm-1 Anticipated Gen.'!B72</f>
        <v>64</v>
      </c>
      <c r="AN18" s="43">
        <f>'[1]Frm-1 Anticipated Gen.'!C72</f>
        <v>95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341.8544</v>
      </c>
      <c r="AP18" s="43">
        <f t="shared" si="8"/>
        <v>500.8544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78.835649681800007</v>
      </c>
      <c r="AR18" s="43">
        <f>'[1]Frm-4 Shared Projects'!N67</f>
        <v>80.97</v>
      </c>
      <c r="AS18" s="43">
        <f>'[1]Annx-D (IE)'!Q61</f>
        <v>280.90389600000003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12.4203843182</v>
      </c>
      <c r="AW18" s="43">
        <f>'[1]GoHP POWER'!G59+'[1]GoHP POWER'!H59</f>
        <v>14.5</v>
      </c>
      <c r="AX18" s="43">
        <f>'[1]Annx-D (IE)'!AT61</f>
        <v>0</v>
      </c>
      <c r="AY18" s="43">
        <f>'[1]Annx-D (IE)'!AR61</f>
        <v>0</v>
      </c>
      <c r="AZ18" s="43">
        <f>ABS('[1]Annx-D (IE)'!AV61)+'[1]Annx-D (IE)'!AU61</f>
        <v>0</v>
      </c>
      <c r="BA18" s="43">
        <f>'[1]CENTER SECTOR'!BW63-AW18-'[1]GoHP POWER'!F59</f>
        <v>235.488687</v>
      </c>
      <c r="BB18" s="43">
        <f t="shared" si="9"/>
        <v>714.72521568180002</v>
      </c>
      <c r="BC18" s="43">
        <f t="shared" si="10"/>
        <v>1245.1373673181999</v>
      </c>
      <c r="BD18" s="43">
        <f t="shared" si="11"/>
        <v>611.86258300000009</v>
      </c>
      <c r="BE18" s="43">
        <f t="shared" si="1"/>
        <v>-102.86263268180005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1047</v>
      </c>
      <c r="D19" s="42">
        <f>'[1]Frm-3 DEMAND'!F19</f>
        <v>0</v>
      </c>
      <c r="E19" s="43">
        <f t="shared" si="2"/>
        <v>1047</v>
      </c>
      <c r="F19" s="42">
        <f>'[1]Frm-1 Anticipated Gen.'!T25</f>
        <v>130</v>
      </c>
      <c r="G19" s="42">
        <f>'[1]Frm-1 Anticipated Gen.'!B25</f>
        <v>64</v>
      </c>
      <c r="H19" s="43">
        <f>'[1]Frm-1 Anticipated Gen.'!C25</f>
        <v>80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341.8544</v>
      </c>
      <c r="J19" s="43">
        <f t="shared" si="3"/>
        <v>485.8544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92.632068035830002</v>
      </c>
      <c r="L19" s="43">
        <f>'[1]Frm-4 Shared Projects'!N20</f>
        <v>80.960000000000008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12.656279864170001</v>
      </c>
      <c r="Q19" s="43">
        <f>'[1]GoHP POWER'!G12+'[1]GoHP POWER'!H12</f>
        <v>111.50999999999999</v>
      </c>
      <c r="R19" s="43">
        <f>'[1]Annx-D (IE)'!AT14</f>
        <v>0</v>
      </c>
      <c r="S19" s="43">
        <f>'[1]Annx-D (IE)'!AR14</f>
        <v>0</v>
      </c>
      <c r="T19" s="43">
        <f>ABS('[1]Annx-D (IE)'!AV14)+'[1]Annx-D (IE)'!AU14</f>
        <v>0</v>
      </c>
      <c r="U19" s="43">
        <f>'[1]CENTER SECTOR'!BW16-Q19-'[1]GoHP POWER'!F12</f>
        <v>210.05388700000003</v>
      </c>
      <c r="V19" s="43">
        <f t="shared" si="4"/>
        <v>418.4893201358301</v>
      </c>
      <c r="W19" s="43">
        <f t="shared" si="5"/>
        <v>1031.0345668641698</v>
      </c>
      <c r="X19" s="43">
        <f t="shared" si="6"/>
        <v>402.52388700000006</v>
      </c>
      <c r="Y19" s="43">
        <f t="shared" si="0"/>
        <v>-15.965433135830153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1358</v>
      </c>
      <c r="AJ19" s="42">
        <f>'[1]Frm-3 DEMAND'!F67</f>
        <v>0</v>
      </c>
      <c r="AK19" s="43">
        <f t="shared" si="7"/>
        <v>1358</v>
      </c>
      <c r="AL19" s="42">
        <f>'[1]Frm-1 Anticipated Gen.'!T73</f>
        <v>120</v>
      </c>
      <c r="AM19" s="42">
        <f>'[1]Frm-1 Anticipated Gen.'!B73</f>
        <v>64</v>
      </c>
      <c r="AN19" s="43">
        <f>'[1]Frm-1 Anticipated Gen.'!C73</f>
        <v>95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341.8544</v>
      </c>
      <c r="AP19" s="43">
        <f t="shared" si="8"/>
        <v>500.8544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78.835649681800007</v>
      </c>
      <c r="AR19" s="43">
        <f>'[1]Frm-4 Shared Projects'!N68</f>
        <v>80.97</v>
      </c>
      <c r="AS19" s="43">
        <f>'[1]Annx-D (IE)'!Q62</f>
        <v>280.90389600000003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12.4203843182</v>
      </c>
      <c r="AW19" s="43">
        <f>'[1]GoHP POWER'!G60+'[1]GoHP POWER'!H60</f>
        <v>14.5</v>
      </c>
      <c r="AX19" s="43">
        <f>'[1]Annx-D (IE)'!AT62</f>
        <v>0</v>
      </c>
      <c r="AY19" s="43">
        <f>'[1]Annx-D (IE)'!AR62</f>
        <v>0</v>
      </c>
      <c r="AZ19" s="43">
        <f>ABS('[1]Annx-D (IE)'!AV62)+'[1]Annx-D (IE)'!AU62</f>
        <v>0</v>
      </c>
      <c r="BA19" s="43">
        <f>'[1]CENTER SECTOR'!BW64-AW19-'[1]GoHP POWER'!F60</f>
        <v>236.24200200000001</v>
      </c>
      <c r="BB19" s="43">
        <f t="shared" si="9"/>
        <v>724.72521568180002</v>
      </c>
      <c r="BC19" s="43">
        <f t="shared" si="10"/>
        <v>1245.8906823181999</v>
      </c>
      <c r="BD19" s="43">
        <f t="shared" si="11"/>
        <v>612.61589800000002</v>
      </c>
      <c r="BE19" s="43">
        <f t="shared" si="1"/>
        <v>-112.10931768180012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1032</v>
      </c>
      <c r="D20" s="42">
        <f>'[1]Frm-3 DEMAND'!F20</f>
        <v>0</v>
      </c>
      <c r="E20" s="43">
        <f t="shared" si="2"/>
        <v>1032</v>
      </c>
      <c r="F20" s="42">
        <f>'[1]Frm-1 Anticipated Gen.'!T26</f>
        <v>130</v>
      </c>
      <c r="G20" s="42">
        <f>'[1]Frm-1 Anticipated Gen.'!B26</f>
        <v>64</v>
      </c>
      <c r="H20" s="43">
        <f>'[1]Frm-1 Anticipated Gen.'!C26</f>
        <v>80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341.8544</v>
      </c>
      <c r="J20" s="43">
        <f t="shared" si="3"/>
        <v>485.8544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92.632068035830002</v>
      </c>
      <c r="L20" s="43">
        <f>'[1]Frm-4 Shared Projects'!N21</f>
        <v>80.960000000000008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12.656279864170001</v>
      </c>
      <c r="Q20" s="43">
        <f>'[1]GoHP POWER'!G13+'[1]GoHP POWER'!H13</f>
        <v>111.50999999999999</v>
      </c>
      <c r="R20" s="43">
        <f>'[1]Annx-D (IE)'!AT15</f>
        <v>0</v>
      </c>
      <c r="S20" s="43">
        <f>'[1]Annx-D (IE)'!AR15</f>
        <v>0</v>
      </c>
      <c r="T20" s="43">
        <f>ABS('[1]Annx-D (IE)'!AV15)+'[1]Annx-D (IE)'!AU15</f>
        <v>0</v>
      </c>
      <c r="U20" s="43">
        <f>'[1]CENTER SECTOR'!BW17-Q20-'[1]GoHP POWER'!F13</f>
        <v>210.05388700000003</v>
      </c>
      <c r="V20" s="43">
        <f t="shared" si="4"/>
        <v>403.4893201358301</v>
      </c>
      <c r="W20" s="43">
        <f t="shared" si="5"/>
        <v>1031.0345668641698</v>
      </c>
      <c r="X20" s="43">
        <f t="shared" si="6"/>
        <v>402.52388700000006</v>
      </c>
      <c r="Y20" s="43">
        <f t="shared" si="0"/>
        <v>-0.96543313583015333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1350</v>
      </c>
      <c r="AJ20" s="42">
        <f>'[1]Frm-3 DEMAND'!F68</f>
        <v>0</v>
      </c>
      <c r="AK20" s="43">
        <f t="shared" si="7"/>
        <v>1350</v>
      </c>
      <c r="AL20" s="42">
        <f>'[1]Frm-1 Anticipated Gen.'!T74</f>
        <v>120</v>
      </c>
      <c r="AM20" s="42">
        <f>'[1]Frm-1 Anticipated Gen.'!B74</f>
        <v>64</v>
      </c>
      <c r="AN20" s="43">
        <f>'[1]Frm-1 Anticipated Gen.'!C74</f>
        <v>95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339.8544</v>
      </c>
      <c r="AP20" s="43">
        <f t="shared" si="8"/>
        <v>498.8544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85.888849681799996</v>
      </c>
      <c r="AR20" s="43">
        <f>'[1]Frm-4 Shared Projects'!N69</f>
        <v>80.97</v>
      </c>
      <c r="AS20" s="43">
        <f>'[1]Annx-D (IE)'!Q63</f>
        <v>280.90389600000003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14.527184318200003</v>
      </c>
      <c r="AW20" s="43">
        <f>'[1]GoHP POWER'!G61+'[1]GoHP POWER'!H61</f>
        <v>14.5</v>
      </c>
      <c r="AX20" s="43">
        <f>'[1]Annx-D (IE)'!AT63</f>
        <v>0</v>
      </c>
      <c r="AY20" s="43">
        <f>'[1]Annx-D (IE)'!AR63</f>
        <v>0</v>
      </c>
      <c r="AZ20" s="43">
        <f>ABS('[1]Annx-D (IE)'!AV63)+'[1]Annx-D (IE)'!AU63</f>
        <v>0</v>
      </c>
      <c r="BA20" s="43">
        <f>'[1]CENTER SECTOR'!BW65-AW20-'[1]GoHP POWER'!F61</f>
        <v>234.67656799999997</v>
      </c>
      <c r="BB20" s="43">
        <f t="shared" si="9"/>
        <v>716.6184156818</v>
      </c>
      <c r="BC20" s="43">
        <f t="shared" si="10"/>
        <v>1244.4320483182</v>
      </c>
      <c r="BD20" s="43">
        <f t="shared" si="11"/>
        <v>611.05046400000003</v>
      </c>
      <c r="BE20" s="43">
        <f t="shared" si="1"/>
        <v>-105.56795168179997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1021</v>
      </c>
      <c r="D21" s="42">
        <f>'[1]Frm-3 DEMAND'!F21</f>
        <v>0</v>
      </c>
      <c r="E21" s="43">
        <f t="shared" si="2"/>
        <v>1021</v>
      </c>
      <c r="F21" s="42">
        <f>'[1]Frm-1 Anticipated Gen.'!T27</f>
        <v>130</v>
      </c>
      <c r="G21" s="42">
        <f>'[1]Frm-1 Anticipated Gen.'!B27</f>
        <v>64</v>
      </c>
      <c r="H21" s="43">
        <f>'[1]Frm-1 Anticipated Gen.'!C27</f>
        <v>80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341.8544</v>
      </c>
      <c r="J21" s="43">
        <f t="shared" si="3"/>
        <v>485.8544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92.632068035830002</v>
      </c>
      <c r="L21" s="43">
        <f>'[1]Frm-4 Shared Projects'!N22</f>
        <v>80.960000000000008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12.656279864170001</v>
      </c>
      <c r="Q21" s="43">
        <f>'[1]GoHP POWER'!G14+'[1]GoHP POWER'!H14</f>
        <v>111.50999999999999</v>
      </c>
      <c r="R21" s="43">
        <f>'[1]Annx-D (IE)'!AT16</f>
        <v>0</v>
      </c>
      <c r="S21" s="43">
        <f>'[1]Annx-D (IE)'!AR16</f>
        <v>0</v>
      </c>
      <c r="T21" s="43">
        <f>ABS('[1]Annx-D (IE)'!AV16)+'[1]Annx-D (IE)'!AU16</f>
        <v>0</v>
      </c>
      <c r="U21" s="43">
        <f>'[1]CENTER SECTOR'!BW18-Q21-'[1]GoHP POWER'!F14</f>
        <v>210.05388700000003</v>
      </c>
      <c r="V21" s="43">
        <f t="shared" si="4"/>
        <v>392.4893201358301</v>
      </c>
      <c r="W21" s="43">
        <f t="shared" si="5"/>
        <v>1031.0345668641698</v>
      </c>
      <c r="X21" s="43">
        <f t="shared" si="6"/>
        <v>402.52388700000006</v>
      </c>
      <c r="Y21" s="43">
        <f t="shared" si="0"/>
        <v>10.034566864169847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1347</v>
      </c>
      <c r="AJ21" s="42">
        <f>'[1]Frm-3 DEMAND'!F69</f>
        <v>0</v>
      </c>
      <c r="AK21" s="43">
        <f t="shared" si="7"/>
        <v>1347</v>
      </c>
      <c r="AL21" s="42">
        <f>'[1]Frm-1 Anticipated Gen.'!T75</f>
        <v>120</v>
      </c>
      <c r="AM21" s="42">
        <f>'[1]Frm-1 Anticipated Gen.'!B75</f>
        <v>64</v>
      </c>
      <c r="AN21" s="43">
        <f>'[1]Frm-1 Anticipated Gen.'!C75</f>
        <v>95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339.8544</v>
      </c>
      <c r="AP21" s="43">
        <f t="shared" si="8"/>
        <v>498.8544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85.888849681799996</v>
      </c>
      <c r="AR21" s="43">
        <f>'[1]Frm-4 Shared Projects'!N70</f>
        <v>80.97</v>
      </c>
      <c r="AS21" s="43">
        <f>'[1]Annx-D (IE)'!Q64</f>
        <v>280.90389600000003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14.527184318200003</v>
      </c>
      <c r="AW21" s="43">
        <f>'[1]GoHP POWER'!G62+'[1]GoHP POWER'!H62</f>
        <v>14.5</v>
      </c>
      <c r="AX21" s="43">
        <f>'[1]Annx-D (IE)'!AT64</f>
        <v>0</v>
      </c>
      <c r="AY21" s="43">
        <f>'[1]Annx-D (IE)'!AR64</f>
        <v>0</v>
      </c>
      <c r="AZ21" s="43">
        <f>ABS('[1]Annx-D (IE)'!AV64)+'[1]Annx-D (IE)'!AU64</f>
        <v>0</v>
      </c>
      <c r="BA21" s="43">
        <f>'[1]CENTER SECTOR'!BW66-AW21-'[1]GoHP POWER'!F62</f>
        <v>231.74184700000001</v>
      </c>
      <c r="BB21" s="43">
        <f t="shared" si="9"/>
        <v>713.6184156818</v>
      </c>
      <c r="BC21" s="43">
        <f t="shared" si="10"/>
        <v>1241.4973273182</v>
      </c>
      <c r="BD21" s="43">
        <f t="shared" si="11"/>
        <v>608.11574300000007</v>
      </c>
      <c r="BE21" s="43">
        <f t="shared" si="1"/>
        <v>-105.50267268180005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1017</v>
      </c>
      <c r="D22" s="42">
        <f>'[1]Frm-3 DEMAND'!F22</f>
        <v>0</v>
      </c>
      <c r="E22" s="43">
        <f t="shared" si="2"/>
        <v>1017</v>
      </c>
      <c r="F22" s="42">
        <f>'[1]Frm-1 Anticipated Gen.'!T28</f>
        <v>130</v>
      </c>
      <c r="G22" s="42">
        <f>'[1]Frm-1 Anticipated Gen.'!B28</f>
        <v>64</v>
      </c>
      <c r="H22" s="43">
        <f>'[1]Frm-1 Anticipated Gen.'!C28</f>
        <v>80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341.8544</v>
      </c>
      <c r="J22" s="43">
        <f t="shared" si="3"/>
        <v>485.8544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35.769800000000004</v>
      </c>
      <c r="L22" s="43">
        <f>'[1]Frm-4 Shared Projects'!N23</f>
        <v>80.960000000000008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3.7602000000000002</v>
      </c>
      <c r="Q22" s="43">
        <f>'[1]GoHP POWER'!G15+'[1]GoHP POWER'!H15</f>
        <v>111.50999999999999</v>
      </c>
      <c r="R22" s="43">
        <f>'[1]Annx-D (IE)'!AT17</f>
        <v>0</v>
      </c>
      <c r="S22" s="43">
        <f>'[1]Annx-D (IE)'!AR17</f>
        <v>0</v>
      </c>
      <c r="T22" s="43">
        <f>ABS('[1]Annx-D (IE)'!AV17)+'[1]Annx-D (IE)'!AU17</f>
        <v>0</v>
      </c>
      <c r="U22" s="43">
        <f>'[1]CENTER SECTOR'!BW19-Q22-'[1]GoHP POWER'!F15</f>
        <v>210.05388700000003</v>
      </c>
      <c r="V22" s="43">
        <f t="shared" si="4"/>
        <v>397.3854</v>
      </c>
      <c r="W22" s="43">
        <f t="shared" si="5"/>
        <v>1022.1384870000001</v>
      </c>
      <c r="X22" s="43">
        <f t="shared" si="6"/>
        <v>402.52388700000006</v>
      </c>
      <c r="Y22" s="43">
        <f t="shared" si="0"/>
        <v>5.1384870000000546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1367</v>
      </c>
      <c r="AJ22" s="42">
        <f>'[1]Frm-3 DEMAND'!F70</f>
        <v>0</v>
      </c>
      <c r="AK22" s="43">
        <f t="shared" si="7"/>
        <v>1367</v>
      </c>
      <c r="AL22" s="42">
        <f>'[1]Frm-1 Anticipated Gen.'!T76</f>
        <v>120</v>
      </c>
      <c r="AM22" s="42">
        <f>'[1]Frm-1 Anticipated Gen.'!B76</f>
        <v>64</v>
      </c>
      <c r="AN22" s="43">
        <f>'[1]Frm-1 Anticipated Gen.'!C76</f>
        <v>95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339.8544</v>
      </c>
      <c r="AP22" s="43">
        <f t="shared" si="8"/>
        <v>498.8544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85.888849681799996</v>
      </c>
      <c r="AR22" s="43">
        <f>'[1]Frm-4 Shared Projects'!N71</f>
        <v>80.97</v>
      </c>
      <c r="AS22" s="43">
        <f>'[1]Annx-D (IE)'!Q65</f>
        <v>280.90389600000003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14.527184318200003</v>
      </c>
      <c r="AW22" s="43">
        <f>'[1]GoHP POWER'!G63+'[1]GoHP POWER'!H63</f>
        <v>0</v>
      </c>
      <c r="AX22" s="43">
        <f>'[1]Annx-D (IE)'!AT65</f>
        <v>0</v>
      </c>
      <c r="AY22" s="43">
        <f>'[1]Annx-D (IE)'!AR65</f>
        <v>0</v>
      </c>
      <c r="AZ22" s="43">
        <f>ABS('[1]Annx-D (IE)'!AV65)+'[1]Annx-D (IE)'!AU65</f>
        <v>0</v>
      </c>
      <c r="BA22" s="43">
        <f>'[1]CENTER SECTOR'!BW67-AW22-'[1]GoHP POWER'!F63</f>
        <v>228.18010099999998</v>
      </c>
      <c r="BB22" s="43">
        <f t="shared" si="9"/>
        <v>733.6184156818</v>
      </c>
      <c r="BC22" s="43">
        <f t="shared" si="10"/>
        <v>1223.4355813181999</v>
      </c>
      <c r="BD22" s="43">
        <f t="shared" si="11"/>
        <v>590.05399699999998</v>
      </c>
      <c r="BE22" s="43">
        <f t="shared" si="1"/>
        <v>-143.56441868180013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1032</v>
      </c>
      <c r="D23" s="42">
        <f>'[1]Frm-3 DEMAND'!F23</f>
        <v>0</v>
      </c>
      <c r="E23" s="43">
        <f t="shared" si="2"/>
        <v>1032</v>
      </c>
      <c r="F23" s="42">
        <f>'[1]Frm-1 Anticipated Gen.'!T29</f>
        <v>130</v>
      </c>
      <c r="G23" s="42">
        <f>'[1]Frm-1 Anticipated Gen.'!B29</f>
        <v>64</v>
      </c>
      <c r="H23" s="43">
        <f>'[1]Frm-1 Anticipated Gen.'!C29</f>
        <v>80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341.8544</v>
      </c>
      <c r="J23" s="43">
        <f t="shared" si="3"/>
        <v>485.8544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35.769800000000004</v>
      </c>
      <c r="L23" s="43">
        <f>'[1]Frm-4 Shared Projects'!N24</f>
        <v>80.960000000000008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3.7602000000000002</v>
      </c>
      <c r="Q23" s="43">
        <f>'[1]GoHP POWER'!G16+'[1]GoHP POWER'!H16</f>
        <v>111.50999999999999</v>
      </c>
      <c r="R23" s="43">
        <f>'[1]Annx-D (IE)'!AT18</f>
        <v>0</v>
      </c>
      <c r="S23" s="43">
        <f>'[1]Annx-D (IE)'!AR18</f>
        <v>0</v>
      </c>
      <c r="T23" s="43">
        <f>ABS('[1]Annx-D (IE)'!AV18)+'[1]Annx-D (IE)'!AU18</f>
        <v>0</v>
      </c>
      <c r="U23" s="43">
        <f>'[1]CENTER SECTOR'!BW20-Q23-'[1]GoHP POWER'!F16</f>
        <v>210.05388700000003</v>
      </c>
      <c r="V23" s="43">
        <f t="shared" si="4"/>
        <v>412.3854</v>
      </c>
      <c r="W23" s="43">
        <f t="shared" si="5"/>
        <v>1022.1384870000001</v>
      </c>
      <c r="X23" s="43">
        <f t="shared" si="6"/>
        <v>402.52388700000006</v>
      </c>
      <c r="Y23" s="43">
        <f t="shared" si="0"/>
        <v>-9.8615129999999454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1377</v>
      </c>
      <c r="AJ23" s="42">
        <f>'[1]Frm-3 DEMAND'!F71</f>
        <v>0</v>
      </c>
      <c r="AK23" s="43">
        <f t="shared" si="7"/>
        <v>1377</v>
      </c>
      <c r="AL23" s="42">
        <f>'[1]Frm-1 Anticipated Gen.'!T77</f>
        <v>120</v>
      </c>
      <c r="AM23" s="42">
        <f>'[1]Frm-1 Anticipated Gen.'!B77</f>
        <v>64</v>
      </c>
      <c r="AN23" s="43">
        <f>'[1]Frm-1 Anticipated Gen.'!C77</f>
        <v>95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339.8544</v>
      </c>
      <c r="AP23" s="43">
        <f t="shared" si="8"/>
        <v>498.8544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85.888849681799996</v>
      </c>
      <c r="AR23" s="43">
        <f>'[1]Frm-4 Shared Projects'!N72</f>
        <v>80.97</v>
      </c>
      <c r="AS23" s="43">
        <f>'[1]Annx-D (IE)'!Q66</f>
        <v>280.90389600000003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14.527184318200003</v>
      </c>
      <c r="AW23" s="43">
        <f>'[1]GoHP POWER'!G64+'[1]GoHP POWER'!H64</f>
        <v>101.64999999999999</v>
      </c>
      <c r="AX23" s="43">
        <f>'[1]Annx-D (IE)'!AT66</f>
        <v>0</v>
      </c>
      <c r="AY23" s="43">
        <f>'[1]Annx-D (IE)'!AR66</f>
        <v>0</v>
      </c>
      <c r="AZ23" s="43">
        <f>ABS('[1]Annx-D (IE)'!AV66)+'[1]Annx-D (IE)'!AU66</f>
        <v>0</v>
      </c>
      <c r="BA23" s="43">
        <f>'[1]CENTER SECTOR'!BW68-AW23-'[1]GoHP POWER'!F64</f>
        <v>231.35571200000004</v>
      </c>
      <c r="BB23" s="43">
        <f t="shared" si="9"/>
        <v>743.6184156818</v>
      </c>
      <c r="BC23" s="43">
        <f t="shared" si="10"/>
        <v>1328.2611923182001</v>
      </c>
      <c r="BD23" s="43">
        <f t="shared" si="11"/>
        <v>694.87960800000008</v>
      </c>
      <c r="BE23" s="43">
        <f t="shared" si="1"/>
        <v>-48.738807681799926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1037</v>
      </c>
      <c r="D24" s="42">
        <f>'[1]Frm-3 DEMAND'!F24</f>
        <v>0</v>
      </c>
      <c r="E24" s="43">
        <f t="shared" si="2"/>
        <v>1037</v>
      </c>
      <c r="F24" s="42">
        <f>'[1]Frm-1 Anticipated Gen.'!T30</f>
        <v>130</v>
      </c>
      <c r="G24" s="42">
        <f>'[1]Frm-1 Anticipated Gen.'!B30</f>
        <v>64</v>
      </c>
      <c r="H24" s="43">
        <f>'[1]Frm-1 Anticipated Gen.'!C30</f>
        <v>80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341.8544</v>
      </c>
      <c r="J24" s="43">
        <f t="shared" si="3"/>
        <v>485.8544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35.769800000000004</v>
      </c>
      <c r="L24" s="43">
        <f>'[1]Frm-4 Shared Projects'!N25</f>
        <v>80.97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3.7602000000000002</v>
      </c>
      <c r="Q24" s="43">
        <f>'[1]GoHP POWER'!G17+'[1]GoHP POWER'!H17</f>
        <v>111.50999999999999</v>
      </c>
      <c r="R24" s="43">
        <f>'[1]Annx-D (IE)'!AT19</f>
        <v>0</v>
      </c>
      <c r="S24" s="43">
        <f>'[1]Annx-D (IE)'!AR19</f>
        <v>0</v>
      </c>
      <c r="T24" s="43">
        <f>ABS('[1]Annx-D (IE)'!AV19)+'[1]Annx-D (IE)'!AU19</f>
        <v>0</v>
      </c>
      <c r="U24" s="43">
        <f>'[1]CENTER SECTOR'!BW21-Q24-'[1]GoHP POWER'!F17</f>
        <v>210.05978800000003</v>
      </c>
      <c r="V24" s="43">
        <f t="shared" si="4"/>
        <v>417.3854</v>
      </c>
      <c r="W24" s="43">
        <f t="shared" si="5"/>
        <v>1022.154388</v>
      </c>
      <c r="X24" s="43">
        <f t="shared" si="6"/>
        <v>402.53978800000004</v>
      </c>
      <c r="Y24" s="43">
        <f t="shared" si="0"/>
        <v>-14.84561199999996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1383</v>
      </c>
      <c r="AJ24" s="42">
        <f>'[1]Frm-3 DEMAND'!F72</f>
        <v>0</v>
      </c>
      <c r="AK24" s="43">
        <f t="shared" si="7"/>
        <v>1383</v>
      </c>
      <c r="AL24" s="42">
        <f>'[1]Frm-1 Anticipated Gen.'!T78</f>
        <v>120</v>
      </c>
      <c r="AM24" s="42">
        <f>'[1]Frm-1 Anticipated Gen.'!B78</f>
        <v>64</v>
      </c>
      <c r="AN24" s="43">
        <f>'[1]Frm-1 Anticipated Gen.'!C78</f>
        <v>95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339.8544</v>
      </c>
      <c r="AP24" s="43">
        <f t="shared" si="8"/>
        <v>498.8544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85.888849681799996</v>
      </c>
      <c r="AR24" s="43">
        <f>'[1]Frm-4 Shared Projects'!N73</f>
        <v>80.97</v>
      </c>
      <c r="AS24" s="43">
        <f>'[1]Annx-D (IE)'!Q67</f>
        <v>280.90389600000003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14.527184318200003</v>
      </c>
      <c r="AW24" s="43">
        <f>'[1]GoHP POWER'!G65+'[1]GoHP POWER'!H65</f>
        <v>222.70999999999998</v>
      </c>
      <c r="AX24" s="43">
        <f>'[1]Annx-D (IE)'!AT67</f>
        <v>0</v>
      </c>
      <c r="AY24" s="43">
        <f>'[1]Annx-D (IE)'!AR67</f>
        <v>0</v>
      </c>
      <c r="AZ24" s="43">
        <f>ABS('[1]Annx-D (IE)'!AV67)+'[1]Annx-D (IE)'!AU67</f>
        <v>0</v>
      </c>
      <c r="BA24" s="43">
        <f>'[1]CENTER SECTOR'!BW69-AW24-'[1]GoHP POWER'!F65</f>
        <v>241.34579000000008</v>
      </c>
      <c r="BB24" s="43">
        <f t="shared" si="9"/>
        <v>749.6184156818</v>
      </c>
      <c r="BC24" s="43">
        <f t="shared" si="10"/>
        <v>1459.3112703182001</v>
      </c>
      <c r="BD24" s="43">
        <f t="shared" si="11"/>
        <v>825.92968600000017</v>
      </c>
      <c r="BE24" s="43">
        <f t="shared" si="1"/>
        <v>76.311270318200059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1025</v>
      </c>
      <c r="D25" s="42">
        <f>'[1]Frm-3 DEMAND'!F25</f>
        <v>0</v>
      </c>
      <c r="E25" s="43">
        <f t="shared" si="2"/>
        <v>1025</v>
      </c>
      <c r="F25" s="42">
        <f>'[1]Frm-1 Anticipated Gen.'!T31</f>
        <v>130</v>
      </c>
      <c r="G25" s="42">
        <f>'[1]Frm-1 Anticipated Gen.'!B31</f>
        <v>64</v>
      </c>
      <c r="H25" s="43">
        <f>'[1]Frm-1 Anticipated Gen.'!C31</f>
        <v>80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341.8544</v>
      </c>
      <c r="J25" s="43">
        <f t="shared" si="3"/>
        <v>485.8544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35.769800000000004</v>
      </c>
      <c r="L25" s="43">
        <f>'[1]Frm-4 Shared Projects'!N26</f>
        <v>80.97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3.7602000000000002</v>
      </c>
      <c r="Q25" s="43">
        <f>'[1]GoHP POWER'!G18+'[1]GoHP POWER'!H18</f>
        <v>111.50999999999999</v>
      </c>
      <c r="R25" s="43">
        <f>'[1]Annx-D (IE)'!AT20</f>
        <v>0</v>
      </c>
      <c r="S25" s="43">
        <f>'[1]Annx-D (IE)'!AR20</f>
        <v>0</v>
      </c>
      <c r="T25" s="43">
        <f>ABS('[1]Annx-D (IE)'!AV20)+'[1]Annx-D (IE)'!AU20</f>
        <v>0</v>
      </c>
      <c r="U25" s="43">
        <f>'[1]CENTER SECTOR'!BW22-Q25-'[1]GoHP POWER'!F18</f>
        <v>210.616446</v>
      </c>
      <c r="V25" s="43">
        <f t="shared" si="4"/>
        <v>405.3854</v>
      </c>
      <c r="W25" s="43">
        <f t="shared" si="5"/>
        <v>1022.711046</v>
      </c>
      <c r="X25" s="43">
        <f t="shared" si="6"/>
        <v>403.09644600000001</v>
      </c>
      <c r="Y25" s="43">
        <f t="shared" si="0"/>
        <v>-2.2889539999999897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1383</v>
      </c>
      <c r="AJ25" s="42">
        <f>'[1]Frm-3 DEMAND'!F73</f>
        <v>0</v>
      </c>
      <c r="AK25" s="43">
        <f t="shared" si="7"/>
        <v>1383</v>
      </c>
      <c r="AL25" s="42">
        <f>'[1]Frm-1 Anticipated Gen.'!T79</f>
        <v>120</v>
      </c>
      <c r="AM25" s="42">
        <f>'[1]Frm-1 Anticipated Gen.'!B79</f>
        <v>64</v>
      </c>
      <c r="AN25" s="43">
        <f>'[1]Frm-1 Anticipated Gen.'!C79</f>
        <v>95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339.8544</v>
      </c>
      <c r="AP25" s="43">
        <f t="shared" si="8"/>
        <v>498.8544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85.888849681799996</v>
      </c>
      <c r="AR25" s="43">
        <f>'[1]Frm-4 Shared Projects'!N74</f>
        <v>80.97</v>
      </c>
      <c r="AS25" s="43">
        <f>'[1]Annx-D (IE)'!Q68</f>
        <v>280.90389600000003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14.527184318200003</v>
      </c>
      <c r="AW25" s="43">
        <f>'[1]GoHP POWER'!G66+'[1]GoHP POWER'!H66</f>
        <v>246.41</v>
      </c>
      <c r="AX25" s="43">
        <f>'[1]Annx-D (IE)'!AT68</f>
        <v>0</v>
      </c>
      <c r="AY25" s="43">
        <f>'[1]Annx-D (IE)'!AR68</f>
        <v>0</v>
      </c>
      <c r="AZ25" s="43">
        <f>ABS('[1]Annx-D (IE)'!AV68)+'[1]Annx-D (IE)'!AU68</f>
        <v>0</v>
      </c>
      <c r="BA25" s="43">
        <f>'[1]CENTER SECTOR'!BW70-AW25-'[1]GoHP POWER'!F66</f>
        <v>241.38734200000007</v>
      </c>
      <c r="BB25" s="43">
        <f t="shared" si="9"/>
        <v>749.6184156818</v>
      </c>
      <c r="BC25" s="43">
        <f t="shared" si="10"/>
        <v>1483.0528223182002</v>
      </c>
      <c r="BD25" s="43">
        <f t="shared" si="11"/>
        <v>849.67123800000013</v>
      </c>
      <c r="BE25" s="43">
        <f t="shared" si="1"/>
        <v>100.05282231820024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1019</v>
      </c>
      <c r="D26" s="42">
        <f>'[1]Frm-3 DEMAND'!F26</f>
        <v>0</v>
      </c>
      <c r="E26" s="43">
        <f t="shared" si="2"/>
        <v>1019</v>
      </c>
      <c r="F26" s="42">
        <f>'[1]Frm-1 Anticipated Gen.'!T32</f>
        <v>130</v>
      </c>
      <c r="G26" s="42">
        <f>'[1]Frm-1 Anticipated Gen.'!B32</f>
        <v>64</v>
      </c>
      <c r="H26" s="43">
        <f>'[1]Frm-1 Anticipated Gen.'!C32</f>
        <v>80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341.8544</v>
      </c>
      <c r="J26" s="43">
        <f t="shared" si="3"/>
        <v>485.8544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35.769800000000004</v>
      </c>
      <c r="L26" s="43">
        <f>'[1]Frm-4 Shared Projects'!N27</f>
        <v>80.97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3.7602000000000002</v>
      </c>
      <c r="Q26" s="43">
        <f>'[1]GoHP POWER'!G19+'[1]GoHP POWER'!H19</f>
        <v>111.50999999999999</v>
      </c>
      <c r="R26" s="43">
        <f>'[1]Annx-D (IE)'!AT21</f>
        <v>0</v>
      </c>
      <c r="S26" s="43">
        <f>'[1]Annx-D (IE)'!AR21</f>
        <v>0</v>
      </c>
      <c r="T26" s="43">
        <f>ABS('[1]Annx-D (IE)'!AV21)+'[1]Annx-D (IE)'!AU21</f>
        <v>0</v>
      </c>
      <c r="U26" s="43">
        <f>'[1]CENTER SECTOR'!BW23-Q26-'[1]GoHP POWER'!F19</f>
        <v>210.05978800000003</v>
      </c>
      <c r="V26" s="43">
        <f t="shared" si="4"/>
        <v>399.3854</v>
      </c>
      <c r="W26" s="43">
        <f t="shared" si="5"/>
        <v>1022.154388</v>
      </c>
      <c r="X26" s="43">
        <f t="shared" si="6"/>
        <v>402.53978800000004</v>
      </c>
      <c r="Y26" s="43">
        <f t="shared" si="0"/>
        <v>3.1543880000000399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1373</v>
      </c>
      <c r="AJ26" s="42">
        <f>'[1]Frm-3 DEMAND'!F74</f>
        <v>0</v>
      </c>
      <c r="AK26" s="43">
        <f t="shared" si="7"/>
        <v>1373</v>
      </c>
      <c r="AL26" s="42">
        <f>'[1]Frm-1 Anticipated Gen.'!T80</f>
        <v>120</v>
      </c>
      <c r="AM26" s="42">
        <f>'[1]Frm-1 Anticipated Gen.'!B80</f>
        <v>64</v>
      </c>
      <c r="AN26" s="43">
        <f>'[1]Frm-1 Anticipated Gen.'!C80</f>
        <v>95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339.8544</v>
      </c>
      <c r="AP26" s="43">
        <f t="shared" si="8"/>
        <v>498.8544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85.888849681799996</v>
      </c>
      <c r="AR26" s="43">
        <f>'[1]Frm-4 Shared Projects'!N75</f>
        <v>80.97</v>
      </c>
      <c r="AS26" s="43">
        <f>'[1]Annx-D (IE)'!Q69</f>
        <v>280.90389600000003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14.527184318200003</v>
      </c>
      <c r="AW26" s="43">
        <f>'[1]GoHP POWER'!G67+'[1]GoHP POWER'!H67</f>
        <v>246.41</v>
      </c>
      <c r="AX26" s="43">
        <f>'[1]Annx-D (IE)'!AT69</f>
        <v>0</v>
      </c>
      <c r="AY26" s="43">
        <f>'[1]Annx-D (IE)'!AR69</f>
        <v>0</v>
      </c>
      <c r="AZ26" s="43">
        <f>ABS('[1]Annx-D (IE)'!AV69)+'[1]Annx-D (IE)'!AU69</f>
        <v>0</v>
      </c>
      <c r="BA26" s="43">
        <f>'[1]CENTER SECTOR'!BW71-AW26-'[1]GoHP POWER'!F67</f>
        <v>234.66942400000008</v>
      </c>
      <c r="BB26" s="43">
        <f t="shared" si="9"/>
        <v>739.6184156818</v>
      </c>
      <c r="BC26" s="43">
        <f t="shared" si="10"/>
        <v>1476.3349043182002</v>
      </c>
      <c r="BD26" s="43">
        <f t="shared" si="11"/>
        <v>842.95332000000008</v>
      </c>
      <c r="BE26" s="43">
        <f t="shared" si="1"/>
        <v>103.33490431820019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1027</v>
      </c>
      <c r="D27" s="42">
        <f>'[1]Frm-3 DEMAND'!F27</f>
        <v>0</v>
      </c>
      <c r="E27" s="43">
        <f t="shared" si="2"/>
        <v>1027</v>
      </c>
      <c r="F27" s="42">
        <f>'[1]Frm-1 Anticipated Gen.'!T33</f>
        <v>130</v>
      </c>
      <c r="G27" s="42">
        <f>'[1]Frm-1 Anticipated Gen.'!B33</f>
        <v>64</v>
      </c>
      <c r="H27" s="43">
        <f>'[1]Frm-1 Anticipated Gen.'!C33</f>
        <v>80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341.8544</v>
      </c>
      <c r="J27" s="43">
        <f t="shared" si="3"/>
        <v>485.8544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35.769800000000004</v>
      </c>
      <c r="L27" s="43">
        <f>'[1]Frm-4 Shared Projects'!N28</f>
        <v>80.97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3.7602000000000002</v>
      </c>
      <c r="Q27" s="43">
        <f>'[1]GoHP POWER'!G20+'[1]GoHP POWER'!H20</f>
        <v>111.50999999999999</v>
      </c>
      <c r="R27" s="43">
        <f>'[1]Annx-D (IE)'!AT22</f>
        <v>0</v>
      </c>
      <c r="S27" s="43">
        <f>'[1]Annx-D (IE)'!AR22</f>
        <v>0</v>
      </c>
      <c r="T27" s="43">
        <f>ABS('[1]Annx-D (IE)'!AV22)+'[1]Annx-D (IE)'!AU22</f>
        <v>0</v>
      </c>
      <c r="U27" s="43">
        <f>'[1]CENTER SECTOR'!BW24-Q27-'[1]GoHP POWER'!F20</f>
        <v>210.05978800000003</v>
      </c>
      <c r="V27" s="43">
        <f t="shared" si="4"/>
        <v>407.3854</v>
      </c>
      <c r="W27" s="43">
        <f t="shared" si="5"/>
        <v>1022.154388</v>
      </c>
      <c r="X27" s="43">
        <f t="shared" si="6"/>
        <v>402.53978800000004</v>
      </c>
      <c r="Y27" s="43">
        <f t="shared" si="0"/>
        <v>-4.8456119999999601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1381</v>
      </c>
      <c r="AJ27" s="42">
        <f>'[1]Frm-3 DEMAND'!F75</f>
        <v>0</v>
      </c>
      <c r="AK27" s="43">
        <f t="shared" si="7"/>
        <v>1381</v>
      </c>
      <c r="AL27" s="42">
        <f>'[1]Frm-1 Anticipated Gen.'!T81</f>
        <v>120</v>
      </c>
      <c r="AM27" s="42">
        <f>'[1]Frm-1 Anticipated Gen.'!B81</f>
        <v>64</v>
      </c>
      <c r="AN27" s="43">
        <f>'[1]Frm-1 Anticipated Gen.'!C81</f>
        <v>95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339.8544</v>
      </c>
      <c r="AP27" s="43">
        <f t="shared" si="8"/>
        <v>498.8544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76.375900000000001</v>
      </c>
      <c r="AR27" s="43">
        <f>'[1]Frm-4 Shared Projects'!N76</f>
        <v>80.97</v>
      </c>
      <c r="AS27" s="43">
        <f>'[1]Annx-D (IE)'!Q70</f>
        <v>280.90389600000003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12.684100000000001</v>
      </c>
      <c r="AW27" s="43">
        <f>'[1]GoHP POWER'!G68+'[1]GoHP POWER'!H68</f>
        <v>246.41</v>
      </c>
      <c r="AX27" s="43">
        <f>'[1]Annx-D (IE)'!AT70</f>
        <v>0</v>
      </c>
      <c r="AY27" s="43">
        <f>'[1]Annx-D (IE)'!AR70</f>
        <v>0</v>
      </c>
      <c r="AZ27" s="43">
        <f>ABS('[1]Annx-D (IE)'!AV70)+'[1]Annx-D (IE)'!AU70</f>
        <v>0</v>
      </c>
      <c r="BA27" s="43">
        <f>'[1]CENTER SECTOR'!BW72-AW27-'[1]GoHP POWER'!F68</f>
        <v>231.9713990000001</v>
      </c>
      <c r="BB27" s="43">
        <f t="shared" si="9"/>
        <v>749.46150000000011</v>
      </c>
      <c r="BC27" s="43">
        <f t="shared" si="10"/>
        <v>1471.7937950000003</v>
      </c>
      <c r="BD27" s="43">
        <f t="shared" si="11"/>
        <v>840.25529500000016</v>
      </c>
      <c r="BE27" s="43">
        <f t="shared" si="1"/>
        <v>90.793795000000273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1036</v>
      </c>
      <c r="D28" s="42">
        <f>'[1]Frm-3 DEMAND'!F28</f>
        <v>0</v>
      </c>
      <c r="E28" s="43">
        <f t="shared" si="2"/>
        <v>1036</v>
      </c>
      <c r="F28" s="42">
        <f>'[1]Frm-1 Anticipated Gen.'!T34</f>
        <v>130</v>
      </c>
      <c r="G28" s="42">
        <f>'[1]Frm-1 Anticipated Gen.'!B34</f>
        <v>64</v>
      </c>
      <c r="H28" s="43">
        <f>'[1]Frm-1 Anticipated Gen.'!C34</f>
        <v>80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341.8544</v>
      </c>
      <c r="J28" s="43">
        <f t="shared" si="3"/>
        <v>485.8544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35.769800000000004</v>
      </c>
      <c r="L28" s="43">
        <f>'[1]Frm-4 Shared Projects'!N29</f>
        <v>80.97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3.7602000000000002</v>
      </c>
      <c r="Q28" s="43">
        <f>'[1]GoHP POWER'!G21+'[1]GoHP POWER'!H21</f>
        <v>111.50999999999999</v>
      </c>
      <c r="R28" s="43">
        <f>'[1]Annx-D (IE)'!AT23</f>
        <v>0</v>
      </c>
      <c r="S28" s="43">
        <f>'[1]Annx-D (IE)'!AR23</f>
        <v>0</v>
      </c>
      <c r="T28" s="43">
        <f>ABS('[1]Annx-D (IE)'!AV23)+'[1]Annx-D (IE)'!AU23</f>
        <v>0</v>
      </c>
      <c r="U28" s="43">
        <f>'[1]CENTER SECTOR'!BW25-Q28-'[1]GoHP POWER'!F21</f>
        <v>210.05978800000003</v>
      </c>
      <c r="V28" s="43">
        <f t="shared" si="4"/>
        <v>416.3854</v>
      </c>
      <c r="W28" s="43">
        <f t="shared" si="5"/>
        <v>1022.154388</v>
      </c>
      <c r="X28" s="43">
        <f t="shared" si="6"/>
        <v>402.53978800000004</v>
      </c>
      <c r="Y28" s="43">
        <f t="shared" si="0"/>
        <v>-13.84561199999996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1385</v>
      </c>
      <c r="AJ28" s="42">
        <f>'[1]Frm-3 DEMAND'!F76</f>
        <v>0</v>
      </c>
      <c r="AK28" s="43">
        <f t="shared" si="7"/>
        <v>1385</v>
      </c>
      <c r="AL28" s="42">
        <f>'[1]Frm-1 Anticipated Gen.'!T82</f>
        <v>120</v>
      </c>
      <c r="AM28" s="42">
        <f>'[1]Frm-1 Anticipated Gen.'!B82</f>
        <v>64</v>
      </c>
      <c r="AN28" s="43">
        <f>'[1]Frm-1 Anticipated Gen.'!C82</f>
        <v>95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339.8544</v>
      </c>
      <c r="AP28" s="43">
        <f t="shared" si="8"/>
        <v>498.8544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76.375900000000001</v>
      </c>
      <c r="AR28" s="43">
        <f>'[1]Frm-4 Shared Projects'!N77</f>
        <v>80.97</v>
      </c>
      <c r="AS28" s="43">
        <f>'[1]Annx-D (IE)'!Q71</f>
        <v>280.90389600000003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12.684100000000001</v>
      </c>
      <c r="AW28" s="43">
        <f>'[1]GoHP POWER'!G69+'[1]GoHP POWER'!H69</f>
        <v>257.40999999999997</v>
      </c>
      <c r="AX28" s="43">
        <f>'[1]Annx-D (IE)'!AT71</f>
        <v>0</v>
      </c>
      <c r="AY28" s="43">
        <f>'[1]Annx-D (IE)'!AR71</f>
        <v>0</v>
      </c>
      <c r="AZ28" s="43">
        <f>ABS('[1]Annx-D (IE)'!AV71)+'[1]Annx-D (IE)'!AU71</f>
        <v>30</v>
      </c>
      <c r="BA28" s="43">
        <f>'[1]CENTER SECTOR'!BW73-AW28-'[1]GoHP POWER'!F69</f>
        <v>231.32118200000014</v>
      </c>
      <c r="BB28" s="43">
        <f t="shared" si="9"/>
        <v>753.46150000000011</v>
      </c>
      <c r="BC28" s="43">
        <f t="shared" si="10"/>
        <v>1452.1435779999999</v>
      </c>
      <c r="BD28" s="43">
        <f t="shared" si="11"/>
        <v>820.60507800000016</v>
      </c>
      <c r="BE28" s="43">
        <f t="shared" si="1"/>
        <v>67.143577999999934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1045</v>
      </c>
      <c r="D29" s="42">
        <f>'[1]Frm-3 DEMAND'!F29</f>
        <v>0</v>
      </c>
      <c r="E29" s="43">
        <f t="shared" si="2"/>
        <v>1045</v>
      </c>
      <c r="F29" s="42">
        <f>'[1]Frm-1 Anticipated Gen.'!T35</f>
        <v>130</v>
      </c>
      <c r="G29" s="42">
        <f>'[1]Frm-1 Anticipated Gen.'!B35</f>
        <v>64</v>
      </c>
      <c r="H29" s="43">
        <f>'[1]Frm-1 Anticipated Gen.'!C35</f>
        <v>80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341.8544</v>
      </c>
      <c r="J29" s="43">
        <f t="shared" si="3"/>
        <v>485.8544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44.782068035830008</v>
      </c>
      <c r="L29" s="43">
        <f>'[1]Frm-4 Shared Projects'!N30</f>
        <v>80.97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5.5062798641700006</v>
      </c>
      <c r="Q29" s="43">
        <f>'[1]GoHP POWER'!G22+'[1]GoHP POWER'!H22</f>
        <v>222.70999999999998</v>
      </c>
      <c r="R29" s="43">
        <f>'[1]Annx-D (IE)'!AT24</f>
        <v>0</v>
      </c>
      <c r="S29" s="43">
        <f>'[1]Annx-D (IE)'!AR24</f>
        <v>0</v>
      </c>
      <c r="T29" s="43">
        <f>ABS('[1]Annx-D (IE)'!AV24)+'[1]Annx-D (IE)'!AU24</f>
        <v>0</v>
      </c>
      <c r="U29" s="43">
        <f>'[1]CENTER SECTOR'!BW26-Q29-'[1]GoHP POWER'!F22</f>
        <v>213.65679600000004</v>
      </c>
      <c r="V29" s="43">
        <f t="shared" si="4"/>
        <v>423.63932013583008</v>
      </c>
      <c r="W29" s="43">
        <f t="shared" si="5"/>
        <v>1138.69747586417</v>
      </c>
      <c r="X29" s="43">
        <f t="shared" si="6"/>
        <v>517.33679600000005</v>
      </c>
      <c r="Y29" s="43">
        <f t="shared" si="0"/>
        <v>93.697475864169974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1371</v>
      </c>
      <c r="AJ29" s="42">
        <f>'[1]Frm-3 DEMAND'!F77</f>
        <v>0</v>
      </c>
      <c r="AK29" s="43">
        <f t="shared" si="7"/>
        <v>1371</v>
      </c>
      <c r="AL29" s="42">
        <f>'[1]Frm-1 Anticipated Gen.'!T83</f>
        <v>120</v>
      </c>
      <c r="AM29" s="42">
        <f>'[1]Frm-1 Anticipated Gen.'!B83</f>
        <v>64</v>
      </c>
      <c r="AN29" s="43">
        <f>'[1]Frm-1 Anticipated Gen.'!C83</f>
        <v>95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339.8544</v>
      </c>
      <c r="AP29" s="43">
        <f t="shared" si="8"/>
        <v>498.8544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76.375900000000001</v>
      </c>
      <c r="AR29" s="43">
        <f>'[1]Frm-4 Shared Projects'!N78</f>
        <v>80.97</v>
      </c>
      <c r="AS29" s="43">
        <f>'[1]Annx-D (IE)'!Q72</f>
        <v>280.90389600000003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12.684100000000001</v>
      </c>
      <c r="AW29" s="43">
        <f>'[1]GoHP POWER'!G70+'[1]GoHP POWER'!H70</f>
        <v>257.40999999999997</v>
      </c>
      <c r="AX29" s="43">
        <f>'[1]Annx-D (IE)'!AT72</f>
        <v>0</v>
      </c>
      <c r="AY29" s="43">
        <f>'[1]Annx-D (IE)'!AR72</f>
        <v>0</v>
      </c>
      <c r="AZ29" s="43">
        <f>ABS('[1]Annx-D (IE)'!AV72)+'[1]Annx-D (IE)'!AU72</f>
        <v>60</v>
      </c>
      <c r="BA29" s="43">
        <f>'[1]CENTER SECTOR'!BW74-AW29-'[1]GoHP POWER'!F70</f>
        <v>230.21118200000012</v>
      </c>
      <c r="BB29" s="43">
        <f t="shared" si="9"/>
        <v>739.46150000000011</v>
      </c>
      <c r="BC29" s="43">
        <f t="shared" si="10"/>
        <v>1421.0335780000003</v>
      </c>
      <c r="BD29" s="43">
        <f t="shared" si="11"/>
        <v>789.49507800000015</v>
      </c>
      <c r="BE29" s="43">
        <f t="shared" si="1"/>
        <v>50.033578000000261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1053</v>
      </c>
      <c r="D30" s="42">
        <f>'[1]Frm-3 DEMAND'!F30</f>
        <v>0</v>
      </c>
      <c r="E30" s="43">
        <f t="shared" si="2"/>
        <v>1053</v>
      </c>
      <c r="F30" s="42">
        <f>'[1]Frm-1 Anticipated Gen.'!T36</f>
        <v>130</v>
      </c>
      <c r="G30" s="42">
        <f>'[1]Frm-1 Anticipated Gen.'!B36</f>
        <v>64</v>
      </c>
      <c r="H30" s="43">
        <f>'[1]Frm-1 Anticipated Gen.'!C36</f>
        <v>80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341.8544</v>
      </c>
      <c r="J30" s="43">
        <f t="shared" si="3"/>
        <v>485.8544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57.299107174599996</v>
      </c>
      <c r="L30" s="43">
        <f>'[1]Frm-4 Shared Projects'!N31</f>
        <v>80.97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7.9313908254000012</v>
      </c>
      <c r="Q30" s="43">
        <f>'[1]GoHP POWER'!G23+'[1]GoHP POWER'!H23</f>
        <v>232.45796679199998</v>
      </c>
      <c r="R30" s="43">
        <f>'[1]Annx-D (IE)'!AT25</f>
        <v>0</v>
      </c>
      <c r="S30" s="43">
        <f>'[1]Annx-D (IE)'!AR25</f>
        <v>0</v>
      </c>
      <c r="T30" s="43">
        <f>ABS('[1]Annx-D (IE)'!AV25)+'[1]Annx-D (IE)'!AU25</f>
        <v>0</v>
      </c>
      <c r="U30" s="43">
        <f>'[1]CENTER SECTOR'!BW27-Q30-'[1]GoHP POWER'!F23</f>
        <v>214.02547420800005</v>
      </c>
      <c r="V30" s="43">
        <f t="shared" si="4"/>
        <v>429.2142091746</v>
      </c>
      <c r="W30" s="43">
        <f t="shared" si="5"/>
        <v>1151.2392318254001</v>
      </c>
      <c r="X30" s="43">
        <f t="shared" si="6"/>
        <v>527.453441</v>
      </c>
      <c r="Y30" s="43">
        <f t="shared" si="0"/>
        <v>98.239231825400111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1376</v>
      </c>
      <c r="AJ30" s="42">
        <f>'[1]Frm-3 DEMAND'!F78</f>
        <v>0</v>
      </c>
      <c r="AK30" s="43">
        <f t="shared" si="7"/>
        <v>1376</v>
      </c>
      <c r="AL30" s="42">
        <f>'[1]Frm-1 Anticipated Gen.'!T84</f>
        <v>120</v>
      </c>
      <c r="AM30" s="42">
        <f>'[1]Frm-1 Anticipated Gen.'!B84</f>
        <v>64</v>
      </c>
      <c r="AN30" s="43">
        <f>'[1]Frm-1 Anticipated Gen.'!C84</f>
        <v>95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339.8544</v>
      </c>
      <c r="AP30" s="43">
        <f t="shared" si="8"/>
        <v>498.8544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76.375900000000001</v>
      </c>
      <c r="AR30" s="43">
        <f>'[1]Frm-4 Shared Projects'!N79</f>
        <v>80.97</v>
      </c>
      <c r="AS30" s="43">
        <f>'[1]Annx-D (IE)'!Q73</f>
        <v>280.90389600000003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12.684100000000001</v>
      </c>
      <c r="AW30" s="43">
        <f>'[1]GoHP POWER'!G71+'[1]GoHP POWER'!H71</f>
        <v>317.46000000000004</v>
      </c>
      <c r="AX30" s="43">
        <f>'[1]Annx-D (IE)'!AT73</f>
        <v>0</v>
      </c>
      <c r="AY30" s="43">
        <f>'[1]Annx-D (IE)'!AR73</f>
        <v>0</v>
      </c>
      <c r="AZ30" s="43">
        <f>ABS('[1]Annx-D (IE)'!AV73)+'[1]Annx-D (IE)'!AU73</f>
        <v>85</v>
      </c>
      <c r="BA30" s="43">
        <f>'[1]CENTER SECTOR'!BW75-AW30-'[1]GoHP POWER'!F71</f>
        <v>239.9020290000002</v>
      </c>
      <c r="BB30" s="43">
        <f t="shared" si="9"/>
        <v>744.46150000000011</v>
      </c>
      <c r="BC30" s="43">
        <f t="shared" si="10"/>
        <v>1465.7744250000003</v>
      </c>
      <c r="BD30" s="43">
        <f t="shared" si="11"/>
        <v>834.23592500000029</v>
      </c>
      <c r="BE30" s="43">
        <f t="shared" si="1"/>
        <v>89.774425000000292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1068</v>
      </c>
      <c r="D31" s="42">
        <f>'[1]Frm-3 DEMAND'!F31</f>
        <v>0</v>
      </c>
      <c r="E31" s="43">
        <f t="shared" si="2"/>
        <v>1068</v>
      </c>
      <c r="F31" s="42">
        <f>'[1]Frm-1 Anticipated Gen.'!T37</f>
        <v>130</v>
      </c>
      <c r="G31" s="42">
        <f>'[1]Frm-1 Anticipated Gen.'!B37</f>
        <v>64</v>
      </c>
      <c r="H31" s="43">
        <f>'[1]Frm-1 Anticipated Gen.'!C37</f>
        <v>80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341.8544</v>
      </c>
      <c r="J31" s="43">
        <f t="shared" si="3"/>
        <v>485.8544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57.299107174599996</v>
      </c>
      <c r="L31" s="43">
        <f>'[1]Frm-4 Shared Projects'!N32</f>
        <v>80.97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7.9313908254000012</v>
      </c>
      <c r="Q31" s="43">
        <f>'[1]GoHP POWER'!G24+'[1]GoHP POWER'!H24</f>
        <v>246.057966792</v>
      </c>
      <c r="R31" s="43">
        <f>'[1]Annx-D (IE)'!AT26</f>
        <v>0</v>
      </c>
      <c r="S31" s="43">
        <f>'[1]Annx-D (IE)'!AR26</f>
        <v>0</v>
      </c>
      <c r="T31" s="43">
        <f>ABS('[1]Annx-D (IE)'!AV26)+'[1]Annx-D (IE)'!AU26</f>
        <v>0</v>
      </c>
      <c r="U31" s="43">
        <f>'[1]CENTER SECTOR'!BW28-Q31-'[1]GoHP POWER'!F24</f>
        <v>214.395157208</v>
      </c>
      <c r="V31" s="43">
        <f t="shared" si="4"/>
        <v>444.2142091746</v>
      </c>
      <c r="W31" s="43">
        <f t="shared" si="5"/>
        <v>1165.2089148254001</v>
      </c>
      <c r="X31" s="43">
        <f t="shared" si="6"/>
        <v>541.42312400000003</v>
      </c>
      <c r="Y31" s="43">
        <f t="shared" si="0"/>
        <v>97.208914825400143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1359</v>
      </c>
      <c r="AJ31" s="42">
        <f>'[1]Frm-3 DEMAND'!F79</f>
        <v>0</v>
      </c>
      <c r="AK31" s="43">
        <f t="shared" si="7"/>
        <v>1359</v>
      </c>
      <c r="AL31" s="42">
        <f>'[1]Frm-1 Anticipated Gen.'!T85</f>
        <v>120</v>
      </c>
      <c r="AM31" s="42">
        <f>'[1]Frm-1 Anticipated Gen.'!B85</f>
        <v>64</v>
      </c>
      <c r="AN31" s="43">
        <f>'[1]Frm-1 Anticipated Gen.'!C85</f>
        <v>77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339.8544</v>
      </c>
      <c r="AP31" s="43">
        <f t="shared" si="8"/>
        <v>480.8544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76.375900000000001</v>
      </c>
      <c r="AR31" s="43">
        <f>'[1]Frm-4 Shared Projects'!N80</f>
        <v>80.97</v>
      </c>
      <c r="AS31" s="43">
        <f>'[1]Annx-D (IE)'!Q74</f>
        <v>280.90389600000003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12.684100000000001</v>
      </c>
      <c r="AW31" s="43">
        <f>'[1]GoHP POWER'!G72+'[1]GoHP POWER'!H72</f>
        <v>417.76796679200004</v>
      </c>
      <c r="AX31" s="43">
        <f>'[1]Annx-D (IE)'!AT74</f>
        <v>0</v>
      </c>
      <c r="AY31" s="43">
        <f>'[1]Annx-D (IE)'!AR74</f>
        <v>0</v>
      </c>
      <c r="AZ31" s="43">
        <f>ABS('[1]Annx-D (IE)'!AV74)+'[1]Annx-D (IE)'!AU74</f>
        <v>250</v>
      </c>
      <c r="BA31" s="43">
        <f>'[1]CENTER SECTOR'!BW76-AW31-'[1]GoHP POWER'!F72</f>
        <v>242.13505720800003</v>
      </c>
      <c r="BB31" s="43">
        <f t="shared" si="9"/>
        <v>745.46150000000011</v>
      </c>
      <c r="BC31" s="43">
        <f t="shared" si="10"/>
        <v>1385.3154200000001</v>
      </c>
      <c r="BD31" s="43">
        <f t="shared" si="11"/>
        <v>771.77692000000013</v>
      </c>
      <c r="BE31" s="43">
        <f t="shared" si="1"/>
        <v>26.315420000000131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1103</v>
      </c>
      <c r="D32" s="42">
        <f>'[1]Frm-3 DEMAND'!F32</f>
        <v>0</v>
      </c>
      <c r="E32" s="43">
        <f t="shared" si="2"/>
        <v>1103</v>
      </c>
      <c r="F32" s="42">
        <f>'[1]Frm-1 Anticipated Gen.'!T38</f>
        <v>130</v>
      </c>
      <c r="G32" s="42">
        <f>'[1]Frm-1 Anticipated Gen.'!B38</f>
        <v>64</v>
      </c>
      <c r="H32" s="43">
        <f>'[1]Frm-1 Anticipated Gen.'!C38</f>
        <v>80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341.8544</v>
      </c>
      <c r="J32" s="43">
        <f t="shared" si="3"/>
        <v>485.8544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57.299107174599996</v>
      </c>
      <c r="L32" s="43">
        <f>'[1]Frm-4 Shared Projects'!N33</f>
        <v>80.97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7.9313908254000012</v>
      </c>
      <c r="Q32" s="43">
        <f>'[1]GoHP POWER'!G25+'[1]GoHP POWER'!H25</f>
        <v>291.75796679199999</v>
      </c>
      <c r="R32" s="43">
        <f>'[1]Annx-D (IE)'!AT27</f>
        <v>0</v>
      </c>
      <c r="S32" s="43">
        <f>'[1]Annx-D (IE)'!AR27</f>
        <v>0</v>
      </c>
      <c r="T32" s="43">
        <f>ABS('[1]Annx-D (IE)'!AV27)+'[1]Annx-D (IE)'!AU27</f>
        <v>0</v>
      </c>
      <c r="U32" s="43">
        <f>'[1]CENTER SECTOR'!BW29-Q32-'[1]GoHP POWER'!F25</f>
        <v>225.604204208</v>
      </c>
      <c r="V32" s="43">
        <f t="shared" si="4"/>
        <v>479.2142091746</v>
      </c>
      <c r="W32" s="43">
        <f t="shared" si="5"/>
        <v>1222.1179618254</v>
      </c>
      <c r="X32" s="43">
        <f t="shared" si="6"/>
        <v>598.33217100000002</v>
      </c>
      <c r="Y32" s="43">
        <f t="shared" si="0"/>
        <v>119.11796182540002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1325</v>
      </c>
      <c r="AJ32" s="42">
        <f>'[1]Frm-3 DEMAND'!F80</f>
        <v>0</v>
      </c>
      <c r="AK32" s="43">
        <f t="shared" si="7"/>
        <v>1325</v>
      </c>
      <c r="AL32" s="42">
        <f>'[1]Frm-1 Anticipated Gen.'!T86</f>
        <v>120</v>
      </c>
      <c r="AM32" s="42">
        <f>'[1]Frm-1 Anticipated Gen.'!B86</f>
        <v>64</v>
      </c>
      <c r="AN32" s="43">
        <f>'[1]Frm-1 Anticipated Gen.'!C86</f>
        <v>63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339.8544</v>
      </c>
      <c r="AP32" s="43">
        <f t="shared" si="8"/>
        <v>466.8544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98.314800000000005</v>
      </c>
      <c r="AR32" s="43">
        <f>'[1]Frm-4 Shared Projects'!N81</f>
        <v>80.97</v>
      </c>
      <c r="AS32" s="43">
        <f>'[1]Annx-D (IE)'!Q75</f>
        <v>280.90389600000003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17.315200000000001</v>
      </c>
      <c r="AW32" s="43">
        <f>'[1]GoHP POWER'!G73+'[1]GoHP POWER'!H73</f>
        <v>562.36796679199995</v>
      </c>
      <c r="AX32" s="43">
        <f>'[1]Annx-D (IE)'!AT75</f>
        <v>0</v>
      </c>
      <c r="AY32" s="43">
        <f>'[1]Annx-D (IE)'!AR75</f>
        <v>0</v>
      </c>
      <c r="AZ32" s="43">
        <f>ABS('[1]Annx-D (IE)'!AV75)+'[1]Annx-D (IE)'!AU75</f>
        <v>530</v>
      </c>
      <c r="BA32" s="43">
        <f>'[1]CENTER SECTOR'!BW77-AW32-'[1]GoHP POWER'!F73</f>
        <v>245.755479208</v>
      </c>
      <c r="BB32" s="43">
        <f t="shared" si="9"/>
        <v>720.83040000000005</v>
      </c>
      <c r="BC32" s="43">
        <f t="shared" si="10"/>
        <v>1244.1669420000001</v>
      </c>
      <c r="BD32" s="43">
        <f t="shared" si="11"/>
        <v>639.99734199999989</v>
      </c>
      <c r="BE32" s="43">
        <f t="shared" si="1"/>
        <v>-80.833057999999937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1130</v>
      </c>
      <c r="D33" s="42">
        <f>'[1]Frm-3 DEMAND'!F33</f>
        <v>0</v>
      </c>
      <c r="E33" s="43">
        <f t="shared" si="2"/>
        <v>1130</v>
      </c>
      <c r="F33" s="42">
        <f>'[1]Frm-1 Anticipated Gen.'!T39</f>
        <v>130</v>
      </c>
      <c r="G33" s="42">
        <f>'[1]Frm-1 Anticipated Gen.'!B39</f>
        <v>64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341.8544</v>
      </c>
      <c r="J33" s="43">
        <f t="shared" si="3"/>
        <v>485.8544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57.299107174599996</v>
      </c>
      <c r="L33" s="43">
        <f>'[1]Frm-4 Shared Projects'!N34</f>
        <v>80.97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7.9313908254000012</v>
      </c>
      <c r="Q33" s="43">
        <f>'[1]GoHP POWER'!G26+'[1]GoHP POWER'!H26</f>
        <v>375.557966792</v>
      </c>
      <c r="R33" s="43">
        <f>'[1]Annx-D (IE)'!AT28</f>
        <v>0</v>
      </c>
      <c r="S33" s="43">
        <f>'[1]Annx-D (IE)'!AR28</f>
        <v>0</v>
      </c>
      <c r="T33" s="43">
        <f>ABS('[1]Annx-D (IE)'!AV28)+'[1]Annx-D (IE)'!AU28</f>
        <v>0</v>
      </c>
      <c r="U33" s="43">
        <f>'[1]CENTER SECTOR'!BW30-Q33-'[1]GoHP POWER'!F26</f>
        <v>229.69330720799996</v>
      </c>
      <c r="V33" s="43">
        <f t="shared" si="4"/>
        <v>506.2142091746</v>
      </c>
      <c r="W33" s="43">
        <f t="shared" si="5"/>
        <v>1310.0070648254002</v>
      </c>
      <c r="X33" s="43">
        <f t="shared" si="6"/>
        <v>686.22127399999999</v>
      </c>
      <c r="Y33" s="43">
        <f t="shared" si="0"/>
        <v>180.00706482540022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1319</v>
      </c>
      <c r="AJ33" s="42">
        <f>'[1]Frm-3 DEMAND'!F81</f>
        <v>0</v>
      </c>
      <c r="AK33" s="43">
        <f t="shared" si="7"/>
        <v>1319</v>
      </c>
      <c r="AL33" s="42">
        <f>'[1]Frm-1 Anticipated Gen.'!T87</f>
        <v>120</v>
      </c>
      <c r="AM33" s="42">
        <f>'[1]Frm-1 Anticipated Gen.'!B87</f>
        <v>64</v>
      </c>
      <c r="AN33" s="43">
        <f>'[1]Frm-1 Anticipated Gen.'!C87</f>
        <v>63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339.8544</v>
      </c>
      <c r="AP33" s="43">
        <f t="shared" si="8"/>
        <v>466.8544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98.314800000000005</v>
      </c>
      <c r="AR33" s="43">
        <f>'[1]Frm-4 Shared Projects'!N82</f>
        <v>80.97</v>
      </c>
      <c r="AS33" s="43">
        <f>'[1]Annx-D (IE)'!Q76</f>
        <v>280.90389600000003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17.315200000000001</v>
      </c>
      <c r="AW33" s="43">
        <f>'[1]GoHP POWER'!G74+'[1]GoHP POWER'!H74</f>
        <v>616.6679667919999</v>
      </c>
      <c r="AX33" s="43">
        <f>'[1]Annx-D (IE)'!AT76</f>
        <v>0</v>
      </c>
      <c r="AY33" s="43">
        <f>'[1]Annx-D (IE)'!AR76</f>
        <v>0</v>
      </c>
      <c r="AZ33" s="43">
        <f>ABS('[1]Annx-D (IE)'!AV76)+'[1]Annx-D (IE)'!AU76</f>
        <v>585</v>
      </c>
      <c r="BA33" s="43">
        <f>'[1]CENTER SECTOR'!BW78-AW33-'[1]GoHP POWER'!F74</f>
        <v>265.58478120799998</v>
      </c>
      <c r="BB33" s="43">
        <f t="shared" si="9"/>
        <v>714.83040000000005</v>
      </c>
      <c r="BC33" s="43">
        <f t="shared" si="10"/>
        <v>1263.2962439999999</v>
      </c>
      <c r="BD33" s="43">
        <f t="shared" si="11"/>
        <v>659.12664399999994</v>
      </c>
      <c r="BE33" s="43">
        <f t="shared" si="1"/>
        <v>-55.703756000000112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1153</v>
      </c>
      <c r="D34" s="42">
        <f>'[1]Frm-3 DEMAND'!F34</f>
        <v>0</v>
      </c>
      <c r="E34" s="43">
        <f t="shared" si="2"/>
        <v>1153</v>
      </c>
      <c r="F34" s="42">
        <f>'[1]Frm-1 Anticipated Gen.'!T40</f>
        <v>130</v>
      </c>
      <c r="G34" s="42">
        <f>'[1]Frm-1 Anticipated Gen.'!B40</f>
        <v>64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341.8544</v>
      </c>
      <c r="J34" s="43">
        <f t="shared" si="3"/>
        <v>485.8544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57.299107174599996</v>
      </c>
      <c r="L34" s="43">
        <f>'[1]Frm-4 Shared Projects'!N35</f>
        <v>80.97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7.9313908254000012</v>
      </c>
      <c r="Q34" s="43">
        <f>'[1]GoHP POWER'!G27+'[1]GoHP POWER'!H27</f>
        <v>393.85796679200001</v>
      </c>
      <c r="R34" s="43">
        <f>'[1]Annx-D (IE)'!AT29</f>
        <v>0</v>
      </c>
      <c r="S34" s="43">
        <f>'[1]Annx-D (IE)'!AR29</f>
        <v>0</v>
      </c>
      <c r="T34" s="43">
        <f>ABS('[1]Annx-D (IE)'!AV29)+'[1]Annx-D (IE)'!AU29</f>
        <v>0</v>
      </c>
      <c r="U34" s="43">
        <f>'[1]CENTER SECTOR'!BW31-Q34-'[1]GoHP POWER'!F27</f>
        <v>239.47217620800001</v>
      </c>
      <c r="V34" s="43">
        <f t="shared" si="4"/>
        <v>529.2142091746</v>
      </c>
      <c r="W34" s="43">
        <f t="shared" si="5"/>
        <v>1338.0859338254002</v>
      </c>
      <c r="X34" s="43">
        <f t="shared" si="6"/>
        <v>714.30014300000005</v>
      </c>
      <c r="Y34" s="43">
        <f t="shared" si="0"/>
        <v>185.08593382540016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1317</v>
      </c>
      <c r="AJ34" s="42">
        <f>'[1]Frm-3 DEMAND'!F82</f>
        <v>0</v>
      </c>
      <c r="AK34" s="43">
        <f t="shared" si="7"/>
        <v>1317</v>
      </c>
      <c r="AL34" s="42">
        <f>'[1]Frm-1 Anticipated Gen.'!T88</f>
        <v>120</v>
      </c>
      <c r="AM34" s="42">
        <f>'[1]Frm-1 Anticipated Gen.'!B88</f>
        <v>64</v>
      </c>
      <c r="AN34" s="43">
        <f>'[1]Frm-1 Anticipated Gen.'!C88</f>
        <v>87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339.8544</v>
      </c>
      <c r="AP34" s="43">
        <f t="shared" si="8"/>
        <v>490.8544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162.7209</v>
      </c>
      <c r="AR34" s="43">
        <f>'[1]Frm-4 Shared Projects'!N83</f>
        <v>80.97</v>
      </c>
      <c r="AS34" s="43">
        <f>'[1]Annx-D (IE)'!Q77</f>
        <v>280.90389600000003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26.939100000000003</v>
      </c>
      <c r="AW34" s="43">
        <f>'[1]GoHP POWER'!G75+'[1]GoHP POWER'!H75</f>
        <v>789.56796679199988</v>
      </c>
      <c r="AX34" s="43">
        <f>'[1]Annx-D (IE)'!AT77</f>
        <v>0</v>
      </c>
      <c r="AY34" s="43">
        <f>'[1]Annx-D (IE)'!AR77</f>
        <v>0</v>
      </c>
      <c r="AZ34" s="43">
        <f>ABS('[1]Annx-D (IE)'!AV77)+'[1]Annx-D (IE)'!AU77</f>
        <v>675</v>
      </c>
      <c r="BA34" s="43">
        <f>'[1]CENTER SECTOR'!BW79-AW34-'[1]GoHP POWER'!F75</f>
        <v>278.52684420799983</v>
      </c>
      <c r="BB34" s="43">
        <f t="shared" si="9"/>
        <v>679.20650000000001</v>
      </c>
      <c r="BC34" s="43">
        <f t="shared" si="10"/>
        <v>1392.7622069999998</v>
      </c>
      <c r="BD34" s="43">
        <f t="shared" si="11"/>
        <v>754.96870699999977</v>
      </c>
      <c r="BE34" s="43">
        <f t="shared" si="1"/>
        <v>75.762206999999762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1194</v>
      </c>
      <c r="D35" s="42">
        <f>'[1]Frm-3 DEMAND'!F35</f>
        <v>0</v>
      </c>
      <c r="E35" s="43">
        <f t="shared" si="2"/>
        <v>1194</v>
      </c>
      <c r="F35" s="42">
        <f>'[1]Frm-1 Anticipated Gen.'!T41</f>
        <v>130</v>
      </c>
      <c r="G35" s="42">
        <f>'[1]Frm-1 Anticipated Gen.'!B41</f>
        <v>64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341.8544</v>
      </c>
      <c r="J35" s="43">
        <f t="shared" si="3"/>
        <v>485.8544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57.299107174599996</v>
      </c>
      <c r="L35" s="43">
        <f>'[1]Frm-4 Shared Projects'!N36</f>
        <v>80.97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7.9313908254000012</v>
      </c>
      <c r="Q35" s="43">
        <f>'[1]GoHP POWER'!G28+'[1]GoHP POWER'!H28</f>
        <v>505.367966792</v>
      </c>
      <c r="R35" s="43">
        <f>'[1]Annx-D (IE)'!AT30</f>
        <v>0</v>
      </c>
      <c r="S35" s="43">
        <f>'[1]Annx-D (IE)'!AR30</f>
        <v>0</v>
      </c>
      <c r="T35" s="43">
        <f>ABS('[1]Annx-D (IE)'!AV30)+'[1]Annx-D (IE)'!AU30</f>
        <v>0</v>
      </c>
      <c r="U35" s="43">
        <f>'[1]CENTER SECTOR'!BW32-Q35-'[1]GoHP POWER'!F28</f>
        <v>243.16491420799986</v>
      </c>
      <c r="V35" s="43">
        <f t="shared" si="4"/>
        <v>570.2142091746</v>
      </c>
      <c r="W35" s="43">
        <f t="shared" si="5"/>
        <v>1453.2886718253999</v>
      </c>
      <c r="X35" s="43">
        <f t="shared" si="6"/>
        <v>829.50288099999989</v>
      </c>
      <c r="Y35" s="43">
        <f t="shared" si="0"/>
        <v>259.28867182539989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1343</v>
      </c>
      <c r="AJ35" s="42">
        <f>'[1]Frm-3 DEMAND'!F83</f>
        <v>0</v>
      </c>
      <c r="AK35" s="43">
        <f t="shared" si="7"/>
        <v>1343</v>
      </c>
      <c r="AL35" s="42">
        <f>'[1]Frm-1 Anticipated Gen.'!T89</f>
        <v>120</v>
      </c>
      <c r="AM35" s="42">
        <f>'[1]Frm-1 Anticipated Gen.'!B89</f>
        <v>64</v>
      </c>
      <c r="AN35" s="43">
        <f>'[1]Frm-1 Anticipated Gen.'!C89</f>
        <v>87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339.8544</v>
      </c>
      <c r="AP35" s="43">
        <f t="shared" si="8"/>
        <v>490.8544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210.57089999999999</v>
      </c>
      <c r="AR35" s="43">
        <f>'[1]Frm-4 Shared Projects'!N84</f>
        <v>80.97</v>
      </c>
      <c r="AS35" s="43">
        <f>'[1]Annx-D (IE)'!Q78</f>
        <v>280.90389600000003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34.089100000000002</v>
      </c>
      <c r="AW35" s="43">
        <f>'[1]GoHP POWER'!G76+'[1]GoHP POWER'!H76</f>
        <v>915.02593358399997</v>
      </c>
      <c r="AX35" s="43">
        <f>'[1]Annx-D (IE)'!AT78</f>
        <v>0</v>
      </c>
      <c r="AY35" s="43">
        <f>'[1]Annx-D (IE)'!AR78</f>
        <v>0</v>
      </c>
      <c r="AZ35" s="43">
        <f>ABS('[1]Annx-D (IE)'!AV78)+'[1]Annx-D (IE)'!AU78</f>
        <v>695</v>
      </c>
      <c r="BA35" s="43">
        <f>'[1]CENTER SECTOR'!BW80-AW35-'[1]GoHP POWER'!F76</f>
        <v>300.67475441599993</v>
      </c>
      <c r="BB35" s="43">
        <f t="shared" si="9"/>
        <v>698.05650000000003</v>
      </c>
      <c r="BC35" s="43">
        <f t="shared" si="10"/>
        <v>1527.518084</v>
      </c>
      <c r="BD35" s="43">
        <f t="shared" si="11"/>
        <v>882.57458399999996</v>
      </c>
      <c r="BE35" s="43">
        <f t="shared" si="1"/>
        <v>184.51808400000004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1262</v>
      </c>
      <c r="D36" s="42">
        <f>'[1]Frm-3 DEMAND'!F36</f>
        <v>0</v>
      </c>
      <c r="E36" s="43">
        <f t="shared" si="2"/>
        <v>1262</v>
      </c>
      <c r="F36" s="42">
        <f>'[1]Frm-1 Anticipated Gen.'!T42</f>
        <v>120</v>
      </c>
      <c r="G36" s="42">
        <f>'[1]Frm-1 Anticipated Gen.'!B42</f>
        <v>64</v>
      </c>
      <c r="H36" s="43">
        <f>'[1]Frm-1 Anticipated Gen.'!C50</f>
        <v>95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341.8544</v>
      </c>
      <c r="J36" s="43">
        <f t="shared" si="3"/>
        <v>500.8544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45.282749681799999</v>
      </c>
      <c r="L36" s="43">
        <f>'[1]Frm-4 Shared Projects'!N37</f>
        <v>80.97</v>
      </c>
      <c r="M36" s="43">
        <f>'[1]Annx-D (IE)'!Q31</f>
        <v>280.90389600000003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5.6032843182000001</v>
      </c>
      <c r="Q36" s="43">
        <f>'[1]GoHP POWER'!G29+'[1]GoHP POWER'!H29</f>
        <v>542.74796679199994</v>
      </c>
      <c r="R36" s="43">
        <f>'[1]Annx-D (IE)'!AT31</f>
        <v>0</v>
      </c>
      <c r="S36" s="43">
        <f>'[1]Annx-D (IE)'!AR31</f>
        <v>0</v>
      </c>
      <c r="T36" s="43">
        <f>ABS('[1]Annx-D (IE)'!AV31)+'[1]Annx-D (IE)'!AU31</f>
        <v>240</v>
      </c>
      <c r="U36" s="43">
        <f>'[1]CENTER SECTOR'!BW33-Q36-'[1]GoHP POWER'!F29</f>
        <v>245.38516120799989</v>
      </c>
      <c r="V36" s="43">
        <f t="shared" si="4"/>
        <v>635.54231568180001</v>
      </c>
      <c r="W36" s="43">
        <f t="shared" si="5"/>
        <v>1536.4647083181999</v>
      </c>
      <c r="X36" s="43">
        <f t="shared" si="6"/>
        <v>910.00702399999977</v>
      </c>
      <c r="Y36" s="43">
        <f t="shared" si="0"/>
        <v>274.46470831819988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1353</v>
      </c>
      <c r="AJ36" s="42">
        <f>'[1]Frm-3 DEMAND'!F84</f>
        <v>0</v>
      </c>
      <c r="AK36" s="43">
        <f t="shared" si="7"/>
        <v>1353</v>
      </c>
      <c r="AL36" s="42">
        <f>'[1]Frm-1 Anticipated Gen.'!T90</f>
        <v>130</v>
      </c>
      <c r="AM36" s="42">
        <f>'[1]Frm-1 Anticipated Gen.'!B90</f>
        <v>64</v>
      </c>
      <c r="AN36" s="43">
        <f>'[1]Frm-1 Anticipated Gen.'!C90</f>
        <v>80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387.8544</v>
      </c>
      <c r="AP36" s="43">
        <f t="shared" si="8"/>
        <v>531.85439999999994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252.86700000000002</v>
      </c>
      <c r="AR36" s="43">
        <f>'[1]Frm-4 Shared Projects'!N85</f>
        <v>80.97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46.722999999999999</v>
      </c>
      <c r="AW36" s="43">
        <f>'[1]GoHP POWER'!G77+'[1]GoHP POWER'!H77</f>
        <v>1051.603900376</v>
      </c>
      <c r="AX36" s="43">
        <f>'[1]Annx-D (IE)'!AT79</f>
        <v>0</v>
      </c>
      <c r="AY36" s="43">
        <f>'[1]Annx-D (IE)'!AR79</f>
        <v>0</v>
      </c>
      <c r="AZ36" s="43">
        <f>ABS('[1]Annx-D (IE)'!AV79)+'[1]Annx-D (IE)'!AU79</f>
        <v>575</v>
      </c>
      <c r="BA36" s="43">
        <f>'[1]CENTER SECTOR'!BW81-AW36-'[1]GoHP POWER'!F77</f>
        <v>331.65452462399935</v>
      </c>
      <c r="BB36" s="43">
        <f t="shared" si="9"/>
        <v>644.4226000000001</v>
      </c>
      <c r="BC36" s="43">
        <f t="shared" si="10"/>
        <v>1597.8058249999992</v>
      </c>
      <c r="BD36" s="43">
        <f t="shared" si="11"/>
        <v>889.22842499999933</v>
      </c>
      <c r="BE36" s="43">
        <f t="shared" si="1"/>
        <v>244.80582499999923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1341</v>
      </c>
      <c r="D37" s="42">
        <f>'[1]Frm-3 DEMAND'!F37</f>
        <v>0</v>
      </c>
      <c r="E37" s="43">
        <f t="shared" si="2"/>
        <v>1341</v>
      </c>
      <c r="F37" s="42">
        <f>'[1]Frm-1 Anticipated Gen.'!T43</f>
        <v>120</v>
      </c>
      <c r="G37" s="42">
        <f>'[1]Frm-1 Anticipated Gen.'!B43</f>
        <v>64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341.8544</v>
      </c>
      <c r="J37" s="43">
        <f t="shared" si="3"/>
        <v>485.8544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45.282749681799999</v>
      </c>
      <c r="L37" s="43">
        <f>'[1]Frm-4 Shared Projects'!N38</f>
        <v>80.97</v>
      </c>
      <c r="M37" s="43">
        <f>'[1]Annx-D (IE)'!Q32</f>
        <v>280.90389600000003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5.6032843182000001</v>
      </c>
      <c r="Q37" s="43">
        <f>'[1]GoHP POWER'!G30+'[1]GoHP POWER'!H30</f>
        <v>542.74796679199994</v>
      </c>
      <c r="R37" s="43">
        <f>'[1]Annx-D (IE)'!AT32</f>
        <v>0</v>
      </c>
      <c r="S37" s="43">
        <f>'[1]Annx-D (IE)'!AR32</f>
        <v>0</v>
      </c>
      <c r="T37" s="43">
        <f>ABS('[1]Annx-D (IE)'!AV32)+'[1]Annx-D (IE)'!AU32</f>
        <v>185</v>
      </c>
      <c r="U37" s="43">
        <f>'[1]CENTER SECTOR'!BW34-Q37-'[1]GoHP POWER'!F30</f>
        <v>247.8770502079999</v>
      </c>
      <c r="V37" s="43">
        <f t="shared" si="4"/>
        <v>729.54231568180001</v>
      </c>
      <c r="W37" s="43">
        <f t="shared" si="5"/>
        <v>1578.9565973181998</v>
      </c>
      <c r="X37" s="43">
        <f t="shared" si="6"/>
        <v>967.4989129999999</v>
      </c>
      <c r="Y37" s="43">
        <f t="shared" si="0"/>
        <v>237.95659731819978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1400</v>
      </c>
      <c r="AJ37" s="42">
        <f>'[1]Frm-3 DEMAND'!F85</f>
        <v>0</v>
      </c>
      <c r="AK37" s="43">
        <f t="shared" si="7"/>
        <v>1400</v>
      </c>
      <c r="AL37" s="42">
        <f>'[1]Frm-1 Anticipated Gen.'!T91</f>
        <v>130</v>
      </c>
      <c r="AM37" s="42">
        <f>'[1]Frm-1 Anticipated Gen.'!B91</f>
        <v>64</v>
      </c>
      <c r="AN37" s="43">
        <f>'[1]Frm-1 Anticipated Gen.'!C91</f>
        <v>80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387.8544</v>
      </c>
      <c r="AP37" s="43">
        <f t="shared" si="8"/>
        <v>531.85439999999994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262.37994968179999</v>
      </c>
      <c r="AR37" s="43">
        <f>'[1]Frm-4 Shared Projects'!N86</f>
        <v>80.97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48.566084318199998</v>
      </c>
      <c r="AW37" s="43">
        <f>'[1]GoHP POWER'!G78+'[1]GoHP POWER'!H78</f>
        <v>1088.103900376</v>
      </c>
      <c r="AX37" s="43">
        <f>'[1]Annx-D (IE)'!AT80</f>
        <v>0</v>
      </c>
      <c r="AY37" s="43">
        <f>'[1]Annx-D (IE)'!AR80</f>
        <v>0</v>
      </c>
      <c r="AZ37" s="43">
        <f>ABS('[1]Annx-D (IE)'!AV80)+'[1]Annx-D (IE)'!AU80</f>
        <v>535</v>
      </c>
      <c r="BA37" s="43">
        <f>'[1]CENTER SECTOR'!BW82-AW37-'[1]GoHP POWER'!F78</f>
        <v>333.37513462399966</v>
      </c>
      <c r="BB37" s="43">
        <f t="shared" si="9"/>
        <v>689.5795156818001</v>
      </c>
      <c r="BC37" s="43">
        <f t="shared" si="10"/>
        <v>1677.8695193181995</v>
      </c>
      <c r="BD37" s="43">
        <f t="shared" si="11"/>
        <v>967.44903499999964</v>
      </c>
      <c r="BE37" s="43">
        <f t="shared" si="1"/>
        <v>277.86951931819954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1424</v>
      </c>
      <c r="D38" s="42">
        <f>'[1]Frm-3 DEMAND'!F38</f>
        <v>0</v>
      </c>
      <c r="E38" s="43">
        <f t="shared" si="2"/>
        <v>1424</v>
      </c>
      <c r="F38" s="42">
        <f>'[1]Frm-1 Anticipated Gen.'!T44</f>
        <v>120</v>
      </c>
      <c r="G38" s="42">
        <f>'[1]Frm-1 Anticipated Gen.'!B44</f>
        <v>64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341.8544</v>
      </c>
      <c r="J38" s="43">
        <f t="shared" si="3"/>
        <v>485.8544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45.282749681799999</v>
      </c>
      <c r="L38" s="43">
        <f>'[1]Frm-4 Shared Projects'!N39</f>
        <v>80.97</v>
      </c>
      <c r="M38" s="43">
        <f>'[1]Annx-D (IE)'!Q33</f>
        <v>280.90389600000003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5.6032843182000001</v>
      </c>
      <c r="Q38" s="43">
        <f>'[1]GoHP POWER'!G31+'[1]GoHP POWER'!H31</f>
        <v>541.02796679199992</v>
      </c>
      <c r="R38" s="43">
        <f>'[1]Annx-D (IE)'!AT33</f>
        <v>0</v>
      </c>
      <c r="S38" s="43">
        <f>'[1]Annx-D (IE)'!AR33</f>
        <v>0</v>
      </c>
      <c r="T38" s="43">
        <f>ABS('[1]Annx-D (IE)'!AV33)+'[1]Annx-D (IE)'!AU33</f>
        <v>100</v>
      </c>
      <c r="U38" s="43">
        <f>'[1]CENTER SECTOR'!BW35-Q38-'[1]GoHP POWER'!F31</f>
        <v>249.60295020799981</v>
      </c>
      <c r="V38" s="43">
        <f t="shared" si="4"/>
        <v>812.54231568180001</v>
      </c>
      <c r="W38" s="43">
        <f t="shared" si="5"/>
        <v>1663.9624973181997</v>
      </c>
      <c r="X38" s="43">
        <f t="shared" si="6"/>
        <v>1052.5048129999998</v>
      </c>
      <c r="Y38" s="43">
        <f t="shared" si="0"/>
        <v>239.96249731819967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1444</v>
      </c>
      <c r="AJ38" s="42">
        <f>'[1]Frm-3 DEMAND'!F86</f>
        <v>0</v>
      </c>
      <c r="AK38" s="43">
        <f t="shared" si="7"/>
        <v>1444</v>
      </c>
      <c r="AL38" s="42">
        <f>'[1]Frm-1 Anticipated Gen.'!T92</f>
        <v>130</v>
      </c>
      <c r="AM38" s="42">
        <f>'[1]Frm-1 Anticipated Gen.'!B92</f>
        <v>64</v>
      </c>
      <c r="AN38" s="43">
        <f>'[1]Frm-1 Anticipated Gen.'!C92</f>
        <v>80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387.8544</v>
      </c>
      <c r="AP38" s="43">
        <f t="shared" si="8"/>
        <v>531.85439999999994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278.590169764</v>
      </c>
      <c r="AR38" s="43">
        <f>'[1]Frm-4 Shared Projects'!N87</f>
        <v>80.97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51.321150236000008</v>
      </c>
      <c r="AW38" s="43">
        <f>'[1]GoHP POWER'!G79+'[1]GoHP POWER'!H79</f>
        <v>1088.103900376</v>
      </c>
      <c r="AX38" s="43">
        <f>'[1]Annx-D (IE)'!AT81</f>
        <v>0</v>
      </c>
      <c r="AY38" s="43">
        <f>'[1]Annx-D (IE)'!AR81</f>
        <v>0</v>
      </c>
      <c r="AZ38" s="43">
        <f>ABS('[1]Annx-D (IE)'!AV81)+'[1]Annx-D (IE)'!AU81</f>
        <v>550</v>
      </c>
      <c r="BA38" s="43">
        <f>'[1]CENTER SECTOR'!BW83-AW38-'[1]GoHP POWER'!F79</f>
        <v>340.1945976239997</v>
      </c>
      <c r="BB38" s="43">
        <f t="shared" si="9"/>
        <v>730.82444976400006</v>
      </c>
      <c r="BC38" s="43">
        <f t="shared" si="10"/>
        <v>1672.4440482359994</v>
      </c>
      <c r="BD38" s="43">
        <f t="shared" si="11"/>
        <v>959.26849799999968</v>
      </c>
      <c r="BE38" s="43">
        <f t="shared" si="1"/>
        <v>228.44404823599939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1481</v>
      </c>
      <c r="D39" s="42">
        <f>'[1]Frm-3 DEMAND'!F39</f>
        <v>0</v>
      </c>
      <c r="E39" s="43">
        <f t="shared" si="2"/>
        <v>1481</v>
      </c>
      <c r="F39" s="42">
        <f>'[1]Frm-1 Anticipated Gen.'!T45</f>
        <v>120</v>
      </c>
      <c r="G39" s="42">
        <f>'[1]Frm-1 Anticipated Gen.'!B45</f>
        <v>64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341.8544</v>
      </c>
      <c r="J39" s="43">
        <f t="shared" si="3"/>
        <v>485.8544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45.282749681799999</v>
      </c>
      <c r="L39" s="43">
        <f>'[1]Frm-4 Shared Projects'!N40</f>
        <v>80.97</v>
      </c>
      <c r="M39" s="43">
        <f>'[1]Annx-D (IE)'!Q34</f>
        <v>280.90389600000003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5.6032843182000001</v>
      </c>
      <c r="Q39" s="43">
        <f>'[1]GoHP POWER'!G32+'[1]GoHP POWER'!H32</f>
        <v>498.42796679199995</v>
      </c>
      <c r="R39" s="43">
        <f>'[1]Annx-D (IE)'!AT34</f>
        <v>0</v>
      </c>
      <c r="S39" s="43">
        <f>'[1]Annx-D (IE)'!AR34</f>
        <v>0</v>
      </c>
      <c r="T39" s="43">
        <f>ABS('[1]Annx-D (IE)'!AV34)+'[1]Annx-D (IE)'!AU34</f>
        <v>45</v>
      </c>
      <c r="U39" s="43">
        <f>'[1]CENTER SECTOR'!BW36-Q39-'[1]GoHP POWER'!F32</f>
        <v>248.76105820799995</v>
      </c>
      <c r="V39" s="43">
        <f t="shared" si="4"/>
        <v>869.54231568180001</v>
      </c>
      <c r="W39" s="43">
        <f t="shared" si="5"/>
        <v>1675.5206053181998</v>
      </c>
      <c r="X39" s="43">
        <f t="shared" si="6"/>
        <v>1064.062921</v>
      </c>
      <c r="Y39" s="43">
        <f t="shared" si="0"/>
        <v>194.52060531819984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1457</v>
      </c>
      <c r="AJ39" s="42">
        <f>'[1]Frm-3 DEMAND'!F87</f>
        <v>0</v>
      </c>
      <c r="AK39" s="43">
        <f t="shared" si="7"/>
        <v>1457</v>
      </c>
      <c r="AL39" s="42">
        <f>'[1]Frm-1 Anticipated Gen.'!T93</f>
        <v>130</v>
      </c>
      <c r="AM39" s="42">
        <f>'[1]Frm-1 Anticipated Gen.'!B93</f>
        <v>64</v>
      </c>
      <c r="AN39" s="43">
        <f>'[1]Frm-1 Anticipated Gen.'!C93</f>
        <v>80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387.8544</v>
      </c>
      <c r="AP39" s="43">
        <f t="shared" si="8"/>
        <v>531.85439999999994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278.590169764</v>
      </c>
      <c r="AR39" s="43">
        <f>'[1]Frm-4 Shared Projects'!N88</f>
        <v>80.97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51.321150236000008</v>
      </c>
      <c r="AW39" s="43">
        <f>'[1]GoHP POWER'!G80+'[1]GoHP POWER'!H80</f>
        <v>1088.103900376</v>
      </c>
      <c r="AX39" s="43">
        <f>'[1]Annx-D (IE)'!AT82</f>
        <v>0</v>
      </c>
      <c r="AY39" s="43">
        <f>'[1]Annx-D (IE)'!AR82</f>
        <v>0</v>
      </c>
      <c r="AZ39" s="43">
        <f>ABS('[1]Annx-D (IE)'!AV82)+'[1]Annx-D (IE)'!AU82</f>
        <v>535</v>
      </c>
      <c r="BA39" s="43">
        <f>'[1]CENTER SECTOR'!BW84-AW39-'[1]GoHP POWER'!F80</f>
        <v>340.23612862399955</v>
      </c>
      <c r="BB39" s="43">
        <f t="shared" si="9"/>
        <v>743.82444976400006</v>
      </c>
      <c r="BC39" s="43">
        <f t="shared" si="10"/>
        <v>1687.4855792359992</v>
      </c>
      <c r="BD39" s="43">
        <f t="shared" si="11"/>
        <v>974.31002899999953</v>
      </c>
      <c r="BE39" s="43">
        <f t="shared" si="1"/>
        <v>230.48557923599924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1520</v>
      </c>
      <c r="D40" s="42">
        <f>'[1]Frm-3 DEMAND'!F40</f>
        <v>0</v>
      </c>
      <c r="E40" s="43">
        <f t="shared" si="2"/>
        <v>1520</v>
      </c>
      <c r="F40" s="42">
        <f>'[1]Frm-1 Anticipated Gen.'!T46</f>
        <v>120</v>
      </c>
      <c r="G40" s="42">
        <f>'[1]Frm-1 Anticipated Gen.'!B46</f>
        <v>64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341.8544</v>
      </c>
      <c r="J40" s="43">
        <f t="shared" si="3"/>
        <v>485.8544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45.282749681799999</v>
      </c>
      <c r="L40" s="43">
        <f>'[1]Frm-4 Shared Projects'!N41</f>
        <v>80.97</v>
      </c>
      <c r="M40" s="43">
        <f>'[1]Annx-D (IE)'!Q35</f>
        <v>280.90389600000003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5.6032843182000001</v>
      </c>
      <c r="Q40" s="43">
        <f>'[1]GoHP POWER'!G33+'[1]GoHP POWER'!H33</f>
        <v>487.83796679199997</v>
      </c>
      <c r="R40" s="43">
        <f>'[1]Annx-D (IE)'!AT35</f>
        <v>0</v>
      </c>
      <c r="S40" s="43">
        <f>'[1]Annx-D (IE)'!AR35</f>
        <v>0</v>
      </c>
      <c r="T40" s="43">
        <f>ABS('[1]Annx-D (IE)'!AV35)+'[1]Annx-D (IE)'!AU35</f>
        <v>15</v>
      </c>
      <c r="U40" s="43">
        <f>'[1]CENTER SECTOR'!BW37-Q40-'[1]GoHP POWER'!F33</f>
        <v>257.26660520799987</v>
      </c>
      <c r="V40" s="43">
        <f t="shared" si="4"/>
        <v>908.54231568180001</v>
      </c>
      <c r="W40" s="43">
        <f t="shared" si="5"/>
        <v>1703.4361523181999</v>
      </c>
      <c r="X40" s="43">
        <f t="shared" si="6"/>
        <v>1091.978468</v>
      </c>
      <c r="Y40" s="43">
        <f t="shared" si="0"/>
        <v>183.4361523181999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1430</v>
      </c>
      <c r="AJ40" s="42">
        <f>'[1]Frm-3 DEMAND'!F88</f>
        <v>0</v>
      </c>
      <c r="AK40" s="43">
        <f t="shared" si="7"/>
        <v>1430</v>
      </c>
      <c r="AL40" s="42">
        <f>'[1]Frm-1 Anticipated Gen.'!T94</f>
        <v>130</v>
      </c>
      <c r="AM40" s="42">
        <f>'[1]Frm-1 Anticipated Gen.'!B94</f>
        <v>64</v>
      </c>
      <c r="AN40" s="43">
        <f>'[1]Frm-1 Anticipated Gen.'!C94</f>
        <v>80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387.8544</v>
      </c>
      <c r="AP40" s="43">
        <f t="shared" si="8"/>
        <v>531.85439999999994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278.590169764</v>
      </c>
      <c r="AR40" s="43">
        <f>'[1]Frm-4 Shared Projects'!N89</f>
        <v>80.97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51.321150236000008</v>
      </c>
      <c r="AW40" s="43">
        <f>'[1]GoHP POWER'!G81+'[1]GoHP POWER'!H81</f>
        <v>1088.103900376</v>
      </c>
      <c r="AX40" s="43">
        <f>'[1]Annx-D (IE)'!AT83</f>
        <v>0</v>
      </c>
      <c r="AY40" s="43">
        <f>'[1]Annx-D (IE)'!AR83</f>
        <v>0</v>
      </c>
      <c r="AZ40" s="43">
        <f>ABS('[1]Annx-D (IE)'!AV83)+'[1]Annx-D (IE)'!AU83</f>
        <v>560</v>
      </c>
      <c r="BA40" s="43">
        <f>'[1]CENTER SECTOR'!BW85-AW40-'[1]GoHP POWER'!F81</f>
        <v>335.05292062399963</v>
      </c>
      <c r="BB40" s="43">
        <f t="shared" si="9"/>
        <v>716.82444976400006</v>
      </c>
      <c r="BC40" s="43">
        <f t="shared" si="10"/>
        <v>1657.3023712359998</v>
      </c>
      <c r="BD40" s="43">
        <f t="shared" si="11"/>
        <v>944.12682099999961</v>
      </c>
      <c r="BE40" s="43">
        <f t="shared" si="1"/>
        <v>227.30237123599977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1551</v>
      </c>
      <c r="D41" s="42">
        <f>'[1]Frm-3 DEMAND'!F41</f>
        <v>0</v>
      </c>
      <c r="E41" s="43">
        <f t="shared" si="2"/>
        <v>1551</v>
      </c>
      <c r="F41" s="42">
        <f>'[1]Frm-1 Anticipated Gen.'!T47</f>
        <v>120</v>
      </c>
      <c r="G41" s="42">
        <f>'[1]Frm-1 Anticipated Gen.'!B47</f>
        <v>64</v>
      </c>
      <c r="H41" s="43">
        <f>'[1]Frm-1 Anticipated Gen.'!C47</f>
        <v>95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341.8544</v>
      </c>
      <c r="J41" s="43">
        <f t="shared" si="3"/>
        <v>500.8544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45.282749681799999</v>
      </c>
      <c r="L41" s="43">
        <f>'[1]Frm-4 Shared Projects'!N42</f>
        <v>80.97</v>
      </c>
      <c r="M41" s="43">
        <f>'[1]Annx-D (IE)'!Q36</f>
        <v>280.90389600000003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5.6032843182000001</v>
      </c>
      <c r="Q41" s="43">
        <f>'[1]GoHP POWER'!G34+'[1]GoHP POWER'!H34</f>
        <v>484.83796679199997</v>
      </c>
      <c r="R41" s="43">
        <f>'[1]Annx-D (IE)'!AT36</f>
        <v>0</v>
      </c>
      <c r="S41" s="43">
        <f>'[1]Annx-D (IE)'!AR36</f>
        <v>0</v>
      </c>
      <c r="T41" s="43">
        <f>ABS('[1]Annx-D (IE)'!AV36)+'[1]Annx-D (IE)'!AU36</f>
        <v>0</v>
      </c>
      <c r="U41" s="43">
        <f>'[1]CENTER SECTOR'!BW38-Q41-'[1]GoHP POWER'!F34</f>
        <v>257.95028020799998</v>
      </c>
      <c r="V41" s="43">
        <f t="shared" si="4"/>
        <v>924.54231568180001</v>
      </c>
      <c r="W41" s="43">
        <f t="shared" si="5"/>
        <v>1731.1198273182001</v>
      </c>
      <c r="X41" s="43">
        <f t="shared" si="6"/>
        <v>1104.662143</v>
      </c>
      <c r="Y41" s="43">
        <f t="shared" si="0"/>
        <v>180.11982731820012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1411</v>
      </c>
      <c r="AJ41" s="42">
        <f>'[1]Frm-3 DEMAND'!F89</f>
        <v>0</v>
      </c>
      <c r="AK41" s="43">
        <f t="shared" si="7"/>
        <v>1411</v>
      </c>
      <c r="AL41" s="42">
        <f>'[1]Frm-1 Anticipated Gen.'!T95</f>
        <v>130</v>
      </c>
      <c r="AM41" s="42">
        <f>'[1]Frm-1 Anticipated Gen.'!B95</f>
        <v>64</v>
      </c>
      <c r="AN41" s="43">
        <f>'[1]Frm-1 Anticipated Gen.'!C95</f>
        <v>80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387.8544</v>
      </c>
      <c r="AP41" s="43">
        <f t="shared" si="8"/>
        <v>531.85439999999994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278.590169764</v>
      </c>
      <c r="AR41" s="43">
        <f>'[1]Frm-4 Shared Projects'!N90</f>
        <v>80.97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51.321150236000008</v>
      </c>
      <c r="AW41" s="43">
        <f>'[1]GoHP POWER'!G82+'[1]GoHP POWER'!H82</f>
        <v>1088.103900376</v>
      </c>
      <c r="AX41" s="43">
        <f>'[1]Annx-D (IE)'!AT84</f>
        <v>0</v>
      </c>
      <c r="AY41" s="43">
        <f>'[1]Annx-D (IE)'!AR84</f>
        <v>0</v>
      </c>
      <c r="AZ41" s="43">
        <f>ABS('[1]Annx-D (IE)'!AV84)+'[1]Annx-D (IE)'!AU84</f>
        <v>569.99</v>
      </c>
      <c r="BA41" s="43">
        <f>'[1]CENTER SECTOR'!BW86-AW41-'[1]GoHP POWER'!F82</f>
        <v>333.93960562399957</v>
      </c>
      <c r="BB41" s="43">
        <f t="shared" si="9"/>
        <v>697.82444976400006</v>
      </c>
      <c r="BC41" s="43">
        <f t="shared" si="10"/>
        <v>1646.1990562359993</v>
      </c>
      <c r="BD41" s="43">
        <f t="shared" si="11"/>
        <v>933.02350599999954</v>
      </c>
      <c r="BE41" s="43">
        <f t="shared" si="1"/>
        <v>235.19905623599925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1562</v>
      </c>
      <c r="D42" s="42">
        <f>'[1]Frm-3 DEMAND'!F42</f>
        <v>0</v>
      </c>
      <c r="E42" s="43">
        <f t="shared" si="2"/>
        <v>1562</v>
      </c>
      <c r="F42" s="42">
        <f>'[1]Frm-1 Anticipated Gen.'!T48</f>
        <v>120</v>
      </c>
      <c r="G42" s="42">
        <f>'[1]Frm-1 Anticipated Gen.'!B48</f>
        <v>64</v>
      </c>
      <c r="H42" s="43">
        <f>'[1]Frm-1 Anticipated Gen.'!C48</f>
        <v>95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341.8544</v>
      </c>
      <c r="J42" s="43">
        <f t="shared" si="3"/>
        <v>500.8544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101.8327496818</v>
      </c>
      <c r="L42" s="43">
        <f>'[1]Frm-4 Shared Projects'!N43</f>
        <v>80.97</v>
      </c>
      <c r="M42" s="43">
        <f>'[1]Annx-D (IE)'!Q37</f>
        <v>280.90389600000003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14.053284318200001</v>
      </c>
      <c r="Q42" s="43">
        <f>'[1]GoHP POWER'!G35+'[1]GoHP POWER'!H35</f>
        <v>487.96796679200003</v>
      </c>
      <c r="R42" s="43">
        <f>'[1]Annx-D (IE)'!AT37</f>
        <v>0</v>
      </c>
      <c r="S42" s="43">
        <f>'[1]Annx-D (IE)'!AR37</f>
        <v>0</v>
      </c>
      <c r="T42" s="43">
        <f>ABS('[1]Annx-D (IE)'!AV37)+'[1]Annx-D (IE)'!AU37</f>
        <v>0</v>
      </c>
      <c r="U42" s="43">
        <f>'[1]CENTER SECTOR'!BW39-Q42-'[1]GoHP POWER'!F35</f>
        <v>259.06612620799984</v>
      </c>
      <c r="V42" s="43">
        <f t="shared" si="4"/>
        <v>927.09231568180007</v>
      </c>
      <c r="W42" s="43">
        <f t="shared" si="5"/>
        <v>1743.8156733181997</v>
      </c>
      <c r="X42" s="43">
        <f t="shared" si="6"/>
        <v>1108.9079889999998</v>
      </c>
      <c r="Y42" s="43">
        <f t="shared" si="0"/>
        <v>181.81567331819974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1386</v>
      </c>
      <c r="AJ42" s="42">
        <f>'[1]Frm-3 DEMAND'!F90</f>
        <v>0</v>
      </c>
      <c r="AK42" s="43">
        <f t="shared" si="7"/>
        <v>1386</v>
      </c>
      <c r="AL42" s="42">
        <f>'[1]Frm-1 Anticipated Gen.'!T96</f>
        <v>130</v>
      </c>
      <c r="AM42" s="42">
        <f>'[1]Frm-1 Anticipated Gen.'!B96</f>
        <v>64</v>
      </c>
      <c r="AN42" s="43">
        <f>'[1]Frm-1 Anticipated Gen.'!C96</f>
        <v>80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387.8544</v>
      </c>
      <c r="AP42" s="43">
        <f t="shared" si="8"/>
        <v>531.85439999999994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278.590169764</v>
      </c>
      <c r="AR42" s="43">
        <f>'[1]Frm-4 Shared Projects'!N91</f>
        <v>80.97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51.321150236000008</v>
      </c>
      <c r="AW42" s="43">
        <f>'[1]GoHP POWER'!G83+'[1]GoHP POWER'!H83</f>
        <v>1088.103900376</v>
      </c>
      <c r="AX42" s="43">
        <f>'[1]Annx-D (IE)'!AT85</f>
        <v>0</v>
      </c>
      <c r="AY42" s="43">
        <f>'[1]Annx-D (IE)'!AR85</f>
        <v>0</v>
      </c>
      <c r="AZ42" s="43">
        <f>ABS('[1]Annx-D (IE)'!AV85)+'[1]Annx-D (IE)'!AU85</f>
        <v>595</v>
      </c>
      <c r="BA42" s="43">
        <f>'[1]CENTER SECTOR'!BW87-AW42-'[1]GoHP POWER'!F83</f>
        <v>331.44771662399967</v>
      </c>
      <c r="BB42" s="43">
        <f t="shared" si="9"/>
        <v>672.82444976400006</v>
      </c>
      <c r="BC42" s="43">
        <f t="shared" si="10"/>
        <v>1618.6971672359994</v>
      </c>
      <c r="BD42" s="43">
        <f t="shared" si="11"/>
        <v>905.52161699999965</v>
      </c>
      <c r="BE42" s="43">
        <f t="shared" si="1"/>
        <v>232.69716723599936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1555</v>
      </c>
      <c r="D43" s="42">
        <f>'[1]Frm-3 DEMAND'!F43</f>
        <v>0</v>
      </c>
      <c r="E43" s="43">
        <f t="shared" si="2"/>
        <v>1555</v>
      </c>
      <c r="F43" s="42">
        <f>'[1]Frm-1 Anticipated Gen.'!T49</f>
        <v>120</v>
      </c>
      <c r="G43" s="42">
        <f>'[1]Frm-1 Anticipated Gen.'!B49</f>
        <v>64</v>
      </c>
      <c r="H43" s="43">
        <f>'[1]Frm-1 Anticipated Gen.'!C50</f>
        <v>95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341.8544</v>
      </c>
      <c r="J43" s="43">
        <f t="shared" si="3"/>
        <v>500.8544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101.8327496818</v>
      </c>
      <c r="L43" s="43">
        <f>'[1]Frm-4 Shared Projects'!N44</f>
        <v>80.97</v>
      </c>
      <c r="M43" s="43">
        <f>'[1]Annx-D (IE)'!Q38</f>
        <v>280.90389600000003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14.053284318200001</v>
      </c>
      <c r="Q43" s="43">
        <f>'[1]GoHP POWER'!G36+'[1]GoHP POWER'!H36</f>
        <v>515.85796679199996</v>
      </c>
      <c r="R43" s="43">
        <f>'[1]Annx-D (IE)'!AT38</f>
        <v>0</v>
      </c>
      <c r="S43" s="43">
        <f>'[1]Annx-D (IE)'!AR38</f>
        <v>0</v>
      </c>
      <c r="T43" s="43">
        <f>ABS('[1]Annx-D (IE)'!AV38)+'[1]Annx-D (IE)'!AU38</f>
        <v>0</v>
      </c>
      <c r="U43" s="43">
        <f>'[1]CENTER SECTOR'!BW40-Q43-'[1]GoHP POWER'!F36</f>
        <v>258.731118208</v>
      </c>
      <c r="V43" s="43">
        <f t="shared" si="4"/>
        <v>920.09231568180007</v>
      </c>
      <c r="W43" s="43">
        <f t="shared" si="5"/>
        <v>1771.3706653182001</v>
      </c>
      <c r="X43" s="43">
        <f t="shared" si="6"/>
        <v>1136.4629809999999</v>
      </c>
      <c r="Y43" s="43">
        <f t="shared" si="0"/>
        <v>216.37066531820005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1365</v>
      </c>
      <c r="AJ43" s="42">
        <f>'[1]Frm-3 DEMAND'!F91</f>
        <v>0</v>
      </c>
      <c r="AK43" s="43">
        <f t="shared" si="7"/>
        <v>1365</v>
      </c>
      <c r="AL43" s="42">
        <f>'[1]Frm-1 Anticipated Gen.'!T97</f>
        <v>130</v>
      </c>
      <c r="AM43" s="42">
        <f>'[1]Frm-1 Anticipated Gen.'!B97</f>
        <v>64</v>
      </c>
      <c r="AN43" s="43">
        <f>'[1]Frm-1 Anticipated Gen.'!C97</f>
        <v>80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387.8544</v>
      </c>
      <c r="AP43" s="43">
        <f t="shared" si="8"/>
        <v>531.85439999999994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274.24016976399997</v>
      </c>
      <c r="AR43" s="43">
        <f>'[1]Frm-4 Shared Projects'!N92</f>
        <v>80.97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50.671150236000003</v>
      </c>
      <c r="AW43" s="43">
        <f>'[1]GoHP POWER'!G84+'[1]GoHP POWER'!H84</f>
        <v>1038.7559335839999</v>
      </c>
      <c r="AX43" s="43">
        <f>'[1]Annx-D (IE)'!AT86</f>
        <v>0</v>
      </c>
      <c r="AY43" s="43">
        <f>'[1]Annx-D (IE)'!AR86</f>
        <v>0</v>
      </c>
      <c r="AZ43" s="43">
        <f>ABS('[1]Annx-D (IE)'!AV86)+'[1]Annx-D (IE)'!AU86</f>
        <v>585</v>
      </c>
      <c r="BA43" s="43">
        <f>'[1]CENTER SECTOR'!BW88-AW43-'[1]GoHP POWER'!F84</f>
        <v>329.77681341599987</v>
      </c>
      <c r="BB43" s="43">
        <f t="shared" si="9"/>
        <v>652.47444976400004</v>
      </c>
      <c r="BC43" s="43">
        <f t="shared" si="10"/>
        <v>1577.0282972359998</v>
      </c>
      <c r="BD43" s="43">
        <f t="shared" si="11"/>
        <v>864.50274699999977</v>
      </c>
      <c r="BE43" s="43">
        <f t="shared" si="1"/>
        <v>212.02829723599984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1545</v>
      </c>
      <c r="D44" s="42">
        <f>'[1]Frm-3 DEMAND'!F44</f>
        <v>0</v>
      </c>
      <c r="E44" s="43">
        <f t="shared" si="2"/>
        <v>1545</v>
      </c>
      <c r="F44" s="42">
        <f>'[1]Frm-1 Anticipated Gen.'!T50</f>
        <v>120</v>
      </c>
      <c r="G44" s="42">
        <f>'[1]Frm-1 Anticipated Gen.'!B50</f>
        <v>64</v>
      </c>
      <c r="H44" s="43">
        <f>'[1]Frm-1 Anticipated Gen.'!C51</f>
        <v>95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341.8544</v>
      </c>
      <c r="J44" s="43">
        <f t="shared" si="3"/>
        <v>500.8544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123.30434968179999</v>
      </c>
      <c r="L44" s="43">
        <f>'[1]Frm-4 Shared Projects'!N45</f>
        <v>80.97</v>
      </c>
      <c r="M44" s="43">
        <f>'[1]Annx-D (IE)'!Q39</f>
        <v>280.90389600000003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17.261684318200004</v>
      </c>
      <c r="Q44" s="43">
        <f>'[1]GoHP POWER'!G37+'[1]GoHP POWER'!H37</f>
        <v>511.95796679199998</v>
      </c>
      <c r="R44" s="43">
        <f>'[1]Annx-D (IE)'!AT39</f>
        <v>0</v>
      </c>
      <c r="S44" s="43">
        <f>'[1]Annx-D (IE)'!AR39</f>
        <v>0</v>
      </c>
      <c r="T44" s="43">
        <f>ABS('[1]Annx-D (IE)'!AV39)+'[1]Annx-D (IE)'!AU39</f>
        <v>0</v>
      </c>
      <c r="U44" s="43">
        <f>'[1]CENTER SECTOR'!BW41-Q44-'[1]GoHP POWER'!F37</f>
        <v>259.00950320799996</v>
      </c>
      <c r="V44" s="43">
        <f t="shared" si="4"/>
        <v>906.88391568180009</v>
      </c>
      <c r="W44" s="43">
        <f t="shared" si="5"/>
        <v>1770.9574503182</v>
      </c>
      <c r="X44" s="43">
        <f t="shared" si="6"/>
        <v>1132.8413659999999</v>
      </c>
      <c r="Y44" s="43">
        <f t="shared" si="0"/>
        <v>225.95745031820002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1330</v>
      </c>
      <c r="AJ44" s="42">
        <f>'[1]Frm-3 DEMAND'!F92</f>
        <v>0</v>
      </c>
      <c r="AK44" s="43">
        <f t="shared" si="7"/>
        <v>1330</v>
      </c>
      <c r="AL44" s="42">
        <f>'[1]Frm-1 Anticipated Gen.'!T98</f>
        <v>130</v>
      </c>
      <c r="AM44" s="42">
        <f>'[1]Frm-1 Anticipated Gen.'!B98</f>
        <v>64</v>
      </c>
      <c r="AN44" s="43">
        <f>'[1]Frm-1 Anticipated Gen.'!C98</f>
        <v>80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387.8544</v>
      </c>
      <c r="AP44" s="43">
        <f t="shared" si="8"/>
        <v>531.85439999999994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222.04016976400001</v>
      </c>
      <c r="AR44" s="43">
        <f>'[1]Frm-4 Shared Projects'!N93</f>
        <v>80.97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42.871150236000005</v>
      </c>
      <c r="AW44" s="43">
        <f>'[1]GoHP POWER'!G85+'[1]GoHP POWER'!H85</f>
        <v>1036.2559335839999</v>
      </c>
      <c r="AX44" s="43">
        <f>'[1]Annx-D (IE)'!AT87</f>
        <v>0</v>
      </c>
      <c r="AY44" s="43">
        <f>'[1]Annx-D (IE)'!AR87</f>
        <v>0</v>
      </c>
      <c r="AZ44" s="43">
        <f>ABS('[1]Annx-D (IE)'!AV87)+'[1]Annx-D (IE)'!AU87</f>
        <v>545</v>
      </c>
      <c r="BA44" s="43">
        <f>'[1]CENTER SECTOR'!BW89-AW44-'[1]GoHP POWER'!F85</f>
        <v>329.75857341599999</v>
      </c>
      <c r="BB44" s="43">
        <f t="shared" si="9"/>
        <v>625.27444976400011</v>
      </c>
      <c r="BC44" s="43">
        <f t="shared" si="10"/>
        <v>1606.7100572359998</v>
      </c>
      <c r="BD44" s="43">
        <f t="shared" si="11"/>
        <v>901.98450699999989</v>
      </c>
      <c r="BE44" s="43">
        <f t="shared" si="1"/>
        <v>276.71005723599978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1548</v>
      </c>
      <c r="D45" s="42">
        <f>'[1]Frm-3 DEMAND'!F45</f>
        <v>0</v>
      </c>
      <c r="E45" s="43">
        <f t="shared" si="2"/>
        <v>1548</v>
      </c>
      <c r="F45" s="42">
        <f>'[1]Frm-1 Anticipated Gen.'!T51</f>
        <v>120</v>
      </c>
      <c r="G45" s="42">
        <f>'[1]Frm-1 Anticipated Gen.'!B51</f>
        <v>64</v>
      </c>
      <c r="H45" s="43">
        <f>'[1]Frm-1 Anticipated Gen.'!C51</f>
        <v>95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341.8544</v>
      </c>
      <c r="J45" s="43">
        <f t="shared" si="3"/>
        <v>500.8544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123.30434968179999</v>
      </c>
      <c r="L45" s="43">
        <f>'[1]Frm-4 Shared Projects'!N46</f>
        <v>80.97</v>
      </c>
      <c r="M45" s="43">
        <f>'[1]Annx-D (IE)'!Q40</f>
        <v>280.90389600000003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17.261684318200004</v>
      </c>
      <c r="Q45" s="43">
        <f>'[1]GoHP POWER'!G38+'[1]GoHP POWER'!H38</f>
        <v>506.65796679200002</v>
      </c>
      <c r="R45" s="43">
        <f>'[1]Annx-D (IE)'!AT40</f>
        <v>0</v>
      </c>
      <c r="S45" s="43">
        <f>'[1]Annx-D (IE)'!AR40</f>
        <v>0</v>
      </c>
      <c r="T45" s="43">
        <f>ABS('[1]Annx-D (IE)'!AV40)+'[1]Annx-D (IE)'!AU40</f>
        <v>0</v>
      </c>
      <c r="U45" s="43">
        <f>'[1]CENTER SECTOR'!BW42-Q45-'[1]GoHP POWER'!F38</f>
        <v>260.03197120799996</v>
      </c>
      <c r="V45" s="43">
        <f t="shared" si="4"/>
        <v>909.88391568180009</v>
      </c>
      <c r="W45" s="43">
        <f t="shared" si="5"/>
        <v>1766.6799183182</v>
      </c>
      <c r="X45" s="43">
        <f t="shared" si="6"/>
        <v>1128.563834</v>
      </c>
      <c r="Y45" s="43">
        <f t="shared" si="0"/>
        <v>218.67991831819995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1309</v>
      </c>
      <c r="AJ45" s="42">
        <f>'[1]Frm-3 DEMAND'!F93</f>
        <v>0</v>
      </c>
      <c r="AK45" s="43">
        <f t="shared" si="7"/>
        <v>1309</v>
      </c>
      <c r="AL45" s="42">
        <f>'[1]Frm-1 Anticipated Gen.'!T99</f>
        <v>130</v>
      </c>
      <c r="AM45" s="42">
        <f>'[1]Frm-1 Anticipated Gen.'!B99</f>
        <v>64</v>
      </c>
      <c r="AN45" s="43">
        <f>'[1]Frm-1 Anticipated Gen.'!C99</f>
        <v>80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387.8544</v>
      </c>
      <c r="AP45" s="43">
        <f t="shared" si="8"/>
        <v>531.85439999999994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222.04016976400001</v>
      </c>
      <c r="AR45" s="43">
        <f>'[1]Frm-4 Shared Projects'!N94</f>
        <v>80.97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42.871150236000005</v>
      </c>
      <c r="AW45" s="43">
        <f>'[1]GoHP POWER'!G86+'[1]GoHP POWER'!H86</f>
        <v>1033.855933584</v>
      </c>
      <c r="AX45" s="43">
        <f>'[1]Annx-D (IE)'!AT88</f>
        <v>0</v>
      </c>
      <c r="AY45" s="43">
        <f>'[1]Annx-D (IE)'!AR88</f>
        <v>0</v>
      </c>
      <c r="AZ45" s="43">
        <f>ABS('[1]Annx-D (IE)'!AV88)+'[1]Annx-D (IE)'!AU88</f>
        <v>545</v>
      </c>
      <c r="BA45" s="43">
        <f>'[1]CENTER SECTOR'!BW90-AW45-'[1]GoHP POWER'!F86</f>
        <v>329.59998241599965</v>
      </c>
      <c r="BB45" s="43">
        <f t="shared" si="9"/>
        <v>604.27444976400011</v>
      </c>
      <c r="BC45" s="43">
        <f t="shared" si="10"/>
        <v>1604.1514662359994</v>
      </c>
      <c r="BD45" s="43">
        <f t="shared" si="11"/>
        <v>899.42591599999969</v>
      </c>
      <c r="BE45" s="43">
        <f t="shared" si="1"/>
        <v>295.15146623599935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1537</v>
      </c>
      <c r="D46" s="42">
        <f>'[1]Frm-3 DEMAND'!F46</f>
        <v>0</v>
      </c>
      <c r="E46" s="43">
        <f t="shared" si="2"/>
        <v>1537</v>
      </c>
      <c r="F46" s="42">
        <f>'[1]Frm-1 Anticipated Gen.'!T52</f>
        <v>120</v>
      </c>
      <c r="G46" s="42">
        <f>'[1]Frm-1 Anticipated Gen.'!B52</f>
        <v>64</v>
      </c>
      <c r="H46" s="43">
        <f>'[1]Frm-1 Anticipated Gen.'!C52</f>
        <v>95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341.8544</v>
      </c>
      <c r="J46" s="43">
        <f t="shared" si="3"/>
        <v>500.8544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118.9543496818</v>
      </c>
      <c r="L46" s="43">
        <f>'[1]Frm-4 Shared Projects'!N47</f>
        <v>80.97</v>
      </c>
      <c r="M46" s="43">
        <f>'[1]Annx-D (IE)'!Q41</f>
        <v>280.90389600000003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16.611684318200002</v>
      </c>
      <c r="Q46" s="43">
        <f>'[1]GoHP POWER'!G39+'[1]GoHP POWER'!H39</f>
        <v>506.65796679200002</v>
      </c>
      <c r="R46" s="43">
        <f>'[1]Annx-D (IE)'!AT41</f>
        <v>0</v>
      </c>
      <c r="S46" s="43">
        <f>'[1]Annx-D (IE)'!AR41</f>
        <v>0</v>
      </c>
      <c r="T46" s="43">
        <f>ABS('[1]Annx-D (IE)'!AV41)+'[1]Annx-D (IE)'!AU41</f>
        <v>0</v>
      </c>
      <c r="U46" s="43">
        <f>'[1]CENTER SECTOR'!BW43-Q46-'[1]GoHP POWER'!F39</f>
        <v>261.77862920799987</v>
      </c>
      <c r="V46" s="43">
        <f t="shared" si="4"/>
        <v>899.53391568180007</v>
      </c>
      <c r="W46" s="43">
        <f t="shared" si="5"/>
        <v>1767.7765763182001</v>
      </c>
      <c r="X46" s="43">
        <f t="shared" si="6"/>
        <v>1130.3104919999998</v>
      </c>
      <c r="Y46" s="43">
        <f t="shared" si="0"/>
        <v>230.77657631820011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1291</v>
      </c>
      <c r="AJ46" s="42">
        <f>'[1]Frm-3 DEMAND'!F94</f>
        <v>0</v>
      </c>
      <c r="AK46" s="43">
        <f t="shared" si="7"/>
        <v>1291</v>
      </c>
      <c r="AL46" s="42">
        <f>'[1]Frm-1 Anticipated Gen.'!T100</f>
        <v>130</v>
      </c>
      <c r="AM46" s="42">
        <f>'[1]Frm-1 Anticipated Gen.'!B100</f>
        <v>64</v>
      </c>
      <c r="AN46" s="43">
        <f>'[1]Frm-1 Anticipated Gen.'!C100</f>
        <v>80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387.8544</v>
      </c>
      <c r="AP46" s="43">
        <f t="shared" si="8"/>
        <v>531.85439999999994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144.758069764</v>
      </c>
      <c r="AR46" s="43">
        <f>'[1]Frm-4 Shared Projects'!N95</f>
        <v>80.97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31.323250236000003</v>
      </c>
      <c r="AW46" s="43">
        <f>'[1]GoHP POWER'!G87+'[1]GoHP POWER'!H87</f>
        <v>1033.4559335839999</v>
      </c>
      <c r="AX46" s="43">
        <f>'[1]Annx-D (IE)'!AT89</f>
        <v>0</v>
      </c>
      <c r="AY46" s="43">
        <f>'[1]Annx-D (IE)'!AR89</f>
        <v>0</v>
      </c>
      <c r="AZ46" s="43">
        <f>ABS('[1]Annx-D (IE)'!AV89)+'[1]Annx-D (IE)'!AU89</f>
        <v>555</v>
      </c>
      <c r="BA46" s="43">
        <f>'[1]CENTER SECTOR'!BW91-AW46-'[1]GoHP POWER'!F87</f>
        <v>329.62242341599972</v>
      </c>
      <c r="BB46" s="43">
        <f t="shared" si="9"/>
        <v>597.82234976400002</v>
      </c>
      <c r="BC46" s="43">
        <f t="shared" si="10"/>
        <v>1582.2260072359998</v>
      </c>
      <c r="BD46" s="43">
        <f t="shared" si="11"/>
        <v>889.04835699999967</v>
      </c>
      <c r="BE46" s="43">
        <f t="shared" si="1"/>
        <v>291.22600723599976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1526</v>
      </c>
      <c r="D47" s="42">
        <f>'[1]Frm-3 DEMAND'!F47</f>
        <v>0</v>
      </c>
      <c r="E47" s="43">
        <f t="shared" si="2"/>
        <v>1526</v>
      </c>
      <c r="F47" s="42">
        <f>'[1]Frm-1 Anticipated Gen.'!T53</f>
        <v>120</v>
      </c>
      <c r="G47" s="42">
        <f>'[1]Frm-1 Anticipated Gen.'!B53</f>
        <v>64</v>
      </c>
      <c r="H47" s="43">
        <f>'[1]Frm-1 Anticipated Gen.'!C53</f>
        <v>95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341.8544</v>
      </c>
      <c r="J47" s="43">
        <f t="shared" si="3"/>
        <v>500.8544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118.9543496818</v>
      </c>
      <c r="L47" s="43">
        <f>'[1]Frm-4 Shared Projects'!N48</f>
        <v>80.97</v>
      </c>
      <c r="M47" s="43">
        <f>'[1]Annx-D (IE)'!Q42</f>
        <v>280.90389600000003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16.611684318200002</v>
      </c>
      <c r="Q47" s="43">
        <f>'[1]GoHP POWER'!G40+'[1]GoHP POWER'!H40</f>
        <v>506.65796679200002</v>
      </c>
      <c r="R47" s="43">
        <f>'[1]Annx-D (IE)'!AT42</f>
        <v>0</v>
      </c>
      <c r="S47" s="43">
        <f>'[1]Annx-D (IE)'!AR42</f>
        <v>0</v>
      </c>
      <c r="T47" s="43">
        <f>ABS('[1]Annx-D (IE)'!AV42)+'[1]Annx-D (IE)'!AU42</f>
        <v>0</v>
      </c>
      <c r="U47" s="43">
        <f>'[1]CENTER SECTOR'!BW44-Q47-'[1]GoHP POWER'!F40</f>
        <v>262.4719712079999</v>
      </c>
      <c r="V47" s="43">
        <f t="shared" si="4"/>
        <v>888.53391568180007</v>
      </c>
      <c r="W47" s="43">
        <f t="shared" si="5"/>
        <v>1768.4699183182001</v>
      </c>
      <c r="X47" s="43">
        <f t="shared" si="6"/>
        <v>1131.0038339999999</v>
      </c>
      <c r="Y47" s="43">
        <f t="shared" si="0"/>
        <v>242.46991831820014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1278</v>
      </c>
      <c r="AJ47" s="42">
        <f>'[1]Frm-3 DEMAND'!F95</f>
        <v>0</v>
      </c>
      <c r="AK47" s="43">
        <f t="shared" si="7"/>
        <v>1278</v>
      </c>
      <c r="AL47" s="42">
        <f>'[1]Frm-1 Anticipated Gen.'!T101</f>
        <v>130</v>
      </c>
      <c r="AM47" s="42">
        <f>'[1]Frm-1 Anticipated Gen.'!B101</f>
        <v>64</v>
      </c>
      <c r="AN47" s="43">
        <f>'[1]Frm-1 Anticipated Gen.'!C101</f>
        <v>80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387.8544</v>
      </c>
      <c r="AP47" s="43">
        <f t="shared" si="8"/>
        <v>531.85439999999994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144.758069764</v>
      </c>
      <c r="AR47" s="43">
        <f>'[1]Frm-4 Shared Projects'!N96</f>
        <v>80.97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31.323250236000003</v>
      </c>
      <c r="AW47" s="43">
        <f>'[1]GoHP POWER'!G88+'[1]GoHP POWER'!H88</f>
        <v>1033.4559335839999</v>
      </c>
      <c r="AX47" s="43">
        <f>'[1]Annx-D (IE)'!AT90</f>
        <v>0</v>
      </c>
      <c r="AY47" s="43">
        <f>'[1]Annx-D (IE)'!AR90</f>
        <v>0</v>
      </c>
      <c r="AZ47" s="43">
        <f>ABS('[1]Annx-D (IE)'!AV90)+'[1]Annx-D (IE)'!AU90</f>
        <v>565</v>
      </c>
      <c r="BA47" s="43">
        <f>'[1]CENTER SECTOR'!BW92-AW47-'[1]GoHP POWER'!F88</f>
        <v>330.73573841599978</v>
      </c>
      <c r="BB47" s="43">
        <f t="shared" si="9"/>
        <v>584.82234976400002</v>
      </c>
      <c r="BC47" s="43">
        <f t="shared" si="10"/>
        <v>1573.3393222359998</v>
      </c>
      <c r="BD47" s="43">
        <f t="shared" si="11"/>
        <v>880.16167199999973</v>
      </c>
      <c r="BE47" s="43">
        <f t="shared" si="1"/>
        <v>295.33932223599982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1524</v>
      </c>
      <c r="D48" s="42">
        <f>'[1]Frm-3 DEMAND'!F48</f>
        <v>0</v>
      </c>
      <c r="E48" s="43">
        <f t="shared" si="2"/>
        <v>1524</v>
      </c>
      <c r="F48" s="42">
        <f>'[1]Frm-1 Anticipated Gen.'!T54</f>
        <v>120</v>
      </c>
      <c r="G48" s="42">
        <f>'[1]Frm-1 Anticipated Gen.'!B54</f>
        <v>64</v>
      </c>
      <c r="H48" s="43">
        <f>'[1]Frm-1 Anticipated Gen.'!C54</f>
        <v>95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341.8544</v>
      </c>
      <c r="J48" s="43">
        <f t="shared" si="3"/>
        <v>500.8544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114.60434968179999</v>
      </c>
      <c r="L48" s="43">
        <f>'[1]Frm-4 Shared Projects'!N49</f>
        <v>80.97</v>
      </c>
      <c r="M48" s="43">
        <f>'[1]Annx-D (IE)'!Q43</f>
        <v>280.90389600000003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15.961684318200001</v>
      </c>
      <c r="Q48" s="43">
        <f>'[1]GoHP POWER'!G41+'[1]GoHP POWER'!H41</f>
        <v>479.557966792</v>
      </c>
      <c r="R48" s="43">
        <f>'[1]Annx-D (IE)'!AT43</f>
        <v>0</v>
      </c>
      <c r="S48" s="43">
        <f>'[1]Annx-D (IE)'!AR43</f>
        <v>0</v>
      </c>
      <c r="T48" s="43">
        <f>ABS('[1]Annx-D (IE)'!AV43)+'[1]Annx-D (IE)'!AU43</f>
        <v>0</v>
      </c>
      <c r="U48" s="43">
        <f>'[1]CENTER SECTOR'!BW45-Q48-'[1]GoHP POWER'!F41</f>
        <v>262.646552208</v>
      </c>
      <c r="V48" s="43">
        <f t="shared" si="4"/>
        <v>887.18391568180004</v>
      </c>
      <c r="W48" s="43">
        <f t="shared" si="5"/>
        <v>1740.8944993182001</v>
      </c>
      <c r="X48" s="43">
        <f t="shared" si="6"/>
        <v>1104.0784149999999</v>
      </c>
      <c r="Y48" s="43">
        <f t="shared" si="0"/>
        <v>216.89449931820013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1250</v>
      </c>
      <c r="AJ48" s="42">
        <f>'[1]Frm-3 DEMAND'!F96</f>
        <v>0</v>
      </c>
      <c r="AK48" s="43">
        <f t="shared" si="7"/>
        <v>1250</v>
      </c>
      <c r="AL48" s="42">
        <f>'[1]Frm-1 Anticipated Gen.'!T102</f>
        <v>130</v>
      </c>
      <c r="AM48" s="42">
        <f>'[1]Frm-1 Anticipated Gen.'!B102</f>
        <v>64</v>
      </c>
      <c r="AN48" s="43">
        <f>'[1]Frm-1 Anticipated Gen.'!C102</f>
        <v>60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341.8544</v>
      </c>
      <c r="AP48" s="43">
        <f t="shared" si="8"/>
        <v>465.8544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144.758069764</v>
      </c>
      <c r="AR48" s="43">
        <f>'[1]Frm-4 Shared Projects'!N97</f>
        <v>80.97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31.323250236000003</v>
      </c>
      <c r="AW48" s="43">
        <f>'[1]GoHP POWER'!G89+'[1]GoHP POWER'!H89</f>
        <v>1033.4559335839999</v>
      </c>
      <c r="AX48" s="43">
        <f>'[1]Annx-D (IE)'!AT91</f>
        <v>0</v>
      </c>
      <c r="AY48" s="43">
        <f>'[1]Annx-D (IE)'!AR91</f>
        <v>0</v>
      </c>
      <c r="AZ48" s="43">
        <f>ABS('[1]Annx-D (IE)'!AV91)+'[1]Annx-D (IE)'!AU91</f>
        <v>505</v>
      </c>
      <c r="BA48" s="43">
        <f>'[1]CENTER SECTOR'!BW93-AW48-'[1]GoHP POWER'!F89</f>
        <v>310.16248641599987</v>
      </c>
      <c r="BB48" s="43">
        <f t="shared" si="9"/>
        <v>622.82234976400002</v>
      </c>
      <c r="BC48" s="43">
        <f t="shared" si="10"/>
        <v>1546.7660702359997</v>
      </c>
      <c r="BD48" s="43">
        <f t="shared" si="11"/>
        <v>919.58841999999981</v>
      </c>
      <c r="BE48" s="43">
        <f t="shared" si="1"/>
        <v>296.76607023599968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1525</v>
      </c>
      <c r="D49" s="42">
        <f>'[1]Frm-3 DEMAND'!F49</f>
        <v>0</v>
      </c>
      <c r="E49" s="43">
        <f t="shared" si="2"/>
        <v>1525</v>
      </c>
      <c r="F49" s="42">
        <f>'[1]Frm-1 Anticipated Gen.'!T55</f>
        <v>120</v>
      </c>
      <c r="G49" s="42">
        <f>'[1]Frm-1 Anticipated Gen.'!B55</f>
        <v>64</v>
      </c>
      <c r="H49" s="43">
        <f>'[1]Frm-1 Anticipated Gen.'!C55</f>
        <v>95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341.8544</v>
      </c>
      <c r="J49" s="43">
        <f t="shared" si="3"/>
        <v>500.8544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114.60434968179999</v>
      </c>
      <c r="L49" s="43">
        <f>'[1]Frm-4 Shared Projects'!N50</f>
        <v>80.97</v>
      </c>
      <c r="M49" s="43">
        <f>'[1]Annx-D (IE)'!Q44</f>
        <v>280.90389600000003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15.961684318200001</v>
      </c>
      <c r="Q49" s="43">
        <f>'[1]GoHP POWER'!G42+'[1]GoHP POWER'!H42</f>
        <v>331.65796679200002</v>
      </c>
      <c r="R49" s="43">
        <f>'[1]Annx-D (IE)'!AT44</f>
        <v>0</v>
      </c>
      <c r="S49" s="43">
        <f>'[1]Annx-D (IE)'!AR44</f>
        <v>0</v>
      </c>
      <c r="T49" s="43">
        <f>ABS('[1]Annx-D (IE)'!AV44)+'[1]Annx-D (IE)'!AU44</f>
        <v>0</v>
      </c>
      <c r="U49" s="43">
        <f>'[1]CENTER SECTOR'!BW46-Q49-'[1]GoHP POWER'!F42</f>
        <v>258.83356720799998</v>
      </c>
      <c r="V49" s="43">
        <f t="shared" si="4"/>
        <v>888.18391568180004</v>
      </c>
      <c r="W49" s="43">
        <f t="shared" si="5"/>
        <v>1589.1815143182</v>
      </c>
      <c r="X49" s="43">
        <f t="shared" si="6"/>
        <v>952.36543000000006</v>
      </c>
      <c r="Y49" s="43">
        <f t="shared" si="0"/>
        <v>64.181514318200016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1228</v>
      </c>
      <c r="AJ49" s="42">
        <f>'[1]Frm-3 DEMAND'!F97</f>
        <v>0</v>
      </c>
      <c r="AK49" s="43">
        <f t="shared" si="7"/>
        <v>1228</v>
      </c>
      <c r="AL49" s="42">
        <f>'[1]Frm-1 Anticipated Gen.'!T103</f>
        <v>130</v>
      </c>
      <c r="AM49" s="42">
        <f>'[1]Frm-1 Anticipated Gen.'!B103</f>
        <v>64</v>
      </c>
      <c r="AN49" s="43">
        <f>'[1]Frm-1 Anticipated Gen.'!C103</f>
        <v>40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341.8544</v>
      </c>
      <c r="AP49" s="43">
        <f t="shared" si="8"/>
        <v>445.8544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144.758069764</v>
      </c>
      <c r="AR49" s="43">
        <f>'[1]Frm-4 Shared Projects'!N98</f>
        <v>80.97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31.323250236000003</v>
      </c>
      <c r="AW49" s="43">
        <f>'[1]GoHP POWER'!G90+'[1]GoHP POWER'!H90</f>
        <v>1033.4559335839999</v>
      </c>
      <c r="AX49" s="43">
        <f>'[1]Annx-D (IE)'!AT92</f>
        <v>0</v>
      </c>
      <c r="AY49" s="43">
        <f>'[1]Annx-D (IE)'!AR92</f>
        <v>0</v>
      </c>
      <c r="AZ49" s="43">
        <f>ABS('[1]Annx-D (IE)'!AV92)+'[1]Annx-D (IE)'!AU92</f>
        <v>500</v>
      </c>
      <c r="BA49" s="43">
        <f>'[1]CENTER SECTOR'!BW94-AW49-'[1]GoHP POWER'!F90</f>
        <v>309.97080241599997</v>
      </c>
      <c r="BB49" s="43">
        <f t="shared" si="9"/>
        <v>620.82234976400002</v>
      </c>
      <c r="BC49" s="43">
        <f t="shared" si="10"/>
        <v>1531.5743862359998</v>
      </c>
      <c r="BD49" s="43">
        <f t="shared" si="11"/>
        <v>924.39673599999992</v>
      </c>
      <c r="BE49" s="43">
        <f t="shared" si="1"/>
        <v>303.57438623599978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1517</v>
      </c>
      <c r="D50" s="42">
        <f>'[1]Frm-3 DEMAND'!F50</f>
        <v>0</v>
      </c>
      <c r="E50" s="43">
        <f t="shared" si="2"/>
        <v>1517</v>
      </c>
      <c r="F50" s="42">
        <f>'[1]Frm-1 Anticipated Gen.'!T56</f>
        <v>120</v>
      </c>
      <c r="G50" s="42">
        <f>'[1]Frm-1 Anticipated Gen.'!B56</f>
        <v>64</v>
      </c>
      <c r="H50" s="43">
        <f>'[1]Frm-1 Anticipated Gen.'!C56</f>
        <v>95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341.8544</v>
      </c>
      <c r="J50" s="43">
        <f t="shared" si="3"/>
        <v>500.8544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114.60434968179999</v>
      </c>
      <c r="L50" s="43">
        <f>'[1]Frm-4 Shared Projects'!N51</f>
        <v>80.97</v>
      </c>
      <c r="M50" s="43">
        <f>'[1]Annx-D (IE)'!Q45</f>
        <v>280.90389600000003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15.961684318200001</v>
      </c>
      <c r="Q50" s="43">
        <f>'[1]GoHP POWER'!G43+'[1]GoHP POWER'!H43</f>
        <v>304.94796679199999</v>
      </c>
      <c r="R50" s="43">
        <f>'[1]Annx-D (IE)'!AT45</f>
        <v>0</v>
      </c>
      <c r="S50" s="43">
        <f>'[1]Annx-D (IE)'!AR45</f>
        <v>0</v>
      </c>
      <c r="T50" s="43">
        <f>ABS('[1]Annx-D (IE)'!AV45)+'[1]Annx-D (IE)'!AU45</f>
        <v>0</v>
      </c>
      <c r="U50" s="43">
        <f>'[1]CENTER SECTOR'!BW47-Q50-'[1]GoHP POWER'!F43</f>
        <v>264.6897902080002</v>
      </c>
      <c r="V50" s="43">
        <f t="shared" si="4"/>
        <v>880.18391568180004</v>
      </c>
      <c r="W50" s="43">
        <f t="shared" si="5"/>
        <v>1568.3277373182002</v>
      </c>
      <c r="X50" s="43">
        <f t="shared" si="6"/>
        <v>931.51165300000025</v>
      </c>
      <c r="Y50" s="43">
        <f t="shared" si="0"/>
        <v>51.327737318200207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1206</v>
      </c>
      <c r="AJ50" s="42">
        <f>'[1]Frm-3 DEMAND'!F98</f>
        <v>0</v>
      </c>
      <c r="AK50" s="43">
        <f t="shared" si="7"/>
        <v>1206</v>
      </c>
      <c r="AL50" s="42">
        <f>'[1]Frm-1 Anticipated Gen.'!T104</f>
        <v>130</v>
      </c>
      <c r="AM50" s="42">
        <f>'[1]Frm-1 Anticipated Gen.'!B104</f>
        <v>64</v>
      </c>
      <c r="AN50" s="43">
        <f>'[1]Frm-1 Anticipated Gen.'!C104</f>
        <v>40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341.8544</v>
      </c>
      <c r="AP50" s="43">
        <f t="shared" si="8"/>
        <v>445.8544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144.758069764</v>
      </c>
      <c r="AR50" s="43">
        <f>'[1]Frm-4 Shared Projects'!N99</f>
        <v>80.97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31.323250236000003</v>
      </c>
      <c r="AW50" s="43">
        <f>'[1]GoHP POWER'!G91+'[1]GoHP POWER'!H91</f>
        <v>863.56796679199988</v>
      </c>
      <c r="AX50" s="43">
        <f>'[1]Annx-D (IE)'!AT93</f>
        <v>0</v>
      </c>
      <c r="AY50" s="43">
        <f>'[1]Annx-D (IE)'!AR93</f>
        <v>0</v>
      </c>
      <c r="AZ50" s="43">
        <f>ABS('[1]Annx-D (IE)'!AV93)+'[1]Annx-D (IE)'!AU93</f>
        <v>490</v>
      </c>
      <c r="BA50" s="43">
        <f>'[1]CENTER SECTOR'!BW95-AW50-'[1]GoHP POWER'!F91</f>
        <v>286.39015720800012</v>
      </c>
      <c r="BB50" s="43">
        <f t="shared" si="9"/>
        <v>598.82234976400002</v>
      </c>
      <c r="BC50" s="43">
        <f t="shared" si="10"/>
        <v>1348.1057742360001</v>
      </c>
      <c r="BD50" s="43">
        <f t="shared" si="11"/>
        <v>740.92812400000003</v>
      </c>
      <c r="BE50" s="43">
        <f t="shared" si="1"/>
        <v>142.10577423600012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1493</v>
      </c>
      <c r="D51" s="42">
        <f>'[1]Frm-3 DEMAND'!F51</f>
        <v>0</v>
      </c>
      <c r="E51" s="43">
        <f t="shared" si="2"/>
        <v>1493</v>
      </c>
      <c r="F51" s="42">
        <f>'[1]Frm-1 Anticipated Gen.'!T57</f>
        <v>120</v>
      </c>
      <c r="G51" s="42">
        <f>'[1]Frm-1 Anticipated Gen.'!B57</f>
        <v>64</v>
      </c>
      <c r="H51" s="43">
        <f>'[1]Frm-1 Anticipated Gen.'!C57</f>
        <v>95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341.8544</v>
      </c>
      <c r="J51" s="43">
        <f t="shared" si="3"/>
        <v>500.8544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66.754349681799994</v>
      </c>
      <c r="L51" s="43">
        <f>'[1]Frm-4 Shared Projects'!N52</f>
        <v>80.97</v>
      </c>
      <c r="M51" s="43">
        <f>'[1]Annx-D (IE)'!Q46</f>
        <v>280.90389600000003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8.8116843182000011</v>
      </c>
      <c r="Q51" s="43">
        <f>'[1]GoHP POWER'!G44+'[1]GoHP POWER'!H44</f>
        <v>304.94796679199999</v>
      </c>
      <c r="R51" s="43">
        <f>'[1]Annx-D (IE)'!AT46</f>
        <v>0</v>
      </c>
      <c r="S51" s="43">
        <f>'[1]Annx-D (IE)'!AR46</f>
        <v>0</v>
      </c>
      <c r="T51" s="43">
        <f>ABS('[1]Annx-D (IE)'!AV46)+'[1]Annx-D (IE)'!AU46</f>
        <v>0</v>
      </c>
      <c r="U51" s="43">
        <f>'[1]CENTER SECTOR'!BW48-Q51-'[1]GoHP POWER'!F44</f>
        <v>265.46979020800018</v>
      </c>
      <c r="V51" s="43">
        <f t="shared" si="4"/>
        <v>863.33391568180002</v>
      </c>
      <c r="W51" s="43">
        <f t="shared" si="5"/>
        <v>1561.9577373182001</v>
      </c>
      <c r="X51" s="43">
        <f t="shared" si="6"/>
        <v>932.29165300000022</v>
      </c>
      <c r="Y51" s="43">
        <f t="shared" si="0"/>
        <v>68.957737318200088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1187</v>
      </c>
      <c r="AJ51" s="42">
        <f>'[1]Frm-3 DEMAND'!F99</f>
        <v>0</v>
      </c>
      <c r="AK51" s="43">
        <f t="shared" si="7"/>
        <v>1187</v>
      </c>
      <c r="AL51" s="42">
        <f>'[1]Frm-1 Anticipated Gen.'!T105</f>
        <v>130</v>
      </c>
      <c r="AM51" s="42">
        <f>'[1]Frm-1 Anticipated Gen.'!B105</f>
        <v>64</v>
      </c>
      <c r="AN51" s="43">
        <f>'[1]Frm-1 Anticipated Gen.'!C105</f>
        <v>40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341.8544</v>
      </c>
      <c r="AP51" s="43">
        <f t="shared" si="8"/>
        <v>445.8544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144.758069764</v>
      </c>
      <c r="AR51" s="43">
        <f>'[1]Frm-4 Shared Projects'!N100</f>
        <v>80.97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31.323250236000003</v>
      </c>
      <c r="AW51" s="43">
        <f>'[1]GoHP POWER'!G92+'[1]GoHP POWER'!H92</f>
        <v>824.06796679199988</v>
      </c>
      <c r="AX51" s="43">
        <f>'[1]Annx-D (IE)'!AT94</f>
        <v>0</v>
      </c>
      <c r="AY51" s="43">
        <f>'[1]Annx-D (IE)'!AR94</f>
        <v>0</v>
      </c>
      <c r="AZ51" s="43">
        <f>ABS('[1]Annx-D (IE)'!AV94)+'[1]Annx-D (IE)'!AU94</f>
        <v>375</v>
      </c>
      <c r="BA51" s="43">
        <f>'[1]CENTER SECTOR'!BW96-AW51-'[1]GoHP POWER'!F92</f>
        <v>284.97631520799996</v>
      </c>
      <c r="BB51" s="43">
        <f t="shared" si="9"/>
        <v>579.82234976400002</v>
      </c>
      <c r="BC51" s="43">
        <f t="shared" si="10"/>
        <v>1422.1919322359997</v>
      </c>
      <c r="BD51" s="43">
        <f t="shared" si="11"/>
        <v>815.01428199999987</v>
      </c>
      <c r="BE51" s="43">
        <f t="shared" si="1"/>
        <v>235.19193223599973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1486</v>
      </c>
      <c r="D52" s="42">
        <f>'[1]Frm-3 DEMAND'!F52</f>
        <v>0</v>
      </c>
      <c r="E52" s="43">
        <f t="shared" si="2"/>
        <v>1486</v>
      </c>
      <c r="F52" s="42">
        <f>'[1]Frm-1 Anticipated Gen.'!T58</f>
        <v>120</v>
      </c>
      <c r="G52" s="42">
        <f>'[1]Frm-1 Anticipated Gen.'!B58</f>
        <v>64</v>
      </c>
      <c r="H52" s="43">
        <f>'[1]Frm-1 Anticipated Gen.'!C58</f>
        <v>95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341.8544</v>
      </c>
      <c r="J52" s="43">
        <f t="shared" si="3"/>
        <v>500.8544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66.754349681799994</v>
      </c>
      <c r="L52" s="43">
        <f>'[1]Frm-4 Shared Projects'!N53</f>
        <v>80.97</v>
      </c>
      <c r="M52" s="43">
        <f>'[1]Annx-D (IE)'!Q47</f>
        <v>280.90389600000003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8.8116843182000011</v>
      </c>
      <c r="Q52" s="43">
        <f>'[1]GoHP POWER'!G45+'[1]GoHP POWER'!H45</f>
        <v>288.64796679199998</v>
      </c>
      <c r="R52" s="43">
        <f>'[1]Annx-D (IE)'!AT47</f>
        <v>0</v>
      </c>
      <c r="S52" s="43">
        <f>'[1]Annx-D (IE)'!AR47</f>
        <v>0</v>
      </c>
      <c r="T52" s="43">
        <f>ABS('[1]Annx-D (IE)'!AV47)+'[1]Annx-D (IE)'!AU47</f>
        <v>0</v>
      </c>
      <c r="U52" s="43">
        <f>'[1]CENTER SECTOR'!BW49-Q52-'[1]GoHP POWER'!F45</f>
        <v>247.62415920800021</v>
      </c>
      <c r="V52" s="43">
        <f t="shared" si="4"/>
        <v>856.33391568180002</v>
      </c>
      <c r="W52" s="43">
        <f t="shared" si="5"/>
        <v>1527.8121063182002</v>
      </c>
      <c r="X52" s="43">
        <f t="shared" si="6"/>
        <v>898.14602200000036</v>
      </c>
      <c r="Y52" s="43">
        <f t="shared" si="0"/>
        <v>41.812106318200222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1154</v>
      </c>
      <c r="AJ52" s="42">
        <f>'[1]Frm-3 DEMAND'!F100</f>
        <v>0</v>
      </c>
      <c r="AK52" s="43">
        <f t="shared" si="7"/>
        <v>1154</v>
      </c>
      <c r="AL52" s="42">
        <f>'[1]Frm-1 Anticipated Gen.'!T106</f>
        <v>130</v>
      </c>
      <c r="AM52" s="42">
        <f>'[1]Frm-1 Anticipated Gen.'!B106</f>
        <v>64</v>
      </c>
      <c r="AN52" s="43">
        <f>'[1]Frm-1 Anticipated Gen.'!C106</f>
        <v>40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341.8544</v>
      </c>
      <c r="AP52" s="43">
        <f t="shared" si="8"/>
        <v>445.8544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96.961449681799991</v>
      </c>
      <c r="AR52" s="43">
        <f>'[1]Frm-4 Shared Projects'!N101</f>
        <v>80.97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17.834584318200001</v>
      </c>
      <c r="AW52" s="43">
        <f>'[1]GoHP POWER'!G93+'[1]GoHP POWER'!H93</f>
        <v>690.26796679199992</v>
      </c>
      <c r="AX52" s="43">
        <f>'[1]Annx-D (IE)'!AT95</f>
        <v>0</v>
      </c>
      <c r="AY52" s="43">
        <f>'[1]Annx-D (IE)'!AR95</f>
        <v>0</v>
      </c>
      <c r="AZ52" s="43">
        <f>ABS('[1]Annx-D (IE)'!AV95)+'[1]Annx-D (IE)'!AU95</f>
        <v>350</v>
      </c>
      <c r="BA52" s="43">
        <f>'[1]CENTER SECTOR'!BW97-AW52-'[1]GoHP POWER'!F93</f>
        <v>280.47567920799997</v>
      </c>
      <c r="BB52" s="43">
        <f t="shared" si="9"/>
        <v>560.31101568180009</v>
      </c>
      <c r="BC52" s="43">
        <f t="shared" si="10"/>
        <v>1295.4026303181997</v>
      </c>
      <c r="BD52" s="43">
        <f t="shared" si="11"/>
        <v>701.71364599999993</v>
      </c>
      <c r="BE52" s="43">
        <f t="shared" si="1"/>
        <v>141.40263031819973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1476</v>
      </c>
      <c r="D53" s="42">
        <f>'[1]Frm-3 DEMAND'!F53</f>
        <v>0</v>
      </c>
      <c r="E53" s="43">
        <f t="shared" si="2"/>
        <v>1476</v>
      </c>
      <c r="F53" s="42">
        <f>'[1]Frm-1 Anticipated Gen.'!T59</f>
        <v>120</v>
      </c>
      <c r="G53" s="42">
        <f>'[1]Frm-1 Anticipated Gen.'!B59</f>
        <v>64</v>
      </c>
      <c r="H53" s="43">
        <f>'[1]Frm-1 Anticipated Gen.'!C59</f>
        <v>95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341.8544</v>
      </c>
      <c r="J53" s="43">
        <f t="shared" si="3"/>
        <v>500.8544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66.754349681799994</v>
      </c>
      <c r="L53" s="43">
        <f>'[1]Frm-4 Shared Projects'!N54</f>
        <v>80.97</v>
      </c>
      <c r="M53" s="43">
        <f>'[1]Annx-D (IE)'!Q48</f>
        <v>280.90389600000003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8.8116843182000011</v>
      </c>
      <c r="Q53" s="43">
        <f>'[1]GoHP POWER'!G46+'[1]GoHP POWER'!H46</f>
        <v>284.14932226399998</v>
      </c>
      <c r="R53" s="43">
        <f>'[1]Annx-D (IE)'!AT48</f>
        <v>0</v>
      </c>
      <c r="S53" s="43">
        <f>'[1]Annx-D (IE)'!AR48</f>
        <v>0</v>
      </c>
      <c r="T53" s="43">
        <f>ABS('[1]Annx-D (IE)'!AV48)+'[1]Annx-D (IE)'!AU48</f>
        <v>0</v>
      </c>
      <c r="U53" s="43">
        <f>'[1]CENTER SECTOR'!BW50-Q53-'[1]GoHP POWER'!F46</f>
        <v>248.70258173600013</v>
      </c>
      <c r="V53" s="43">
        <f t="shared" si="4"/>
        <v>846.33391568180002</v>
      </c>
      <c r="W53" s="43">
        <f t="shared" si="5"/>
        <v>1524.3918843182</v>
      </c>
      <c r="X53" s="43">
        <f t="shared" si="6"/>
        <v>894.72580000000016</v>
      </c>
      <c r="Y53" s="43">
        <f t="shared" si="0"/>
        <v>48.391884318200027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1148</v>
      </c>
      <c r="AJ53" s="42">
        <f>'[1]Frm-3 DEMAND'!F101</f>
        <v>0</v>
      </c>
      <c r="AK53" s="43">
        <f t="shared" si="7"/>
        <v>1148</v>
      </c>
      <c r="AL53" s="42">
        <f>'[1]Frm-1 Anticipated Gen.'!T107</f>
        <v>130</v>
      </c>
      <c r="AM53" s="42">
        <f>'[1]Frm-1 Anticipated Gen.'!B107</f>
        <v>64</v>
      </c>
      <c r="AN53" s="43">
        <f>'[1]Frm-1 Anticipated Gen.'!C107</f>
        <v>40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341.8544</v>
      </c>
      <c r="AP53" s="43">
        <f t="shared" si="8"/>
        <v>445.8544</v>
      </c>
      <c r="AQ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96.961449681799991</v>
      </c>
      <c r="AR53" s="43">
        <f>'[1]Frm-4 Shared Projects'!N102</f>
        <v>80.97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17.834584318200001</v>
      </c>
      <c r="AW53" s="43">
        <f>'[1]GoHP POWER'!G94+'[1]GoHP POWER'!H94</f>
        <v>569.06796679199999</v>
      </c>
      <c r="AX53" s="43">
        <f>'[1]Annx-D (IE)'!AT96</f>
        <v>0</v>
      </c>
      <c r="AY53" s="43">
        <f>'[1]Annx-D (IE)'!AR96</f>
        <v>0</v>
      </c>
      <c r="AZ53" s="43">
        <f>ABS('[1]Annx-D (IE)'!AV96)+'[1]Annx-D (IE)'!AU96</f>
        <v>235</v>
      </c>
      <c r="BA53" s="43">
        <f>'[1]CENTER SECTOR'!BW98-AW53-'[1]GoHP POWER'!F94</f>
        <v>274.79562020799983</v>
      </c>
      <c r="BB53" s="43">
        <f t="shared" si="9"/>
        <v>554.31101568180009</v>
      </c>
      <c r="BC53" s="43">
        <f t="shared" si="10"/>
        <v>1283.5225713181999</v>
      </c>
      <c r="BD53" s="43">
        <f t="shared" si="11"/>
        <v>689.83358699999985</v>
      </c>
      <c r="BE53" s="43">
        <f t="shared" si="1"/>
        <v>135.52257131819988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1464</v>
      </c>
      <c r="D54" s="42">
        <f>'[1]Frm-3 DEMAND'!F54</f>
        <v>0</v>
      </c>
      <c r="E54" s="43">
        <f t="shared" si="2"/>
        <v>1464</v>
      </c>
      <c r="F54" s="42">
        <f>'[1]Frm-1 Anticipated Gen.'!T60</f>
        <v>120</v>
      </c>
      <c r="G54" s="42">
        <f>'[1]Frm-1 Anticipated Gen.'!B60</f>
        <v>64</v>
      </c>
      <c r="H54" s="43">
        <f>'[1]Frm-1 Anticipated Gen.'!C60</f>
        <v>95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341.8544</v>
      </c>
      <c r="J54" s="43">
        <f t="shared" si="3"/>
        <v>500.8544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66.754349681799994</v>
      </c>
      <c r="L54" s="43">
        <f>'[1]Frm-4 Shared Projects'!N55</f>
        <v>80.97</v>
      </c>
      <c r="M54" s="43">
        <f>'[1]Annx-D (IE)'!Q49</f>
        <v>280.90389600000003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8.8116843182000011</v>
      </c>
      <c r="Q54" s="43">
        <f>'[1]GoHP POWER'!G47+'[1]GoHP POWER'!H47</f>
        <v>281.89999999999998</v>
      </c>
      <c r="R54" s="43">
        <f>'[1]Annx-D (IE)'!AT49</f>
        <v>0</v>
      </c>
      <c r="S54" s="43">
        <f>'[1]Annx-D (IE)'!AR49</f>
        <v>0</v>
      </c>
      <c r="T54" s="43">
        <f>ABS('[1]Annx-D (IE)'!AV49)+'[1]Annx-D (IE)'!AU49</f>
        <v>0</v>
      </c>
      <c r="U54" s="43">
        <f>'[1]CENTER SECTOR'!BW51-Q54-'[1]GoHP POWER'!F47</f>
        <v>239.40588700000012</v>
      </c>
      <c r="V54" s="43">
        <f t="shared" si="4"/>
        <v>834.33391568180002</v>
      </c>
      <c r="W54" s="43">
        <f t="shared" si="5"/>
        <v>1512.8458673182001</v>
      </c>
      <c r="X54" s="43">
        <f t="shared" si="6"/>
        <v>883.17978300000016</v>
      </c>
      <c r="Y54" s="43">
        <f t="shared" si="0"/>
        <v>48.845867318200135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1153</v>
      </c>
      <c r="AJ54" s="42">
        <f>'[1]Frm-3 DEMAND'!F102</f>
        <v>0</v>
      </c>
      <c r="AK54" s="43">
        <f t="shared" si="7"/>
        <v>1153</v>
      </c>
      <c r="AL54" s="42">
        <f>'[1]Frm-1 Anticipated Gen.'!T108</f>
        <v>130</v>
      </c>
      <c r="AM54" s="42">
        <f>'[1]Frm-1 Anticipated Gen.'!B108</f>
        <v>64</v>
      </c>
      <c r="AN54" s="43">
        <f>'[1]Frm-1 Anticipated Gen.'!C108</f>
        <v>40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341.8544</v>
      </c>
      <c r="AP54" s="43">
        <f t="shared" si="8"/>
        <v>445.8544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96.961449681799991</v>
      </c>
      <c r="AR54" s="43">
        <f>'[1]Frm-4 Shared Projects'!N103</f>
        <v>80.97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17.834584318200001</v>
      </c>
      <c r="AW54" s="43">
        <f>'[1]GoHP POWER'!G95+'[1]GoHP POWER'!H95</f>
        <v>453.65796679200002</v>
      </c>
      <c r="AX54" s="43">
        <f>'[1]Annx-D (IE)'!AT97</f>
        <v>0</v>
      </c>
      <c r="AY54" s="43">
        <f>'[1]Annx-D (IE)'!AR97</f>
        <v>0</v>
      </c>
      <c r="AZ54" s="43">
        <f>ABS('[1]Annx-D (IE)'!AV97)+'[1]Annx-D (IE)'!AU97</f>
        <v>210</v>
      </c>
      <c r="BA54" s="43">
        <f>'[1]CENTER SECTOR'!BW99-AW54-'[1]GoHP POWER'!F95</f>
        <v>272.08890120799981</v>
      </c>
      <c r="BB54" s="43">
        <f t="shared" si="9"/>
        <v>559.31101568180009</v>
      </c>
      <c r="BC54" s="43">
        <f t="shared" si="10"/>
        <v>1190.4058523182</v>
      </c>
      <c r="BD54" s="43">
        <f t="shared" si="11"/>
        <v>596.71686799999986</v>
      </c>
      <c r="BE54" s="43">
        <f t="shared" si="1"/>
        <v>37.405852318200004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1451</v>
      </c>
      <c r="D55" s="42">
        <f>'[1]Frm-3 DEMAND'!F55</f>
        <v>0</v>
      </c>
      <c r="E55" s="43">
        <f t="shared" si="2"/>
        <v>1451</v>
      </c>
      <c r="F55" s="42">
        <f>'[1]Frm-1 Anticipated Gen.'!T61</f>
        <v>120</v>
      </c>
      <c r="G55" s="42">
        <f>'[1]Frm-1 Anticipated Gen.'!B61</f>
        <v>64</v>
      </c>
      <c r="H55" s="43">
        <f>'[1]Frm-1 Anticipated Gen.'!C61</f>
        <v>95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341.8544</v>
      </c>
      <c r="J55" s="43">
        <f t="shared" si="3"/>
        <v>500.8544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66.754349681799994</v>
      </c>
      <c r="L55" s="43">
        <f>'[1]Frm-4 Shared Projects'!N56</f>
        <v>80.97</v>
      </c>
      <c r="M55" s="43">
        <f>'[1]Annx-D (IE)'!Q50</f>
        <v>280.90389600000003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8.8116843182000011</v>
      </c>
      <c r="Q55" s="43">
        <f>'[1]GoHP POWER'!G48+'[1]GoHP POWER'!H48</f>
        <v>281.89999999999998</v>
      </c>
      <c r="R55" s="43">
        <f>'[1]Annx-D (IE)'!AT50</f>
        <v>0</v>
      </c>
      <c r="S55" s="43">
        <f>'[1]Annx-D (IE)'!AR50</f>
        <v>0</v>
      </c>
      <c r="T55" s="43">
        <f>ABS('[1]Annx-D (IE)'!AV50)+'[1]Annx-D (IE)'!AU50</f>
        <v>0</v>
      </c>
      <c r="U55" s="43">
        <f>'[1]CENTER SECTOR'!BW52-Q55-'[1]GoHP POWER'!F48</f>
        <v>239.83588700000007</v>
      </c>
      <c r="V55" s="43">
        <f t="shared" si="4"/>
        <v>821.33391568180002</v>
      </c>
      <c r="W55" s="43">
        <f t="shared" si="5"/>
        <v>1513.2758673182</v>
      </c>
      <c r="X55" s="43">
        <f t="shared" si="6"/>
        <v>883.60978300000011</v>
      </c>
      <c r="Y55" s="43">
        <f t="shared" si="0"/>
        <v>62.275867318199971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1125</v>
      </c>
      <c r="AJ55" s="42">
        <f>'[1]Frm-3 DEMAND'!F103</f>
        <v>0</v>
      </c>
      <c r="AK55" s="43">
        <f t="shared" si="7"/>
        <v>1125</v>
      </c>
      <c r="AL55" s="42">
        <f>'[1]Frm-1 Anticipated Gen.'!T109</f>
        <v>130</v>
      </c>
      <c r="AM55" s="42">
        <f>'[1]Frm-1 Anticipated Gen.'!B109</f>
        <v>64</v>
      </c>
      <c r="AN55" s="43">
        <f>'[1]Frm-1 Anticipated Gen.'!C109</f>
        <v>40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341.8544</v>
      </c>
      <c r="AP55" s="43">
        <f t="shared" si="8"/>
        <v>445.8544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96.961449681799991</v>
      </c>
      <c r="AR55" s="43">
        <f>'[1]Frm-4 Shared Projects'!N104</f>
        <v>80.97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17.834584318200001</v>
      </c>
      <c r="AW55" s="43">
        <f>'[1]GoHP POWER'!G96+'[1]GoHP POWER'!H96</f>
        <v>453.65796679200002</v>
      </c>
      <c r="AX55" s="43">
        <f>'[1]Annx-D (IE)'!AT98</f>
        <v>0</v>
      </c>
      <c r="AY55" s="43">
        <f>'[1]Annx-D (IE)'!AR98</f>
        <v>0</v>
      </c>
      <c r="AZ55" s="43">
        <f>ABS('[1]Annx-D (IE)'!AV98)+'[1]Annx-D (IE)'!AU98</f>
        <v>235</v>
      </c>
      <c r="BA55" s="43">
        <f>'[1]CENTER SECTOR'!BW100-AW55-'[1]GoHP POWER'!F96</f>
        <v>271.16727020799988</v>
      </c>
      <c r="BB55" s="43">
        <f t="shared" si="9"/>
        <v>531.31101568180009</v>
      </c>
      <c r="BC55" s="43">
        <f t="shared" si="10"/>
        <v>1164.4842213181998</v>
      </c>
      <c r="BD55" s="43">
        <f t="shared" si="11"/>
        <v>570.79523699999993</v>
      </c>
      <c r="BE55" s="43">
        <f t="shared" si="1"/>
        <v>39.484221318199843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1449</v>
      </c>
      <c r="D56" s="42">
        <f>'[1]Frm-3 DEMAND'!F56</f>
        <v>0</v>
      </c>
      <c r="E56" s="43">
        <f t="shared" si="2"/>
        <v>1449</v>
      </c>
      <c r="F56" s="42">
        <f>'[1]Frm-1 Anticipated Gen.'!T62</f>
        <v>120</v>
      </c>
      <c r="G56" s="42">
        <f>'[1]Frm-1 Anticipated Gen.'!B62</f>
        <v>64</v>
      </c>
      <c r="H56" s="43">
        <f>'[1]Frm-1 Anticipated Gen.'!C62</f>
        <v>95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341.8544</v>
      </c>
      <c r="J56" s="43">
        <f t="shared" si="3"/>
        <v>500.8544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66.754349681799994</v>
      </c>
      <c r="L56" s="43">
        <f>'[1]Frm-4 Shared Projects'!N57</f>
        <v>80.97</v>
      </c>
      <c r="M56" s="43">
        <f>'[1]Annx-D (IE)'!Q51</f>
        <v>280.90389600000003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8.8116843182000011</v>
      </c>
      <c r="Q56" s="43">
        <f>'[1]GoHP POWER'!G49+'[1]GoHP POWER'!H49</f>
        <v>249.79999999999998</v>
      </c>
      <c r="R56" s="43">
        <f>'[1]Annx-D (IE)'!AT51</f>
        <v>0</v>
      </c>
      <c r="S56" s="43">
        <f>'[1]Annx-D (IE)'!AR51</f>
        <v>0</v>
      </c>
      <c r="T56" s="43">
        <f>ABS('[1]Annx-D (IE)'!AV51)+'[1]Annx-D (IE)'!AU51</f>
        <v>0</v>
      </c>
      <c r="U56" s="43">
        <f>'[1]CENTER SECTOR'!BW53-Q56-'[1]GoHP POWER'!F49</f>
        <v>248.86659300000011</v>
      </c>
      <c r="V56" s="43">
        <f t="shared" si="4"/>
        <v>819.33391568180002</v>
      </c>
      <c r="W56" s="43">
        <f t="shared" si="5"/>
        <v>1490.2065733182001</v>
      </c>
      <c r="X56" s="43">
        <f t="shared" si="6"/>
        <v>860.54048900000009</v>
      </c>
      <c r="Y56" s="43">
        <f t="shared" si="0"/>
        <v>41.206573318200071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1108</v>
      </c>
      <c r="AJ56" s="42">
        <f>'[1]Frm-3 DEMAND'!F104</f>
        <v>0</v>
      </c>
      <c r="AK56" s="43">
        <f t="shared" si="7"/>
        <v>1108</v>
      </c>
      <c r="AL56" s="42">
        <f>'[1]Frm-1 Anticipated Gen.'!T110</f>
        <v>130</v>
      </c>
      <c r="AM56" s="42">
        <f>'[1]Frm-1 Anticipated Gen.'!B110</f>
        <v>64</v>
      </c>
      <c r="AN56" s="43">
        <f>'[1]Frm-1 Anticipated Gen.'!C110</f>
        <v>40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341.8544</v>
      </c>
      <c r="AP56" s="43">
        <f t="shared" si="8"/>
        <v>445.8544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86.897549681800001</v>
      </c>
      <c r="AR56" s="43">
        <f>'[1]Frm-4 Shared Projects'!N105</f>
        <v>80.97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14.828484318200001</v>
      </c>
      <c r="AW56" s="43">
        <f>'[1]GoHP POWER'!G97+'[1]GoHP POWER'!H97</f>
        <v>396.35796679200001</v>
      </c>
      <c r="AX56" s="43">
        <f>'[1]Annx-D (IE)'!AT99</f>
        <v>0</v>
      </c>
      <c r="AY56" s="43">
        <f>'[1]Annx-D (IE)'!AR99</f>
        <v>0</v>
      </c>
      <c r="AZ56" s="43">
        <f>ABS('[1]Annx-D (IE)'!AV99)+'[1]Annx-D (IE)'!AU99</f>
        <v>220</v>
      </c>
      <c r="BA56" s="43">
        <f>'[1]CENTER SECTOR'!BW101-AW56-'[1]GoHP POWER'!F97</f>
        <v>250.95415120799981</v>
      </c>
      <c r="BB56" s="43">
        <f t="shared" si="9"/>
        <v>517.31711568180003</v>
      </c>
      <c r="BC56" s="43">
        <f t="shared" si="10"/>
        <v>1098.9650023181998</v>
      </c>
      <c r="BD56" s="43">
        <f t="shared" si="11"/>
        <v>508.28211799999985</v>
      </c>
      <c r="BE56" s="43">
        <f t="shared" si="1"/>
        <v>-9.0349976818001778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1437</v>
      </c>
      <c r="D57" s="42">
        <f>'[1]Frm-3 DEMAND'!F57</f>
        <v>0</v>
      </c>
      <c r="E57" s="43">
        <f t="shared" si="2"/>
        <v>1437</v>
      </c>
      <c r="F57" s="42">
        <f>'[1]Frm-1 Anticipated Gen.'!T63</f>
        <v>120</v>
      </c>
      <c r="G57" s="42">
        <f>'[1]Frm-1 Anticipated Gen.'!B63</f>
        <v>64</v>
      </c>
      <c r="H57" s="43">
        <f>'[1]Frm-1 Anticipated Gen.'!C63</f>
        <v>95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341.8544</v>
      </c>
      <c r="J57" s="43">
        <f t="shared" si="3"/>
        <v>500.8544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66.754349681799994</v>
      </c>
      <c r="L57" s="43">
        <f>'[1]Frm-4 Shared Projects'!N58</f>
        <v>80.97</v>
      </c>
      <c r="M57" s="43">
        <f>'[1]Annx-D (IE)'!Q52</f>
        <v>280.90389600000003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8.8116843182000011</v>
      </c>
      <c r="Q57" s="43">
        <f>'[1]GoHP POWER'!G50+'[1]GoHP POWER'!H50</f>
        <v>197.89999999999998</v>
      </c>
      <c r="R57" s="43">
        <f>'[1]Annx-D (IE)'!AT52</f>
        <v>0</v>
      </c>
      <c r="S57" s="43">
        <f>'[1]Annx-D (IE)'!AR52</f>
        <v>0</v>
      </c>
      <c r="T57" s="43">
        <f>ABS('[1]Annx-D (IE)'!AV52)+'[1]Annx-D (IE)'!AU52</f>
        <v>0</v>
      </c>
      <c r="U57" s="43">
        <f>'[1]CENTER SECTOR'!BW54-Q57-'[1]GoHP POWER'!F50</f>
        <v>247.4051290000001</v>
      </c>
      <c r="V57" s="43">
        <f t="shared" si="4"/>
        <v>807.33391568180002</v>
      </c>
      <c r="W57" s="43">
        <f t="shared" si="5"/>
        <v>1436.8451093182</v>
      </c>
      <c r="X57" s="43">
        <f t="shared" si="6"/>
        <v>807.17902500000014</v>
      </c>
      <c r="Y57" s="43">
        <f t="shared" si="0"/>
        <v>-0.15489068179999776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1108</v>
      </c>
      <c r="AJ57" s="42">
        <f>'[1]Frm-3 DEMAND'!F105</f>
        <v>0</v>
      </c>
      <c r="AK57" s="43">
        <f t="shared" si="7"/>
        <v>1108</v>
      </c>
      <c r="AL57" s="42">
        <f>'[1]Frm-1 Anticipated Gen.'!T111</f>
        <v>130</v>
      </c>
      <c r="AM57" s="42">
        <f>'[1]Frm-1 Anticipated Gen.'!B111</f>
        <v>64</v>
      </c>
      <c r="AN57" s="43">
        <f>'[1]Frm-1 Anticipated Gen.'!C111</f>
        <v>40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341.8544</v>
      </c>
      <c r="AP57" s="43">
        <f t="shared" si="8"/>
        <v>445.8544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86.897549681800001</v>
      </c>
      <c r="AR57" s="43">
        <f>'[1]Frm-4 Shared Projects'!N106</f>
        <v>80.97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14.828484318200001</v>
      </c>
      <c r="AW57" s="43">
        <f>'[1]GoHP POWER'!G98+'[1]GoHP POWER'!H98</f>
        <v>396.35796679200001</v>
      </c>
      <c r="AX57" s="43">
        <f>'[1]Annx-D (IE)'!AT100</f>
        <v>0</v>
      </c>
      <c r="AY57" s="43">
        <f>'[1]Annx-D (IE)'!AR100</f>
        <v>0</v>
      </c>
      <c r="AZ57" s="43">
        <f>ABS('[1]Annx-D (IE)'!AV100)+'[1]Annx-D (IE)'!AU100</f>
        <v>220</v>
      </c>
      <c r="BA57" s="43">
        <f>'[1]CENTER SECTOR'!BW102-AW57-'[1]GoHP POWER'!F98</f>
        <v>250.95415120799981</v>
      </c>
      <c r="BB57" s="43">
        <f t="shared" si="9"/>
        <v>517.31711568180003</v>
      </c>
      <c r="BC57" s="43">
        <f t="shared" si="10"/>
        <v>1098.9650023181998</v>
      </c>
      <c r="BD57" s="43">
        <f t="shared" si="11"/>
        <v>508.28211799999985</v>
      </c>
      <c r="BE57" s="43">
        <f t="shared" si="1"/>
        <v>-9.0349976818001778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1439</v>
      </c>
      <c r="D58" s="42">
        <f>'[1]Frm-3 DEMAND'!F58</f>
        <v>0</v>
      </c>
      <c r="E58" s="43">
        <f t="shared" si="2"/>
        <v>1439</v>
      </c>
      <c r="F58" s="42">
        <f>'[1]Frm-1 Anticipated Gen.'!T64</f>
        <v>120</v>
      </c>
      <c r="G58" s="42">
        <f>'[1]Frm-1 Anticipated Gen.'!B64</f>
        <v>64</v>
      </c>
      <c r="H58" s="43">
        <f>'[1]Frm-1 Anticipated Gen.'!C64</f>
        <v>95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341.8544</v>
      </c>
      <c r="J58" s="43">
        <f t="shared" si="3"/>
        <v>500.8544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66.754349681799994</v>
      </c>
      <c r="L58" s="43">
        <f>'[1]Frm-4 Shared Projects'!N59</f>
        <v>80.97</v>
      </c>
      <c r="M58" s="43">
        <f>'[1]Annx-D (IE)'!Q53</f>
        <v>280.90389600000003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8.8116843182000011</v>
      </c>
      <c r="Q58" s="43">
        <f>'[1]GoHP POWER'!G51+'[1]GoHP POWER'!H51</f>
        <v>197.89999999999998</v>
      </c>
      <c r="R58" s="43">
        <f>'[1]Annx-D (IE)'!AT53</f>
        <v>0</v>
      </c>
      <c r="S58" s="43">
        <f>'[1]Annx-D (IE)'!AR53</f>
        <v>0</v>
      </c>
      <c r="T58" s="43">
        <f>ABS('[1]Annx-D (IE)'!AV53)+'[1]Annx-D (IE)'!AU53</f>
        <v>0</v>
      </c>
      <c r="U58" s="43">
        <f>'[1]CENTER SECTOR'!BW55-Q58-'[1]GoHP POWER'!F51</f>
        <v>247.66512900000009</v>
      </c>
      <c r="V58" s="43">
        <f t="shared" si="4"/>
        <v>809.33391568180002</v>
      </c>
      <c r="W58" s="43">
        <f t="shared" si="5"/>
        <v>1437.1051093182002</v>
      </c>
      <c r="X58" s="43">
        <f t="shared" si="6"/>
        <v>807.43902500000013</v>
      </c>
      <c r="Y58" s="43">
        <f t="shared" si="0"/>
        <v>-1.8948906817997795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1096</v>
      </c>
      <c r="AJ58" s="42">
        <f>'[1]Frm-3 DEMAND'!F106</f>
        <v>0</v>
      </c>
      <c r="AK58" s="43">
        <f t="shared" si="7"/>
        <v>1096</v>
      </c>
      <c r="AL58" s="42">
        <f>'[1]Frm-1 Anticipated Gen.'!T112</f>
        <v>130</v>
      </c>
      <c r="AM58" s="42">
        <f>'[1]Frm-1 Anticipated Gen.'!B112</f>
        <v>64</v>
      </c>
      <c r="AN58" s="43">
        <f>'[1]Frm-1 Anticipated Gen.'!C112</f>
        <v>40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341.8544</v>
      </c>
      <c r="AP58" s="43">
        <f t="shared" si="8"/>
        <v>445.8544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86.897549681800001</v>
      </c>
      <c r="AR58" s="43">
        <f>'[1]Frm-4 Shared Projects'!N107</f>
        <v>80.97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14.828484318200001</v>
      </c>
      <c r="AW58" s="43">
        <f>'[1]GoHP POWER'!G99+'[1]GoHP POWER'!H99</f>
        <v>396.35796679200001</v>
      </c>
      <c r="AX58" s="43">
        <f>'[1]Annx-D (IE)'!AT101</f>
        <v>0</v>
      </c>
      <c r="AY58" s="43">
        <f>'[1]Annx-D (IE)'!AR101</f>
        <v>0</v>
      </c>
      <c r="AZ58" s="43">
        <f>ABS('[1]Annx-D (IE)'!AV101)+'[1]Annx-D (IE)'!AU101</f>
        <v>110</v>
      </c>
      <c r="BA58" s="43">
        <f>'[1]CENTER SECTOR'!BW103-AW58-'[1]GoHP POWER'!F99</f>
        <v>250.95415120799981</v>
      </c>
      <c r="BB58" s="43">
        <f t="shared" si="9"/>
        <v>505.31711568180003</v>
      </c>
      <c r="BC58" s="43">
        <f t="shared" si="10"/>
        <v>1208.9650023181998</v>
      </c>
      <c r="BD58" s="43">
        <f t="shared" si="11"/>
        <v>618.28211799999985</v>
      </c>
      <c r="BE58" s="43">
        <f t="shared" si="1"/>
        <v>112.96500231819982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1434</v>
      </c>
      <c r="D59" s="42">
        <f>'[1]Frm-3 DEMAND'!F59</f>
        <v>0</v>
      </c>
      <c r="E59" s="43">
        <f t="shared" si="2"/>
        <v>1434</v>
      </c>
      <c r="F59" s="42">
        <f>'[1]Frm-1 Anticipated Gen.'!T65</f>
        <v>120</v>
      </c>
      <c r="G59" s="42">
        <f>'[1]Frm-1 Anticipated Gen.'!B65</f>
        <v>64</v>
      </c>
      <c r="H59" s="43">
        <f>'[1]Frm-1 Anticipated Gen.'!C65</f>
        <v>95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341.8544</v>
      </c>
      <c r="J59" s="43">
        <f t="shared" si="3"/>
        <v>500.8544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66.754349681799994</v>
      </c>
      <c r="L59" s="43">
        <f>'[1]Frm-4 Shared Projects'!N60</f>
        <v>80.97</v>
      </c>
      <c r="M59" s="43">
        <f>'[1]Annx-D (IE)'!Q54</f>
        <v>280.90389600000003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8.8116843182000011</v>
      </c>
      <c r="Q59" s="43">
        <f>'[1]GoHP POWER'!G52+'[1]GoHP POWER'!H52</f>
        <v>197.89999999999998</v>
      </c>
      <c r="R59" s="43">
        <f>'[1]Annx-D (IE)'!AT54</f>
        <v>0</v>
      </c>
      <c r="S59" s="43">
        <f>'[1]Annx-D (IE)'!AR54</f>
        <v>0</v>
      </c>
      <c r="T59" s="43">
        <f>ABS('[1]Annx-D (IE)'!AV54)+'[1]Annx-D (IE)'!AU54</f>
        <v>0</v>
      </c>
      <c r="U59" s="43">
        <f>'[1]CENTER SECTOR'!BW56-Q59-'[1]GoHP POWER'!F52</f>
        <v>247.83512900000005</v>
      </c>
      <c r="V59" s="43">
        <f t="shared" si="4"/>
        <v>804.33391568180002</v>
      </c>
      <c r="W59" s="43">
        <f t="shared" si="5"/>
        <v>1437.2751093181998</v>
      </c>
      <c r="X59" s="43">
        <f t="shared" si="6"/>
        <v>807.60902500000009</v>
      </c>
      <c r="Y59" s="43">
        <f t="shared" si="0"/>
        <v>3.2751093181998385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1087</v>
      </c>
      <c r="AJ59" s="42">
        <f>'[1]Frm-3 DEMAND'!F107</f>
        <v>0</v>
      </c>
      <c r="AK59" s="43">
        <f t="shared" si="7"/>
        <v>1087</v>
      </c>
      <c r="AL59" s="42">
        <f>'[1]Frm-1 Anticipated Gen.'!T113</f>
        <v>130</v>
      </c>
      <c r="AM59" s="42">
        <f>'[1]Frm-1 Anticipated Gen.'!B113</f>
        <v>64</v>
      </c>
      <c r="AN59" s="43">
        <f>'[1]Frm-1 Anticipated Gen.'!C113</f>
        <v>40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341.8544</v>
      </c>
      <c r="AP59" s="43">
        <f>AM59+AN59+AO59</f>
        <v>445.8544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86.897549681800001</v>
      </c>
      <c r="AR59" s="43">
        <f>'[1]Frm-4 Shared Projects'!N108</f>
        <v>80.97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14.828484318200001</v>
      </c>
      <c r="AW59" s="43">
        <f>'[1]GoHP POWER'!G100+'[1]GoHP POWER'!H100</f>
        <v>394.10864452800001</v>
      </c>
      <c r="AX59" s="43">
        <f>'[1]Annx-D (IE)'!AT102</f>
        <v>0</v>
      </c>
      <c r="AY59" s="43">
        <f>'[1]Annx-D (IE)'!AR102</f>
        <v>0</v>
      </c>
      <c r="AZ59" s="43">
        <f>ABS('[1]Annx-D (IE)'!AV102)+'[1]Annx-D (IE)'!AU102</f>
        <v>65</v>
      </c>
      <c r="BA59" s="43">
        <f>'[1]CENTER SECTOR'!BW104-AW59-'[1]GoHP POWER'!F100</f>
        <v>250.88003347199981</v>
      </c>
      <c r="BB59" s="43">
        <f t="shared" si="9"/>
        <v>496.31711568180003</v>
      </c>
      <c r="BC59" s="43">
        <f t="shared" si="10"/>
        <v>1251.6415623181999</v>
      </c>
      <c r="BD59" s="43">
        <f t="shared" si="11"/>
        <v>660.95867799999985</v>
      </c>
      <c r="BE59" s="43">
        <f t="shared" si="1"/>
        <v>164.64156231819993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31001</v>
      </c>
      <c r="AJ60" s="47">
        <f t="shared" si="12"/>
        <v>0</v>
      </c>
      <c r="AK60" s="47">
        <f t="shared" si="12"/>
        <v>31001</v>
      </c>
      <c r="AL60" s="47">
        <f t="shared" si="12"/>
        <v>3000</v>
      </c>
      <c r="AM60" s="47">
        <f t="shared" si="12"/>
        <v>1536</v>
      </c>
      <c r="AN60" s="47">
        <f t="shared" si="12"/>
        <v>1946</v>
      </c>
      <c r="AO60" s="47">
        <f t="shared" si="12"/>
        <v>8335</v>
      </c>
      <c r="AP60" s="47">
        <f t="shared" si="12"/>
        <v>11816</v>
      </c>
      <c r="AQ60" s="47">
        <f t="shared" si="12"/>
        <v>2476</v>
      </c>
      <c r="AR60" s="47">
        <f t="shared" si="12"/>
        <v>1943</v>
      </c>
      <c r="AS60" s="47">
        <f t="shared" si="12"/>
        <v>3371</v>
      </c>
      <c r="AT60" s="47">
        <f t="shared" si="12"/>
        <v>0</v>
      </c>
      <c r="AU60" s="47">
        <f t="shared" si="12"/>
        <v>0</v>
      </c>
      <c r="AV60" s="47">
        <f t="shared" si="12"/>
        <v>411</v>
      </c>
      <c r="AW60" s="47">
        <f t="shared" si="12"/>
        <v>10082</v>
      </c>
      <c r="AX60" s="47">
        <f t="shared" si="12"/>
        <v>0</v>
      </c>
      <c r="AY60" s="47">
        <f>ROUND(SUM((S12:S59),(AY12:AY59))/4,2)</f>
        <v>0</v>
      </c>
      <c r="AZ60" s="47">
        <f>ROUND(SUM((T12:T59),(AZ12:AZ59))/4,2)</f>
        <v>3443.75</v>
      </c>
      <c r="BA60" s="47">
        <f>ROUND(SUM((U12:U59),(BA12:BA59))/4,0)</f>
        <v>6110</v>
      </c>
      <c r="BB60" s="47">
        <f>ROUND(SUM((V12:V59),(BB12:BB59))/4,0)</f>
        <v>15774</v>
      </c>
      <c r="BC60" s="47">
        <f>ROUND(SUM((W12:W59),(BC12:BC59))/4,0)</f>
        <v>33290</v>
      </c>
      <c r="BD60" s="47">
        <f>ROUND(SUM((X12:X59),(BD12:BD59))/4,0)</f>
        <v>18063</v>
      </c>
      <c r="BE60" s="47">
        <f>ROUND(SUM((Y12:Y59),(BE12:BE59))/4,2)</f>
        <v>2288.7399999999998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118.17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100.82129885652</v>
      </c>
      <c r="AC62" s="60"/>
      <c r="AD62" s="64">
        <v>11</v>
      </c>
      <c r="AE62" s="64"/>
      <c r="AF62" s="61">
        <f>[1]Abstract!G8</f>
        <v>100.82129885652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340.51778887652006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7.6130224999999996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30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341.24682135652006</v>
      </c>
      <c r="AC63" s="72"/>
      <c r="AD63" s="76">
        <v>12</v>
      </c>
      <c r="AE63" s="76"/>
      <c r="AF63" s="73">
        <f>[1]Abstract!G9</f>
        <v>341.24682135652006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310.01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22.894766376520067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68.713022499999994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33.708467519999978</v>
      </c>
      <c r="AC64" s="72"/>
      <c r="AD64" s="76">
        <v>13</v>
      </c>
      <c r="AE64" s="76"/>
      <c r="AF64" s="73">
        <f>[1]Abstract!G29</f>
        <v>33.708467519999978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4.1100000000000003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374.95528887652006</v>
      </c>
      <c r="AC65" s="72"/>
      <c r="AD65" s="76">
        <v>14</v>
      </c>
      <c r="AE65" s="76"/>
      <c r="AF65" s="73">
        <f>[1]Abstract!G30</f>
        <v>374.95528887652006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310.01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19.432499999999994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34.4375</v>
      </c>
      <c r="AC66" s="87"/>
      <c r="AD66" s="92">
        <v>15</v>
      </c>
      <c r="AE66" s="92"/>
      <c r="AF66" s="88">
        <f>[1]Abstract!O22</f>
        <v>34.4375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30.507788876520067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2021-10-21T05:24:00Z</dcterms:created>
  <dcterms:modified xsi:type="dcterms:W3CDTF">2021-10-21T05:25:38Z</dcterms:modified>
</cp:coreProperties>
</file>