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K59"/>
  <c r="AJ59"/>
  <c r="AI59"/>
  <c r="BB59" s="1"/>
  <c r="T59"/>
  <c r="S59"/>
  <c r="R59"/>
  <c r="Q59"/>
  <c r="U59" s="1"/>
  <c r="P59"/>
  <c r="O59"/>
  <c r="N59"/>
  <c r="M59"/>
  <c r="L59"/>
  <c r="K59"/>
  <c r="I59"/>
  <c r="H59"/>
  <c r="G59"/>
  <c r="J59" s="1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U58"/>
  <c r="W58" s="1"/>
  <c r="Y58" s="1"/>
  <c r="T58"/>
  <c r="S58"/>
  <c r="R58"/>
  <c r="Q58"/>
  <c r="P58"/>
  <c r="O58"/>
  <c r="N58"/>
  <c r="M58"/>
  <c r="L58"/>
  <c r="K58"/>
  <c r="I58"/>
  <c r="H58"/>
  <c r="J58" s="1"/>
  <c r="G58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D56" s="1"/>
  <c r="AZ56"/>
  <c r="AY56"/>
  <c r="AX56"/>
  <c r="AW56"/>
  <c r="AV56"/>
  <c r="AU56"/>
  <c r="AT56"/>
  <c r="AS56"/>
  <c r="AR56"/>
  <c r="AQ56"/>
  <c r="AO56"/>
  <c r="AN56"/>
  <c r="AM56"/>
  <c r="AP56" s="1"/>
  <c r="AL56"/>
  <c r="AJ56"/>
  <c r="AI56"/>
  <c r="AK56" s="1"/>
  <c r="T56"/>
  <c r="S56"/>
  <c r="R56"/>
  <c r="Q56"/>
  <c r="U56" s="1"/>
  <c r="P56"/>
  <c r="O56"/>
  <c r="N56"/>
  <c r="M56"/>
  <c r="L56"/>
  <c r="K56"/>
  <c r="J56"/>
  <c r="I56"/>
  <c r="H56"/>
  <c r="G56"/>
  <c r="F56"/>
  <c r="V56" s="1"/>
  <c r="D56"/>
  <c r="E56" s="1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U54"/>
  <c r="W54" s="1"/>
  <c r="Y54" s="1"/>
  <c r="T54"/>
  <c r="S54"/>
  <c r="R54"/>
  <c r="Q54"/>
  <c r="P54"/>
  <c r="O54"/>
  <c r="N54"/>
  <c r="X54" s="1"/>
  <c r="M54"/>
  <c r="L54"/>
  <c r="K54"/>
  <c r="I54"/>
  <c r="H54"/>
  <c r="J54" s="1"/>
  <c r="G54"/>
  <c r="F54"/>
  <c r="V54" s="1"/>
  <c r="E54"/>
  <c r="D54"/>
  <c r="C54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U53"/>
  <c r="T53"/>
  <c r="S53"/>
  <c r="R53"/>
  <c r="Q53"/>
  <c r="P53"/>
  <c r="O53"/>
  <c r="N53"/>
  <c r="X53" s="1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O52"/>
  <c r="AN52"/>
  <c r="AM52"/>
  <c r="AP52" s="1"/>
  <c r="AL52"/>
  <c r="AJ52"/>
  <c r="AI52"/>
  <c r="AK52" s="1"/>
  <c r="T52"/>
  <c r="S52"/>
  <c r="R52"/>
  <c r="Q52"/>
  <c r="U52" s="1"/>
  <c r="P52"/>
  <c r="O52"/>
  <c r="N52"/>
  <c r="M52"/>
  <c r="L52"/>
  <c r="K52"/>
  <c r="J52"/>
  <c r="I52"/>
  <c r="H52"/>
  <c r="G52"/>
  <c r="F52"/>
  <c r="V52" s="1"/>
  <c r="D52"/>
  <c r="E52" s="1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U50"/>
  <c r="W50" s="1"/>
  <c r="Y50" s="1"/>
  <c r="T50"/>
  <c r="S50"/>
  <c r="R50"/>
  <c r="Q50"/>
  <c r="P50"/>
  <c r="O50"/>
  <c r="N50"/>
  <c r="X50" s="1"/>
  <c r="M50"/>
  <c r="L50"/>
  <c r="K50"/>
  <c r="I50"/>
  <c r="H50"/>
  <c r="J50" s="1"/>
  <c r="G50"/>
  <c r="F50"/>
  <c r="V50" s="1"/>
  <c r="E50"/>
  <c r="D50"/>
  <c r="C50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O48"/>
  <c r="AN48"/>
  <c r="AM48"/>
  <c r="AP48" s="1"/>
  <c r="AL48"/>
  <c r="AJ48"/>
  <c r="AI48"/>
  <c r="AK48" s="1"/>
  <c r="T48"/>
  <c r="S48"/>
  <c r="R48"/>
  <c r="Q48"/>
  <c r="U48" s="1"/>
  <c r="P48"/>
  <c r="O48"/>
  <c r="N48"/>
  <c r="M48"/>
  <c r="L48"/>
  <c r="K48"/>
  <c r="J48"/>
  <c r="I48"/>
  <c r="H48"/>
  <c r="G48"/>
  <c r="F48"/>
  <c r="V48" s="1"/>
  <c r="D48"/>
  <c r="E48" s="1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U46"/>
  <c r="W46" s="1"/>
  <c r="Y46" s="1"/>
  <c r="T46"/>
  <c r="S46"/>
  <c r="R46"/>
  <c r="Q46"/>
  <c r="P46"/>
  <c r="O46"/>
  <c r="N46"/>
  <c r="X46" s="1"/>
  <c r="M46"/>
  <c r="L46"/>
  <c r="K46"/>
  <c r="I46"/>
  <c r="H46"/>
  <c r="J46" s="1"/>
  <c r="G46"/>
  <c r="F46"/>
  <c r="V46" s="1"/>
  <c r="E46"/>
  <c r="D46"/>
  <c r="C46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O44"/>
  <c r="AN44"/>
  <c r="AM44"/>
  <c r="AP44" s="1"/>
  <c r="AL44"/>
  <c r="AJ44"/>
  <c r="AI44"/>
  <c r="AK44" s="1"/>
  <c r="T44"/>
  <c r="S44"/>
  <c r="R44"/>
  <c r="Q44"/>
  <c r="U44" s="1"/>
  <c r="P44"/>
  <c r="O44"/>
  <c r="N44"/>
  <c r="M44"/>
  <c r="L44"/>
  <c r="K44"/>
  <c r="J44"/>
  <c r="I44"/>
  <c r="H44"/>
  <c r="G44"/>
  <c r="F44"/>
  <c r="V44" s="1"/>
  <c r="D44"/>
  <c r="C44"/>
  <c r="E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U42"/>
  <c r="W42" s="1"/>
  <c r="Y42" s="1"/>
  <c r="T42"/>
  <c r="S42"/>
  <c r="R42"/>
  <c r="Q42"/>
  <c r="P42"/>
  <c r="O42"/>
  <c r="N42"/>
  <c r="X42" s="1"/>
  <c r="M42"/>
  <c r="L42"/>
  <c r="K42"/>
  <c r="I42"/>
  <c r="H42"/>
  <c r="J42" s="1"/>
  <c r="G42"/>
  <c r="F42"/>
  <c r="V42" s="1"/>
  <c r="E42"/>
  <c r="D42"/>
  <c r="C42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O40"/>
  <c r="AN40"/>
  <c r="AM40"/>
  <c r="AP40" s="1"/>
  <c r="AL40"/>
  <c r="AJ40"/>
  <c r="AI40"/>
  <c r="AK40" s="1"/>
  <c r="T40"/>
  <c r="S40"/>
  <c r="R40"/>
  <c r="Q40"/>
  <c r="U40" s="1"/>
  <c r="P40"/>
  <c r="O40"/>
  <c r="N40"/>
  <c r="M40"/>
  <c r="L40"/>
  <c r="K40"/>
  <c r="J40"/>
  <c r="I40"/>
  <c r="H40"/>
  <c r="G40"/>
  <c r="F40"/>
  <c r="D40"/>
  <c r="C40"/>
  <c r="E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D38"/>
  <c r="C38"/>
  <c r="E38" s="1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C36"/>
  <c r="E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BA33"/>
  <c r="BD33" s="1"/>
  <c r="AZ33"/>
  <c r="AY33"/>
  <c r="AX33"/>
  <c r="AW33"/>
  <c r="AV33"/>
  <c r="AU33"/>
  <c r="AT33"/>
  <c r="AS33"/>
  <c r="AR33"/>
  <c r="AQ33"/>
  <c r="AO33"/>
  <c r="AN33"/>
  <c r="AM33"/>
  <c r="BC33" s="1"/>
  <c r="BE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I32"/>
  <c r="H32"/>
  <c r="J32" s="1"/>
  <c r="G32"/>
  <c r="F32"/>
  <c r="D32"/>
  <c r="C32"/>
  <c r="E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BA29"/>
  <c r="BD29" s="1"/>
  <c r="AZ29"/>
  <c r="AY29"/>
  <c r="AX29"/>
  <c r="AW29"/>
  <c r="AV29"/>
  <c r="AU29"/>
  <c r="AT29"/>
  <c r="AS29"/>
  <c r="AR29"/>
  <c r="AQ29"/>
  <c r="AO29"/>
  <c r="AN29"/>
  <c r="AM29"/>
  <c r="AP29" s="1"/>
  <c r="AL29"/>
  <c r="BC29" s="1"/>
  <c r="BE29" s="1"/>
  <c r="AJ29"/>
  <c r="AI29"/>
  <c r="AK29" s="1"/>
  <c r="U29"/>
  <c r="W29" s="1"/>
  <c r="Y29" s="1"/>
  <c r="T29"/>
  <c r="S29"/>
  <c r="R29"/>
  <c r="Q29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O28"/>
  <c r="AN28"/>
  <c r="AP28" s="1"/>
  <c r="AM28"/>
  <c r="AL28"/>
  <c r="AJ28"/>
  <c r="AI28"/>
  <c r="AK28" s="1"/>
  <c r="T28"/>
  <c r="S28"/>
  <c r="R28"/>
  <c r="Q28"/>
  <c r="U28" s="1"/>
  <c r="P28"/>
  <c r="O28"/>
  <c r="N28"/>
  <c r="M28"/>
  <c r="L28"/>
  <c r="K28"/>
  <c r="I28"/>
  <c r="J28" s="1"/>
  <c r="H28"/>
  <c r="G28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J27" s="1"/>
  <c r="G27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BA25"/>
  <c r="AZ25"/>
  <c r="AY25"/>
  <c r="AX25"/>
  <c r="AW25"/>
  <c r="AV25"/>
  <c r="AU25"/>
  <c r="BD25" s="1"/>
  <c r="AT25"/>
  <c r="AS25"/>
  <c r="AR25"/>
  <c r="AQ25"/>
  <c r="AO25"/>
  <c r="AN25"/>
  <c r="AM25"/>
  <c r="BC25" s="1"/>
  <c r="BE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O24"/>
  <c r="AN24"/>
  <c r="AM24"/>
  <c r="AP24" s="1"/>
  <c r="AL24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J24" s="1"/>
  <c r="G24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BD21"/>
  <c r="BA21"/>
  <c r="AZ21"/>
  <c r="AY21"/>
  <c r="AX21"/>
  <c r="AW21"/>
  <c r="AV21"/>
  <c r="AU21"/>
  <c r="AT21"/>
  <c r="AS21"/>
  <c r="AR21"/>
  <c r="AQ21"/>
  <c r="AO21"/>
  <c r="AN21"/>
  <c r="AM21"/>
  <c r="BC21" s="1"/>
  <c r="BE21" s="1"/>
  <c r="AL21"/>
  <c r="AJ21"/>
  <c r="AI21"/>
  <c r="AK21" s="1"/>
  <c r="T21"/>
  <c r="S21"/>
  <c r="R21"/>
  <c r="Q21"/>
  <c r="U21" s="1"/>
  <c r="P21"/>
  <c r="O21"/>
  <c r="N21"/>
  <c r="M21"/>
  <c r="L21"/>
  <c r="K21"/>
  <c r="J21"/>
  <c r="I21"/>
  <c r="H21"/>
  <c r="G2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BB20" s="1"/>
  <c r="AJ20"/>
  <c r="AI20"/>
  <c r="AK20" s="1"/>
  <c r="X20"/>
  <c r="U20"/>
  <c r="W20" s="1"/>
  <c r="Y20" s="1"/>
  <c r="T20"/>
  <c r="S20"/>
  <c r="R20"/>
  <c r="Q20"/>
  <c r="P20"/>
  <c r="O20"/>
  <c r="N20"/>
  <c r="M20"/>
  <c r="L20"/>
  <c r="K20"/>
  <c r="I20"/>
  <c r="H20"/>
  <c r="J20" s="1"/>
  <c r="G20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V19" s="1"/>
  <c r="D19"/>
  <c r="C19"/>
  <c r="E19" s="1"/>
  <c r="BA18"/>
  <c r="BC18" s="1"/>
  <c r="BE18" s="1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BB18" s="1"/>
  <c r="T18"/>
  <c r="S18"/>
  <c r="R18"/>
  <c r="Q18"/>
  <c r="U18" s="1"/>
  <c r="P18"/>
  <c r="O18"/>
  <c r="N18"/>
  <c r="M18"/>
  <c r="L18"/>
  <c r="K18"/>
  <c r="I18"/>
  <c r="H18"/>
  <c r="J18" s="1"/>
  <c r="G18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J17"/>
  <c r="I17"/>
  <c r="H17"/>
  <c r="G17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BB16" s="1"/>
  <c r="AJ16"/>
  <c r="AI16"/>
  <c r="AK16" s="1"/>
  <c r="X16"/>
  <c r="U16"/>
  <c r="W16" s="1"/>
  <c r="Y16" s="1"/>
  <c r="T16"/>
  <c r="S16"/>
  <c r="R16"/>
  <c r="Q16"/>
  <c r="P16"/>
  <c r="O16"/>
  <c r="N16"/>
  <c r="M16"/>
  <c r="L16"/>
  <c r="K16"/>
  <c r="I16"/>
  <c r="H16"/>
  <c r="J16" s="1"/>
  <c r="G16"/>
  <c r="F16"/>
  <c r="E16"/>
  <c r="D16"/>
  <c r="C16"/>
  <c r="V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J15" s="1"/>
  <c r="G15"/>
  <c r="F15"/>
  <c r="V15" s="1"/>
  <c r="D15"/>
  <c r="C15"/>
  <c r="E15" s="1"/>
  <c r="BA14"/>
  <c r="BC14" s="1"/>
  <c r="BE14" s="1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BB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U13"/>
  <c r="T13"/>
  <c r="S13"/>
  <c r="R13"/>
  <c r="Q13"/>
  <c r="P13"/>
  <c r="O13"/>
  <c r="N13"/>
  <c r="M13"/>
  <c r="X13" s="1"/>
  <c r="L13"/>
  <c r="K13"/>
  <c r="J13"/>
  <c r="I13"/>
  <c r="H13"/>
  <c r="G13"/>
  <c r="W13" s="1"/>
  <c r="Y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BB12" s="1"/>
  <c r="AJ12"/>
  <c r="AI12"/>
  <c r="AK12" s="1"/>
  <c r="X12"/>
  <c r="U12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E12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13" l="1"/>
  <c r="BE13" s="1"/>
  <c r="BD13"/>
  <c r="BC22"/>
  <c r="BE22" s="1"/>
  <c r="BD22"/>
  <c r="W23"/>
  <c r="Y23" s="1"/>
  <c r="X23"/>
  <c r="W33"/>
  <c r="Y33" s="1"/>
  <c r="X33"/>
  <c r="W17"/>
  <c r="Y17" s="1"/>
  <c r="X17"/>
  <c r="BC17"/>
  <c r="BE17" s="1"/>
  <c r="BD17"/>
  <c r="W18"/>
  <c r="Y18" s="1"/>
  <c r="X18"/>
  <c r="W30"/>
  <c r="Y30" s="1"/>
  <c r="X30"/>
  <c r="BC30"/>
  <c r="BE30" s="1"/>
  <c r="BD30"/>
  <c r="W31"/>
  <c r="Y31" s="1"/>
  <c r="X31"/>
  <c r="BC31"/>
  <c r="BE31" s="1"/>
  <c r="BD31"/>
  <c r="X32"/>
  <c r="W32"/>
  <c r="Y32" s="1"/>
  <c r="X40"/>
  <c r="W40"/>
  <c r="Y40" s="1"/>
  <c r="BC54"/>
  <c r="BE54" s="1"/>
  <c r="BD54"/>
  <c r="W55"/>
  <c r="Y55" s="1"/>
  <c r="X55"/>
  <c r="BC55"/>
  <c r="BE55" s="1"/>
  <c r="BD55"/>
  <c r="BA60"/>
  <c r="BC12"/>
  <c r="BE12" s="1"/>
  <c r="BD12"/>
  <c r="BC16"/>
  <c r="BE16" s="1"/>
  <c r="BD16"/>
  <c r="W21"/>
  <c r="Y21" s="1"/>
  <c r="X21"/>
  <c r="W38"/>
  <c r="Y38" s="1"/>
  <c r="X38"/>
  <c r="BC38"/>
  <c r="BE38" s="1"/>
  <c r="BD38"/>
  <c r="W39"/>
  <c r="Y39" s="1"/>
  <c r="X39"/>
  <c r="BC39"/>
  <c r="BE39" s="1"/>
  <c r="BD39"/>
  <c r="W45"/>
  <c r="Y45" s="1"/>
  <c r="X45"/>
  <c r="BC59"/>
  <c r="BE59" s="1"/>
  <c r="BD59"/>
  <c r="BC20"/>
  <c r="BE20" s="1"/>
  <c r="BD20"/>
  <c r="X44"/>
  <c r="W44"/>
  <c r="Y44" s="1"/>
  <c r="BC58"/>
  <c r="BE58" s="1"/>
  <c r="BD58"/>
  <c r="W59"/>
  <c r="Y59" s="1"/>
  <c r="X59"/>
  <c r="W26"/>
  <c r="Y26" s="1"/>
  <c r="X26"/>
  <c r="BC27"/>
  <c r="BE27" s="1"/>
  <c r="BD27"/>
  <c r="W37"/>
  <c r="Y37" s="1"/>
  <c r="X37"/>
  <c r="BC42"/>
  <c r="BE42" s="1"/>
  <c r="BD42"/>
  <c r="W43"/>
  <c r="Y43" s="1"/>
  <c r="X43"/>
  <c r="BC43"/>
  <c r="BE43" s="1"/>
  <c r="BD43"/>
  <c r="BC26"/>
  <c r="BE26" s="1"/>
  <c r="BD26"/>
  <c r="W27"/>
  <c r="Y27" s="1"/>
  <c r="X27"/>
  <c r="X28"/>
  <c r="W28"/>
  <c r="Y28" s="1"/>
  <c r="W49"/>
  <c r="Y49" s="1"/>
  <c r="X49"/>
  <c r="W15"/>
  <c r="Y15" s="1"/>
  <c r="X15"/>
  <c r="BD15"/>
  <c r="BC15"/>
  <c r="BE15" s="1"/>
  <c r="W25"/>
  <c r="Y25" s="1"/>
  <c r="X25"/>
  <c r="X36"/>
  <c r="W36"/>
  <c r="Y36" s="1"/>
  <c r="X48"/>
  <c r="W48"/>
  <c r="Y48" s="1"/>
  <c r="W19"/>
  <c r="Y19" s="1"/>
  <c r="X19"/>
  <c r="BD19"/>
  <c r="BC19"/>
  <c r="BE19" s="1"/>
  <c r="W34"/>
  <c r="Y34" s="1"/>
  <c r="X34"/>
  <c r="BC34"/>
  <c r="BE34" s="1"/>
  <c r="BD34"/>
  <c r="W35"/>
  <c r="Y35" s="1"/>
  <c r="X35"/>
  <c r="BC35"/>
  <c r="BE35" s="1"/>
  <c r="BD35"/>
  <c r="BC46"/>
  <c r="BE46" s="1"/>
  <c r="BD46"/>
  <c r="W47"/>
  <c r="Y47" s="1"/>
  <c r="X47"/>
  <c r="BC47"/>
  <c r="BE47" s="1"/>
  <c r="BD47"/>
  <c r="X52"/>
  <c r="W52"/>
  <c r="Y52" s="1"/>
  <c r="W57"/>
  <c r="Y57" s="1"/>
  <c r="X57"/>
  <c r="W14"/>
  <c r="Y14" s="1"/>
  <c r="X14"/>
  <c r="BD60" s="1"/>
  <c r="W22"/>
  <c r="Y22" s="1"/>
  <c r="X22"/>
  <c r="BC23"/>
  <c r="BE23" s="1"/>
  <c r="BD23"/>
  <c r="W41"/>
  <c r="Y41" s="1"/>
  <c r="X41"/>
  <c r="BC50"/>
  <c r="BE50" s="1"/>
  <c r="BD50"/>
  <c r="W51"/>
  <c r="Y51" s="1"/>
  <c r="X51"/>
  <c r="BC51"/>
  <c r="BE51" s="1"/>
  <c r="BD51"/>
  <c r="X56"/>
  <c r="W56"/>
  <c r="Y56" s="1"/>
  <c r="W12"/>
  <c r="BB15"/>
  <c r="BB19"/>
  <c r="AP21"/>
  <c r="E23"/>
  <c r="AK60" s="1"/>
  <c r="BB23"/>
  <c r="W24"/>
  <c r="Y24" s="1"/>
  <c r="BD24"/>
  <c r="AP25"/>
  <c r="E27"/>
  <c r="BB27"/>
  <c r="BD28"/>
  <c r="E31"/>
  <c r="BB31"/>
  <c r="BD32"/>
  <c r="AP33"/>
  <c r="E35"/>
  <c r="BB35"/>
  <c r="BD36"/>
  <c r="E39"/>
  <c r="BB39"/>
  <c r="BD40"/>
  <c r="E43"/>
  <c r="BB43"/>
  <c r="BD44"/>
  <c r="E47"/>
  <c r="BB47"/>
  <c r="BD48"/>
  <c r="E51"/>
  <c r="BB51"/>
  <c r="BD52"/>
  <c r="E55"/>
  <c r="BB55"/>
  <c r="E59"/>
  <c r="V12"/>
  <c r="V28"/>
  <c r="X29"/>
  <c r="V32"/>
  <c r="V36"/>
  <c r="V40"/>
  <c r="BC56"/>
  <c r="BE56" s="1"/>
  <c r="BB24"/>
  <c r="BB28"/>
  <c r="BB32"/>
  <c r="BB36"/>
  <c r="BD37"/>
  <c r="BB40"/>
  <c r="BD41"/>
  <c r="BB44"/>
  <c r="BD45"/>
  <c r="BB48"/>
  <c r="BD49"/>
  <c r="BB52"/>
  <c r="W53"/>
  <c r="Y53" s="1"/>
  <c r="BD53"/>
  <c r="BB56"/>
  <c r="BD57"/>
  <c r="V13"/>
  <c r="V17"/>
  <c r="V21"/>
  <c r="V25"/>
  <c r="V29"/>
  <c r="V33"/>
  <c r="V57"/>
  <c r="X58"/>
  <c r="BB13"/>
  <c r="BD14"/>
  <c r="BB17"/>
  <c r="BD18"/>
  <c r="BB21"/>
  <c r="BB25"/>
  <c r="BB29"/>
  <c r="J12"/>
  <c r="AP60" s="1"/>
  <c r="V14"/>
  <c r="V18"/>
  <c r="V22"/>
  <c r="V26"/>
  <c r="V30"/>
  <c r="V34"/>
  <c r="BB22"/>
  <c r="BB26"/>
  <c r="BB30"/>
  <c r="BB34"/>
  <c r="BB38"/>
  <c r="BB42"/>
  <c r="BB46"/>
  <c r="BB50"/>
  <c r="BB54"/>
  <c r="BB58"/>
  <c r="BB60" l="1"/>
  <c r="Y12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<sst xmlns="http://schemas.openxmlformats.org/spreadsheetml/2006/main" count="197" uniqueCount="180">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</sst>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3350784"/>
        <c:axId val="293352576"/>
      </c:lineChart>
      <c:catAx>
        <c:axId val="2933507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3352576"/>
        <c:crosses val="autoZero"/>
        <c:auto val="1"/>
        <c:lblAlgn val="ctr"/>
        <c:lblOffset val="100"/>
      </c:catAx>
      <c:valAx>
        <c:axId val="293352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33507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44484</v>
          </cell>
        </row>
        <row r="3">
          <cell r="C3">
            <v>1</v>
          </cell>
          <cell r="D3" t="str">
            <v>Own Gen i/c Patikari &amp;  Micros (IPPs)</v>
          </cell>
          <cell r="G3">
            <v>124.17</v>
          </cell>
        </row>
        <row r="4">
          <cell r="C4">
            <v>2</v>
          </cell>
          <cell r="D4" t="str">
            <v>Baspa-II</v>
          </cell>
          <cell r="G4">
            <v>31.75</v>
          </cell>
        </row>
        <row r="5">
          <cell r="C5">
            <v>3</v>
          </cell>
          <cell r="D5" t="str">
            <v>Central Sector i/c SoR and e/c GoHP power</v>
          </cell>
          <cell r="G5">
            <v>66.719712000000001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3.9</v>
          </cell>
        </row>
        <row r="7">
          <cell r="C7">
            <v>5</v>
          </cell>
          <cell r="D7" t="str">
            <v>Bilateral  Share (Khara, Shanan &amp; RSD)</v>
          </cell>
          <cell r="G7">
            <v>18.960099999999969</v>
          </cell>
        </row>
        <row r="8">
          <cell r="D8" t="str">
            <v xml:space="preserve">GoHP power scheduled to HPSEBL Equity : NJPC 22%,  Rampur  26.1%, Koldam 15% UA &amp; SOR  </v>
          </cell>
          <cell r="G8">
            <v>57.270999999999994</v>
          </cell>
        </row>
        <row r="9">
          <cell r="D9" t="str">
            <v>Total Availability with HPSEBL (1+2+3+4+5+6)</v>
          </cell>
          <cell r="G9">
            <v>302.77081200000003</v>
          </cell>
        </row>
        <row r="22">
          <cell r="K22" t="str">
            <v xml:space="preserve">Total Export </v>
          </cell>
          <cell r="O22">
            <v>25.000999999999998</v>
          </cell>
        </row>
        <row r="23">
          <cell r="K23" t="str">
            <v>Net Availability after Export/sale (9-10)</v>
          </cell>
          <cell r="O23">
            <v>297.0223427200001</v>
          </cell>
        </row>
        <row r="24">
          <cell r="K24" t="str">
            <v xml:space="preserve">Demand of the State </v>
          </cell>
          <cell r="O24">
            <v>260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260</v>
          </cell>
        </row>
        <row r="27">
          <cell r="K27" t="str">
            <v xml:space="preserve">Gross Surplus/Deficit (+/-) </v>
          </cell>
          <cell r="O27">
            <v>37.022342720000097</v>
          </cell>
        </row>
        <row r="28">
          <cell r="K28" t="str">
            <v>Surrender of Energy from central sector</v>
          </cell>
          <cell r="O28">
            <v>7.3197120000000044</v>
          </cell>
        </row>
        <row r="29">
          <cell r="D29" t="str">
            <v>Total Import</v>
          </cell>
          <cell r="G29">
            <v>19.25253072000001</v>
          </cell>
          <cell r="K29" t="str">
            <v>Net Surplus (15-16)</v>
          </cell>
          <cell r="O29">
            <v>29.702630720000094</v>
          </cell>
        </row>
        <row r="30">
          <cell r="D30" t="str">
            <v>Total Availability with HPSEBL (7+8)</v>
          </cell>
          <cell r="G30">
            <v>322.02334272000007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160.43775600000001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160.43775600000001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Q33">
            <v>160.43775600000001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Q34">
            <v>160.43775600000001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160.43775600000001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160.43775600000001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160.43775600000001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160.43775600000001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160.43775600000001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160.43775600000001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160.43775600000001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160.43775600000001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160.43775600000001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160.43775600000001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160.43775600000001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160.43775600000001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160.43775600000001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160.43775600000001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160.43775600000001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160.43775600000001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160.43775600000001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160.43775600000001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160.43775600000001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160.43775600000001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160.43775600000001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160.43775600000001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160.43775600000001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160.43775600000001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160.43775600000001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160.43775600000001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160.43775600000001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160.43775600000001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160.43775600000001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160.43775600000001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160.43775600000001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160.43775600000001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160.43775600000001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160.43775600000001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160.43775600000001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40</v>
          </cell>
        </row>
        <row r="70">
          <cell r="Q70">
            <v>160.43775600000001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45</v>
          </cell>
        </row>
        <row r="71">
          <cell r="Q71">
            <v>160.43775600000001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50</v>
          </cell>
        </row>
        <row r="72">
          <cell r="Q72">
            <v>160.43775600000001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30</v>
          </cell>
        </row>
        <row r="73">
          <cell r="Q73">
            <v>160.43775600000001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40</v>
          </cell>
        </row>
        <row r="74">
          <cell r="Q74">
            <v>160.43775600000001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55</v>
          </cell>
        </row>
        <row r="75">
          <cell r="Q75">
            <v>160.43775600000001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115</v>
          </cell>
        </row>
        <row r="76">
          <cell r="Q76">
            <v>160.43775600000001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155.4</v>
          </cell>
        </row>
        <row r="77">
          <cell r="Q77">
            <v>160.43775600000001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385</v>
          </cell>
        </row>
        <row r="78">
          <cell r="Q78">
            <v>160.43775600000001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470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350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350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345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315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325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335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350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345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355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380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395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415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425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445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445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455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365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380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340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300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300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300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300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300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142.89099827200002</v>
          </cell>
          <cell r="G5">
            <v>187.51000000000002</v>
          </cell>
          <cell r="H5">
            <v>0</v>
          </cell>
        </row>
        <row r="6">
          <cell r="F6">
            <v>134.08099827200007</v>
          </cell>
          <cell r="G6">
            <v>180.66</v>
          </cell>
          <cell r="H6">
            <v>0</v>
          </cell>
        </row>
        <row r="7">
          <cell r="F7">
            <v>89.426999424000002</v>
          </cell>
          <cell r="G7">
            <v>109.31</v>
          </cell>
          <cell r="H7">
            <v>0</v>
          </cell>
        </row>
        <row r="8">
          <cell r="F8">
            <v>82.426999424000016</v>
          </cell>
          <cell r="G8">
            <v>107.61</v>
          </cell>
          <cell r="H8">
            <v>0</v>
          </cell>
        </row>
        <row r="9">
          <cell r="F9">
            <v>56.12699942399999</v>
          </cell>
          <cell r="G9">
            <v>79.31</v>
          </cell>
          <cell r="H9">
            <v>0</v>
          </cell>
        </row>
        <row r="10">
          <cell r="F10">
            <v>46.726999423999999</v>
          </cell>
          <cell r="G10">
            <v>77.010000000000005</v>
          </cell>
          <cell r="H10">
            <v>0</v>
          </cell>
        </row>
        <row r="11">
          <cell r="F11">
            <v>38.326999423999993</v>
          </cell>
          <cell r="G11">
            <v>75.010000000000005</v>
          </cell>
          <cell r="H11">
            <v>0</v>
          </cell>
        </row>
        <row r="12">
          <cell r="F12">
            <v>38.326999423999993</v>
          </cell>
          <cell r="G12">
            <v>75.010000000000005</v>
          </cell>
          <cell r="H12">
            <v>0</v>
          </cell>
        </row>
        <row r="13">
          <cell r="F13">
            <v>38.326999423999993</v>
          </cell>
          <cell r="G13">
            <v>75.010000000000005</v>
          </cell>
          <cell r="H13">
            <v>0</v>
          </cell>
        </row>
        <row r="14">
          <cell r="F14">
            <v>38.326999423999993</v>
          </cell>
          <cell r="G14">
            <v>75.010000000000005</v>
          </cell>
          <cell r="H14">
            <v>0</v>
          </cell>
        </row>
        <row r="15">
          <cell r="F15">
            <v>38.326999423999993</v>
          </cell>
          <cell r="G15">
            <v>75.010000000000005</v>
          </cell>
          <cell r="H15">
            <v>0</v>
          </cell>
        </row>
        <row r="16">
          <cell r="F16">
            <v>36.08</v>
          </cell>
          <cell r="G16">
            <v>75.010000000000005</v>
          </cell>
          <cell r="H16">
            <v>0</v>
          </cell>
        </row>
        <row r="17">
          <cell r="F17">
            <v>36.08</v>
          </cell>
          <cell r="G17">
            <v>75.010000000000005</v>
          </cell>
          <cell r="H17">
            <v>0</v>
          </cell>
        </row>
        <row r="18">
          <cell r="F18">
            <v>42.820998271999997</v>
          </cell>
          <cell r="G18">
            <v>75.010000000000005</v>
          </cell>
          <cell r="H18">
            <v>0</v>
          </cell>
        </row>
        <row r="19">
          <cell r="F19">
            <v>66.92099827200002</v>
          </cell>
          <cell r="G19">
            <v>102.81</v>
          </cell>
          <cell r="H19">
            <v>0</v>
          </cell>
        </row>
        <row r="20">
          <cell r="F20">
            <v>66.92099827200002</v>
          </cell>
          <cell r="G20">
            <v>102.81</v>
          </cell>
          <cell r="H20">
            <v>0</v>
          </cell>
        </row>
        <row r="21">
          <cell r="F21">
            <v>126.99099827200007</v>
          </cell>
          <cell r="G21">
            <v>205.61</v>
          </cell>
          <cell r="H21">
            <v>0</v>
          </cell>
        </row>
        <row r="22">
          <cell r="F22">
            <v>126.99099827200007</v>
          </cell>
          <cell r="G22">
            <v>205.61</v>
          </cell>
          <cell r="H22">
            <v>0</v>
          </cell>
        </row>
        <row r="23">
          <cell r="F23">
            <v>136.29099827200008</v>
          </cell>
          <cell r="G23">
            <v>205.61</v>
          </cell>
          <cell r="H23">
            <v>0</v>
          </cell>
        </row>
        <row r="24">
          <cell r="F24">
            <v>159.03099827200001</v>
          </cell>
          <cell r="G24">
            <v>252.95000000000002</v>
          </cell>
          <cell r="H24">
            <v>0</v>
          </cell>
        </row>
        <row r="25">
          <cell r="F25">
            <v>188.63099827200006</v>
          </cell>
          <cell r="G25">
            <v>256.35000000000002</v>
          </cell>
          <cell r="H25">
            <v>0</v>
          </cell>
        </row>
        <row r="26">
          <cell r="F26">
            <v>199.53099827200003</v>
          </cell>
          <cell r="G26">
            <v>259.65000000000003</v>
          </cell>
          <cell r="H26">
            <v>0</v>
          </cell>
        </row>
        <row r="27">
          <cell r="F27">
            <v>210.83099827200004</v>
          </cell>
          <cell r="G27">
            <v>263.15000000000003</v>
          </cell>
          <cell r="H27">
            <v>0</v>
          </cell>
        </row>
        <row r="28">
          <cell r="F28">
            <v>213.83099827200004</v>
          </cell>
          <cell r="G28">
            <v>263.15000000000003</v>
          </cell>
          <cell r="H28">
            <v>0</v>
          </cell>
        </row>
        <row r="29">
          <cell r="F29">
            <v>221.83099827200004</v>
          </cell>
          <cell r="G29">
            <v>263.15000000000003</v>
          </cell>
          <cell r="H29">
            <v>0</v>
          </cell>
        </row>
        <row r="30">
          <cell r="F30">
            <v>246.23099827200008</v>
          </cell>
          <cell r="G30">
            <v>249.25</v>
          </cell>
          <cell r="H30">
            <v>0</v>
          </cell>
        </row>
        <row r="31">
          <cell r="F31">
            <v>244.51099827200005</v>
          </cell>
          <cell r="G31">
            <v>249.25</v>
          </cell>
          <cell r="H31">
            <v>0</v>
          </cell>
        </row>
        <row r="32">
          <cell r="F32">
            <v>232.51099827200005</v>
          </cell>
          <cell r="G32">
            <v>235.35000000000002</v>
          </cell>
          <cell r="H32">
            <v>0</v>
          </cell>
        </row>
        <row r="33">
          <cell r="F33">
            <v>232.16099827200003</v>
          </cell>
          <cell r="G33">
            <v>257.12</v>
          </cell>
          <cell r="H33">
            <v>0</v>
          </cell>
        </row>
        <row r="34">
          <cell r="F34">
            <v>213.06099827200003</v>
          </cell>
          <cell r="G34">
            <v>235.11999999999998</v>
          </cell>
          <cell r="H34">
            <v>0</v>
          </cell>
        </row>
        <row r="35">
          <cell r="F35">
            <v>203.76099827200002</v>
          </cell>
          <cell r="G35">
            <v>235.11999999999998</v>
          </cell>
          <cell r="H35">
            <v>0</v>
          </cell>
        </row>
        <row r="36">
          <cell r="F36">
            <v>161.160998272</v>
          </cell>
          <cell r="G36">
            <v>235.11999999999998</v>
          </cell>
          <cell r="H36">
            <v>0</v>
          </cell>
        </row>
        <row r="37">
          <cell r="F37">
            <v>138.36099827199993</v>
          </cell>
          <cell r="G37">
            <v>231.72</v>
          </cell>
          <cell r="H37">
            <v>0</v>
          </cell>
        </row>
        <row r="38">
          <cell r="F38">
            <v>124.46099827200004</v>
          </cell>
          <cell r="G38">
            <v>228.32</v>
          </cell>
          <cell r="H38">
            <v>0</v>
          </cell>
        </row>
        <row r="39">
          <cell r="F39">
            <v>112.36099827200002</v>
          </cell>
          <cell r="G39">
            <v>227.32</v>
          </cell>
          <cell r="H39">
            <v>0</v>
          </cell>
        </row>
        <row r="40">
          <cell r="F40">
            <v>104.46099827200007</v>
          </cell>
          <cell r="G40">
            <v>224.92</v>
          </cell>
          <cell r="H40">
            <v>0</v>
          </cell>
        </row>
        <row r="41">
          <cell r="F41">
            <v>104.46099827200007</v>
          </cell>
          <cell r="G41">
            <v>224.92</v>
          </cell>
          <cell r="H41">
            <v>0</v>
          </cell>
        </row>
        <row r="42">
          <cell r="F42">
            <v>104.46099827200007</v>
          </cell>
          <cell r="G42">
            <v>224.92</v>
          </cell>
          <cell r="H42">
            <v>0</v>
          </cell>
        </row>
        <row r="43">
          <cell r="F43">
            <v>68.380998271999999</v>
          </cell>
          <cell r="G43">
            <v>150.01000000000002</v>
          </cell>
          <cell r="H43">
            <v>0</v>
          </cell>
        </row>
        <row r="44">
          <cell r="F44">
            <v>62.870998272000037</v>
          </cell>
          <cell r="G44">
            <v>138.5</v>
          </cell>
          <cell r="H44">
            <v>0</v>
          </cell>
        </row>
        <row r="45">
          <cell r="F45">
            <v>42.820998271999997</v>
          </cell>
          <cell r="G45">
            <v>75.010000000000005</v>
          </cell>
          <cell r="H45">
            <v>0</v>
          </cell>
        </row>
        <row r="46">
          <cell r="F46">
            <v>38.326999423999993</v>
          </cell>
          <cell r="G46">
            <v>75.010000000000005</v>
          </cell>
          <cell r="H46">
            <v>0</v>
          </cell>
        </row>
        <row r="47">
          <cell r="F47">
            <v>36.08</v>
          </cell>
          <cell r="G47">
            <v>75.010000000000005</v>
          </cell>
          <cell r="H47">
            <v>0</v>
          </cell>
        </row>
        <row r="48">
          <cell r="F48">
            <v>36.08</v>
          </cell>
          <cell r="G48">
            <v>75.010000000000005</v>
          </cell>
          <cell r="H48">
            <v>0</v>
          </cell>
        </row>
        <row r="49">
          <cell r="F49">
            <v>36.08</v>
          </cell>
          <cell r="G49">
            <v>75.010000000000005</v>
          </cell>
          <cell r="H49">
            <v>0</v>
          </cell>
        </row>
        <row r="50">
          <cell r="F50">
            <v>36.08</v>
          </cell>
          <cell r="G50">
            <v>75.010000000000005</v>
          </cell>
          <cell r="H50">
            <v>0</v>
          </cell>
        </row>
        <row r="51">
          <cell r="F51">
            <v>36.08</v>
          </cell>
          <cell r="G51">
            <v>75.010000000000005</v>
          </cell>
          <cell r="H51">
            <v>0</v>
          </cell>
        </row>
        <row r="52">
          <cell r="F52">
            <v>36.08</v>
          </cell>
          <cell r="G52">
            <v>75.010000000000005</v>
          </cell>
          <cell r="H52">
            <v>0</v>
          </cell>
        </row>
        <row r="53">
          <cell r="F53">
            <v>36.08</v>
          </cell>
          <cell r="G53">
            <v>75.010000000000005</v>
          </cell>
          <cell r="H53">
            <v>0</v>
          </cell>
        </row>
        <row r="54">
          <cell r="F54">
            <v>36.08</v>
          </cell>
          <cell r="G54">
            <v>75.010000000000005</v>
          </cell>
          <cell r="H54">
            <v>0</v>
          </cell>
        </row>
        <row r="55">
          <cell r="F55">
            <v>36.08</v>
          </cell>
          <cell r="G55">
            <v>75.010000000000005</v>
          </cell>
          <cell r="H55">
            <v>0</v>
          </cell>
        </row>
        <row r="56">
          <cell r="F56">
            <v>36.08</v>
          </cell>
          <cell r="G56">
            <v>75.010000000000005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29.189999999999991</v>
          </cell>
          <cell r="G64">
            <v>60.690000000000005</v>
          </cell>
          <cell r="H64">
            <v>0</v>
          </cell>
        </row>
        <row r="65">
          <cell r="F65">
            <v>29.189999999999991</v>
          </cell>
          <cell r="G65">
            <v>60.690000000000005</v>
          </cell>
          <cell r="H65">
            <v>0</v>
          </cell>
        </row>
        <row r="66">
          <cell r="F66">
            <v>36.08</v>
          </cell>
          <cell r="G66">
            <v>75.010000000000005</v>
          </cell>
          <cell r="H66">
            <v>0</v>
          </cell>
        </row>
        <row r="67">
          <cell r="F67">
            <v>72.049999999999983</v>
          </cell>
          <cell r="G67">
            <v>150.01000000000002</v>
          </cell>
          <cell r="H67">
            <v>0</v>
          </cell>
        </row>
        <row r="68">
          <cell r="F68">
            <v>72.049999999999983</v>
          </cell>
          <cell r="G68">
            <v>150.01000000000002</v>
          </cell>
          <cell r="H68">
            <v>0</v>
          </cell>
        </row>
        <row r="69">
          <cell r="F69">
            <v>72.049999999999983</v>
          </cell>
          <cell r="G69">
            <v>150.01000000000002</v>
          </cell>
          <cell r="H69">
            <v>0</v>
          </cell>
        </row>
        <row r="70">
          <cell r="F70">
            <v>72.049999999999983</v>
          </cell>
          <cell r="G70">
            <v>150.01000000000002</v>
          </cell>
          <cell r="H70">
            <v>0</v>
          </cell>
        </row>
        <row r="71">
          <cell r="F71">
            <v>83.149999999999977</v>
          </cell>
          <cell r="G71">
            <v>153.41000000000003</v>
          </cell>
          <cell r="H71">
            <v>0</v>
          </cell>
        </row>
        <row r="72">
          <cell r="F72">
            <v>100.99099827200001</v>
          </cell>
          <cell r="G72">
            <v>156.81</v>
          </cell>
          <cell r="H72">
            <v>0</v>
          </cell>
        </row>
        <row r="73">
          <cell r="F73">
            <v>142.55099827200002</v>
          </cell>
          <cell r="G73">
            <v>212.39</v>
          </cell>
          <cell r="H73">
            <v>0</v>
          </cell>
        </row>
        <row r="74">
          <cell r="F74">
            <v>184.27099827200004</v>
          </cell>
          <cell r="G74">
            <v>276.82</v>
          </cell>
          <cell r="H74">
            <v>0</v>
          </cell>
        </row>
        <row r="75">
          <cell r="F75">
            <v>263.8909982720001</v>
          </cell>
          <cell r="G75">
            <v>382.56</v>
          </cell>
          <cell r="H75">
            <v>0</v>
          </cell>
        </row>
        <row r="76">
          <cell r="F76">
            <v>356.39099827199993</v>
          </cell>
          <cell r="G76">
            <v>490.53999999999996</v>
          </cell>
          <cell r="H76">
            <v>0</v>
          </cell>
        </row>
        <row r="77">
          <cell r="F77">
            <v>408.65099827199992</v>
          </cell>
          <cell r="G77">
            <v>547.41000000000008</v>
          </cell>
          <cell r="H77">
            <v>0</v>
          </cell>
        </row>
        <row r="78">
          <cell r="F78">
            <v>458.04199654399986</v>
          </cell>
          <cell r="G78">
            <v>585.93000000000006</v>
          </cell>
          <cell r="H78">
            <v>0</v>
          </cell>
        </row>
        <row r="79">
          <cell r="F79">
            <v>494.54199654399986</v>
          </cell>
          <cell r="G79">
            <v>585.93000000000006</v>
          </cell>
          <cell r="H79">
            <v>0</v>
          </cell>
        </row>
        <row r="80">
          <cell r="F80">
            <v>494.54199654399986</v>
          </cell>
          <cell r="G80">
            <v>585.93000000000006</v>
          </cell>
          <cell r="H80">
            <v>0</v>
          </cell>
        </row>
        <row r="81">
          <cell r="F81">
            <v>494.54199654399986</v>
          </cell>
          <cell r="G81">
            <v>585.93000000000006</v>
          </cell>
          <cell r="H81">
            <v>0</v>
          </cell>
        </row>
        <row r="82">
          <cell r="F82">
            <v>494.54199654399986</v>
          </cell>
          <cell r="G82">
            <v>585.93000000000006</v>
          </cell>
          <cell r="H82">
            <v>0</v>
          </cell>
        </row>
        <row r="83">
          <cell r="F83">
            <v>484.64199654399988</v>
          </cell>
          <cell r="G83">
            <v>583.53000000000009</v>
          </cell>
          <cell r="H83">
            <v>0</v>
          </cell>
        </row>
        <row r="84">
          <cell r="F84">
            <v>462.54199654399986</v>
          </cell>
          <cell r="G84">
            <v>567.23</v>
          </cell>
          <cell r="H84">
            <v>0</v>
          </cell>
        </row>
        <row r="85">
          <cell r="F85">
            <v>407.94199654399995</v>
          </cell>
          <cell r="G85">
            <v>553.33000000000004</v>
          </cell>
          <cell r="H85">
            <v>0</v>
          </cell>
        </row>
        <row r="86">
          <cell r="F86">
            <v>405.44199654399995</v>
          </cell>
          <cell r="G86">
            <v>553.33000000000004</v>
          </cell>
          <cell r="H86">
            <v>0</v>
          </cell>
        </row>
        <row r="87">
          <cell r="F87">
            <v>403.04199654399986</v>
          </cell>
          <cell r="G87">
            <v>553.33000000000004</v>
          </cell>
          <cell r="H87">
            <v>0</v>
          </cell>
        </row>
        <row r="88">
          <cell r="F88">
            <v>393.7419965439999</v>
          </cell>
          <cell r="G88">
            <v>553.33000000000004</v>
          </cell>
          <cell r="H88">
            <v>0</v>
          </cell>
        </row>
        <row r="89">
          <cell r="F89">
            <v>393.7419965439999</v>
          </cell>
          <cell r="G89">
            <v>553.33000000000004</v>
          </cell>
          <cell r="H89">
            <v>0</v>
          </cell>
        </row>
        <row r="90">
          <cell r="F90">
            <v>393.7419965439999</v>
          </cell>
          <cell r="G90">
            <v>553.33000000000004</v>
          </cell>
          <cell r="H90">
            <v>0</v>
          </cell>
        </row>
        <row r="91">
          <cell r="F91">
            <v>389.7419965439999</v>
          </cell>
          <cell r="G91">
            <v>552.33000000000004</v>
          </cell>
          <cell r="H91">
            <v>0</v>
          </cell>
        </row>
        <row r="92">
          <cell r="F92">
            <v>386.54199654400009</v>
          </cell>
          <cell r="G92">
            <v>548.73</v>
          </cell>
          <cell r="H92">
            <v>0</v>
          </cell>
        </row>
        <row r="93">
          <cell r="F93">
            <v>358.131996544</v>
          </cell>
          <cell r="G93">
            <v>479.14</v>
          </cell>
          <cell r="H93">
            <v>0</v>
          </cell>
        </row>
        <row r="94">
          <cell r="F94">
            <v>358.131996544</v>
          </cell>
          <cell r="G94">
            <v>479.14</v>
          </cell>
          <cell r="H94">
            <v>0</v>
          </cell>
        </row>
        <row r="95">
          <cell r="F95">
            <v>348.28499712000007</v>
          </cell>
          <cell r="G95">
            <v>444.07999999999993</v>
          </cell>
          <cell r="H95">
            <v>0</v>
          </cell>
        </row>
        <row r="96">
          <cell r="F96">
            <v>324.49099827199996</v>
          </cell>
          <cell r="G96">
            <v>403.76</v>
          </cell>
          <cell r="H96">
            <v>0</v>
          </cell>
        </row>
        <row r="97">
          <cell r="F97">
            <v>324.49099827199996</v>
          </cell>
          <cell r="G97">
            <v>403.76</v>
          </cell>
          <cell r="H97">
            <v>0</v>
          </cell>
        </row>
        <row r="98">
          <cell r="F98">
            <v>324.49099827199996</v>
          </cell>
          <cell r="G98">
            <v>403.76</v>
          </cell>
          <cell r="H98">
            <v>0</v>
          </cell>
        </row>
        <row r="99">
          <cell r="F99">
            <v>324.49099827199996</v>
          </cell>
          <cell r="G99">
            <v>403.76</v>
          </cell>
          <cell r="H99">
            <v>0</v>
          </cell>
        </row>
        <row r="100">
          <cell r="F100">
            <v>324.49099827199996</v>
          </cell>
          <cell r="G100">
            <v>403.76</v>
          </cell>
          <cell r="H100">
            <v>0</v>
          </cell>
        </row>
      </sheetData>
      <sheetData sheetId="14"/>
      <sheetData sheetId="15">
        <row r="9">
          <cell r="BW9">
            <v>563.26711100000011</v>
          </cell>
        </row>
        <row r="10">
          <cell r="BW10">
            <v>547.0438200000001</v>
          </cell>
        </row>
        <row r="11">
          <cell r="BW11">
            <v>417.662599</v>
          </cell>
        </row>
        <row r="12">
          <cell r="BW12">
            <v>408.593052</v>
          </cell>
        </row>
        <row r="13">
          <cell r="BW13">
            <v>352.26940400000001</v>
          </cell>
        </row>
        <row r="14">
          <cell r="BW14">
            <v>340.23766599999999</v>
          </cell>
        </row>
        <row r="15">
          <cell r="BW15">
            <v>329.89450599999998</v>
          </cell>
        </row>
        <row r="16">
          <cell r="BW16">
            <v>329.424736</v>
          </cell>
        </row>
        <row r="17">
          <cell r="BW17">
            <v>329.424736</v>
          </cell>
        </row>
        <row r="18">
          <cell r="BW18">
            <v>336.50466599999999</v>
          </cell>
        </row>
        <row r="19">
          <cell r="BW19">
            <v>336.50466599999999</v>
          </cell>
        </row>
        <row r="20">
          <cell r="BW20">
            <v>327.10249599999997</v>
          </cell>
        </row>
        <row r="21">
          <cell r="BW21">
            <v>326.95967899999999</v>
          </cell>
        </row>
        <row r="22">
          <cell r="BW22">
            <v>334.01299899999998</v>
          </cell>
        </row>
        <row r="23">
          <cell r="BW23">
            <v>387.378558</v>
          </cell>
        </row>
        <row r="24">
          <cell r="BW24">
            <v>387.378558</v>
          </cell>
        </row>
        <row r="25">
          <cell r="BW25">
            <v>558.14903600000002</v>
          </cell>
        </row>
        <row r="26">
          <cell r="BW26">
            <v>558.14903600000002</v>
          </cell>
        </row>
        <row r="27">
          <cell r="BW27">
            <v>567.70892400000002</v>
          </cell>
        </row>
        <row r="28">
          <cell r="BW28">
            <v>640.19619400000011</v>
          </cell>
        </row>
        <row r="29">
          <cell r="BW29">
            <v>692.59353300000009</v>
          </cell>
        </row>
        <row r="30">
          <cell r="BW30">
            <v>706.77491100000009</v>
          </cell>
        </row>
        <row r="31">
          <cell r="BW31">
            <v>714.91792200000009</v>
          </cell>
        </row>
        <row r="32">
          <cell r="BW32">
            <v>718.06262200000003</v>
          </cell>
        </row>
        <row r="33">
          <cell r="BW33">
            <v>726.23884200000009</v>
          </cell>
        </row>
        <row r="34">
          <cell r="BW34">
            <v>738.1201420000001</v>
          </cell>
        </row>
        <row r="35">
          <cell r="BW35">
            <v>741.32676900000013</v>
          </cell>
        </row>
        <row r="36">
          <cell r="BW36">
            <v>715.42348600000014</v>
          </cell>
        </row>
        <row r="37">
          <cell r="BW37">
            <v>746.39846200000011</v>
          </cell>
        </row>
        <row r="38">
          <cell r="BW38">
            <v>704.74276600000007</v>
          </cell>
        </row>
        <row r="39">
          <cell r="BW39">
            <v>684.89406500000007</v>
          </cell>
        </row>
        <row r="40">
          <cell r="BW40">
            <v>640.28819700000008</v>
          </cell>
        </row>
        <row r="41">
          <cell r="BW41">
            <v>611.80706900000007</v>
          </cell>
        </row>
        <row r="42">
          <cell r="BW42">
            <v>595.18360000000007</v>
          </cell>
        </row>
        <row r="43">
          <cell r="BW43">
            <v>582.20459700000004</v>
          </cell>
        </row>
        <row r="44">
          <cell r="BW44">
            <v>572.57280800000012</v>
          </cell>
        </row>
        <row r="45">
          <cell r="BW45">
            <v>579.99607900000012</v>
          </cell>
        </row>
        <row r="46">
          <cell r="BW46">
            <v>581.06607900000006</v>
          </cell>
        </row>
        <row r="47">
          <cell r="BW47">
            <v>461.06214099999994</v>
          </cell>
        </row>
        <row r="48">
          <cell r="BW48">
            <v>444.46734699999996</v>
          </cell>
        </row>
        <row r="49">
          <cell r="BW49">
            <v>339.35700199999997</v>
          </cell>
        </row>
        <row r="50">
          <cell r="BW50">
            <v>335.22093699999994</v>
          </cell>
        </row>
        <row r="51">
          <cell r="BW51">
            <v>333.54869699999995</v>
          </cell>
        </row>
        <row r="52">
          <cell r="BW52">
            <v>331.72968099999997</v>
          </cell>
        </row>
        <row r="53">
          <cell r="BW53">
            <v>332.18968099999995</v>
          </cell>
        </row>
        <row r="54">
          <cell r="BW54">
            <v>332.57968099999994</v>
          </cell>
        </row>
        <row r="55">
          <cell r="BW55">
            <v>333.09126600000002</v>
          </cell>
        </row>
        <row r="56">
          <cell r="BW56">
            <v>333.06968099999995</v>
          </cell>
        </row>
        <row r="57">
          <cell r="BW57">
            <v>339.46295199999997</v>
          </cell>
        </row>
        <row r="58">
          <cell r="BW58">
            <v>339.50295199999999</v>
          </cell>
        </row>
        <row r="59">
          <cell r="BW59">
            <v>332.66524199999998</v>
          </cell>
        </row>
        <row r="60">
          <cell r="BW60">
            <v>331.47636399999999</v>
          </cell>
        </row>
        <row r="61">
          <cell r="BW61">
            <v>216.86023100000003</v>
          </cell>
        </row>
        <row r="62">
          <cell r="BW62">
            <v>216.42864600000004</v>
          </cell>
        </row>
        <row r="63">
          <cell r="BW63">
            <v>216.47864600000005</v>
          </cell>
        </row>
        <row r="64">
          <cell r="BW64">
            <v>215.75864600000006</v>
          </cell>
        </row>
        <row r="65">
          <cell r="BW65">
            <v>215.20864600000004</v>
          </cell>
        </row>
        <row r="66">
          <cell r="BW66">
            <v>214.77864600000004</v>
          </cell>
        </row>
        <row r="67">
          <cell r="BW67">
            <v>213.96864600000004</v>
          </cell>
        </row>
        <row r="68">
          <cell r="BW68">
            <v>307.36656700000003</v>
          </cell>
        </row>
        <row r="69">
          <cell r="BW69">
            <v>315.57170799999994</v>
          </cell>
        </row>
        <row r="70">
          <cell r="BW70">
            <v>336.57901799999996</v>
          </cell>
        </row>
        <row r="71">
          <cell r="BW71">
            <v>452.61621699999995</v>
          </cell>
        </row>
        <row r="72">
          <cell r="BW72">
            <v>450.80359299999992</v>
          </cell>
        </row>
        <row r="73">
          <cell r="BW73">
            <v>449.06819899999994</v>
          </cell>
        </row>
        <row r="74">
          <cell r="BW74">
            <v>447.90819899999991</v>
          </cell>
        </row>
        <row r="75">
          <cell r="BW75">
            <v>470.87204799999995</v>
          </cell>
        </row>
        <row r="76">
          <cell r="BW76">
            <v>493.13759599999992</v>
          </cell>
        </row>
        <row r="77">
          <cell r="BW77">
            <v>594.77321000000018</v>
          </cell>
        </row>
        <row r="78">
          <cell r="BW78">
            <v>712.50103400000012</v>
          </cell>
        </row>
        <row r="79">
          <cell r="BW79">
            <v>922.96708000000001</v>
          </cell>
        </row>
        <row r="80">
          <cell r="BW80">
            <v>1140.1649010000001</v>
          </cell>
        </row>
        <row r="81">
          <cell r="BW81">
            <v>1256.7420980000002</v>
          </cell>
        </row>
        <row r="82">
          <cell r="BW82">
            <v>1349.774523</v>
          </cell>
        </row>
        <row r="83">
          <cell r="BW83">
            <v>1409.1275910000002</v>
          </cell>
        </row>
        <row r="84">
          <cell r="BW84">
            <v>1409.2025609999998</v>
          </cell>
        </row>
        <row r="85">
          <cell r="BW85">
            <v>1404.0220299999999</v>
          </cell>
        </row>
        <row r="86">
          <cell r="BW86">
            <v>1402.9092899999998</v>
          </cell>
        </row>
        <row r="87">
          <cell r="BW87">
            <v>1390.1471490000001</v>
          </cell>
        </row>
        <row r="88">
          <cell r="BW88">
            <v>1350.493933</v>
          </cell>
        </row>
        <row r="89">
          <cell r="BW89">
            <v>1277.6113520000001</v>
          </cell>
        </row>
        <row r="90">
          <cell r="BW90">
            <v>1274.1376679999998</v>
          </cell>
        </row>
        <row r="91">
          <cell r="BW91">
            <v>1271.6219080000001</v>
          </cell>
        </row>
        <row r="92">
          <cell r="BW92">
            <v>1263.1332499999999</v>
          </cell>
        </row>
        <row r="93">
          <cell r="BW93">
            <v>1262.0205100000001</v>
          </cell>
        </row>
        <row r="94">
          <cell r="BW94">
            <v>1262.0205100000001</v>
          </cell>
        </row>
        <row r="95">
          <cell r="BW95">
            <v>1244.8430480000002</v>
          </cell>
        </row>
        <row r="96">
          <cell r="BW96">
            <v>1226.2142680000002</v>
          </cell>
        </row>
        <row r="97">
          <cell r="BW97">
            <v>1109.8324360000001</v>
          </cell>
        </row>
        <row r="98">
          <cell r="BW98">
            <v>1108.1600360000002</v>
          </cell>
        </row>
        <row r="99">
          <cell r="BW99">
            <v>1053.9840499999998</v>
          </cell>
        </row>
        <row r="100">
          <cell r="BW100">
            <v>986.45031100000006</v>
          </cell>
        </row>
        <row r="101">
          <cell r="BW101">
            <v>984.72024299999998</v>
          </cell>
        </row>
        <row r="102">
          <cell r="BW102">
            <v>984.72024299999998</v>
          </cell>
        </row>
        <row r="103">
          <cell r="BW103">
            <v>984.72024299999998</v>
          </cell>
        </row>
        <row r="104">
          <cell r="BW104">
            <v>984.72024299999998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64</v>
          </cell>
          <cell r="C18">
            <v>80</v>
          </cell>
          <cell r="D18">
            <v>30</v>
          </cell>
          <cell r="E18">
            <v>30</v>
          </cell>
          <cell r="F18">
            <v>9.5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80</v>
          </cell>
          <cell r="U18">
            <v>0</v>
          </cell>
          <cell r="V18">
            <v>6.94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0</v>
          </cell>
          <cell r="AD18">
            <v>12.59</v>
          </cell>
        </row>
        <row r="19">
          <cell r="B19">
            <v>64</v>
          </cell>
          <cell r="C19">
            <v>80</v>
          </cell>
          <cell r="D19">
            <v>30</v>
          </cell>
          <cell r="E19">
            <v>30</v>
          </cell>
          <cell r="F19">
            <v>9.5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80</v>
          </cell>
          <cell r="U19">
            <v>0</v>
          </cell>
          <cell r="V19">
            <v>6.94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0</v>
          </cell>
          <cell r="AD19">
            <v>12.59</v>
          </cell>
        </row>
        <row r="20">
          <cell r="B20">
            <v>64</v>
          </cell>
          <cell r="C20">
            <v>80</v>
          </cell>
          <cell r="D20">
            <v>30</v>
          </cell>
          <cell r="E20">
            <v>30</v>
          </cell>
          <cell r="F20">
            <v>9.5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80</v>
          </cell>
          <cell r="U20">
            <v>0</v>
          </cell>
          <cell r="V20">
            <v>6.94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0</v>
          </cell>
          <cell r="AD20">
            <v>12.59</v>
          </cell>
        </row>
        <row r="21">
          <cell r="B21">
            <v>64</v>
          </cell>
          <cell r="C21">
            <v>80</v>
          </cell>
          <cell r="D21">
            <v>30</v>
          </cell>
          <cell r="E21">
            <v>30</v>
          </cell>
          <cell r="F21">
            <v>9.5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80</v>
          </cell>
          <cell r="U21">
            <v>0</v>
          </cell>
          <cell r="V21">
            <v>6.94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0</v>
          </cell>
          <cell r="AD21">
            <v>12.59</v>
          </cell>
        </row>
        <row r="22">
          <cell r="B22">
            <v>64</v>
          </cell>
          <cell r="C22">
            <v>80</v>
          </cell>
          <cell r="D22">
            <v>30</v>
          </cell>
          <cell r="E22">
            <v>30</v>
          </cell>
          <cell r="F22">
            <v>9.5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0</v>
          </cell>
          <cell r="P22">
            <v>7.6143999999999998</v>
          </cell>
          <cell r="T22">
            <v>80</v>
          </cell>
          <cell r="U22">
            <v>0</v>
          </cell>
          <cell r="V22">
            <v>6.94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0</v>
          </cell>
          <cell r="AD22">
            <v>12.59</v>
          </cell>
        </row>
        <row r="23">
          <cell r="B23">
            <v>64</v>
          </cell>
          <cell r="C23">
            <v>80</v>
          </cell>
          <cell r="D23">
            <v>30</v>
          </cell>
          <cell r="E23">
            <v>30</v>
          </cell>
          <cell r="F23">
            <v>9.5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0</v>
          </cell>
          <cell r="P23">
            <v>7.6143999999999998</v>
          </cell>
          <cell r="T23">
            <v>80</v>
          </cell>
          <cell r="U23">
            <v>0</v>
          </cell>
          <cell r="V23">
            <v>6.94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0</v>
          </cell>
          <cell r="AD23">
            <v>12.59</v>
          </cell>
        </row>
        <row r="24">
          <cell r="B24">
            <v>64</v>
          </cell>
          <cell r="C24">
            <v>80</v>
          </cell>
          <cell r="D24">
            <v>30</v>
          </cell>
          <cell r="E24">
            <v>30</v>
          </cell>
          <cell r="F24">
            <v>9.5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80</v>
          </cell>
          <cell r="U24">
            <v>0</v>
          </cell>
          <cell r="V24">
            <v>6.94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0</v>
          </cell>
          <cell r="AD24">
            <v>12.59</v>
          </cell>
        </row>
        <row r="25">
          <cell r="B25">
            <v>64</v>
          </cell>
          <cell r="C25">
            <v>80</v>
          </cell>
          <cell r="D25">
            <v>30</v>
          </cell>
          <cell r="E25">
            <v>30</v>
          </cell>
          <cell r="F25">
            <v>9.5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80</v>
          </cell>
          <cell r="U25">
            <v>0</v>
          </cell>
          <cell r="V25">
            <v>6.94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0</v>
          </cell>
          <cell r="AD25">
            <v>12.59</v>
          </cell>
        </row>
        <row r="26">
          <cell r="B26">
            <v>64</v>
          </cell>
          <cell r="C26">
            <v>80</v>
          </cell>
          <cell r="D26">
            <v>30</v>
          </cell>
          <cell r="E26">
            <v>30</v>
          </cell>
          <cell r="F26">
            <v>9.5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80</v>
          </cell>
          <cell r="U26">
            <v>0</v>
          </cell>
          <cell r="V26">
            <v>6.94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0</v>
          </cell>
          <cell r="AD26">
            <v>12.59</v>
          </cell>
        </row>
        <row r="27">
          <cell r="B27">
            <v>64</v>
          </cell>
          <cell r="C27">
            <v>80</v>
          </cell>
          <cell r="D27">
            <v>30</v>
          </cell>
          <cell r="E27">
            <v>30</v>
          </cell>
          <cell r="F27">
            <v>9.5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80</v>
          </cell>
          <cell r="U27">
            <v>0</v>
          </cell>
          <cell r="V27">
            <v>6.94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0</v>
          </cell>
          <cell r="AD27">
            <v>12.59</v>
          </cell>
        </row>
        <row r="28">
          <cell r="B28">
            <v>64</v>
          </cell>
          <cell r="C28">
            <v>80</v>
          </cell>
          <cell r="D28">
            <v>30</v>
          </cell>
          <cell r="E28">
            <v>30</v>
          </cell>
          <cell r="F28">
            <v>9.5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80</v>
          </cell>
          <cell r="U28">
            <v>0</v>
          </cell>
          <cell r="V28">
            <v>6.94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0</v>
          </cell>
          <cell r="AD28">
            <v>12.59</v>
          </cell>
        </row>
        <row r="29">
          <cell r="B29">
            <v>64</v>
          </cell>
          <cell r="C29">
            <v>80</v>
          </cell>
          <cell r="D29">
            <v>30</v>
          </cell>
          <cell r="E29">
            <v>30</v>
          </cell>
          <cell r="F29">
            <v>9.5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80</v>
          </cell>
          <cell r="U29">
            <v>0</v>
          </cell>
          <cell r="V29">
            <v>6.94</v>
          </cell>
          <cell r="W29">
            <v>2.5</v>
          </cell>
          <cell r="X29">
            <v>0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0</v>
          </cell>
          <cell r="AD29">
            <v>12.59</v>
          </cell>
        </row>
        <row r="30">
          <cell r="B30">
            <v>64</v>
          </cell>
          <cell r="C30">
            <v>80</v>
          </cell>
          <cell r="D30">
            <v>30</v>
          </cell>
          <cell r="E30">
            <v>30</v>
          </cell>
          <cell r="F30">
            <v>9.5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55</v>
          </cell>
          <cell r="P30">
            <v>7.6143999999999998</v>
          </cell>
          <cell r="T30">
            <v>80</v>
          </cell>
          <cell r="U30">
            <v>0</v>
          </cell>
          <cell r="V30">
            <v>6.94</v>
          </cell>
          <cell r="W30">
            <v>2.5</v>
          </cell>
          <cell r="X30">
            <v>0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0</v>
          </cell>
          <cell r="AD30">
            <v>12.59</v>
          </cell>
        </row>
        <row r="31">
          <cell r="B31">
            <v>64</v>
          </cell>
          <cell r="C31">
            <v>80</v>
          </cell>
          <cell r="D31">
            <v>30</v>
          </cell>
          <cell r="E31">
            <v>30</v>
          </cell>
          <cell r="F31">
            <v>9.5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55</v>
          </cell>
          <cell r="P31">
            <v>7.6143999999999998</v>
          </cell>
          <cell r="T31">
            <v>80</v>
          </cell>
          <cell r="U31">
            <v>0</v>
          </cell>
          <cell r="V31">
            <v>6.94</v>
          </cell>
          <cell r="W31">
            <v>2.5</v>
          </cell>
          <cell r="X31">
            <v>0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0</v>
          </cell>
          <cell r="AD31">
            <v>12.59</v>
          </cell>
        </row>
        <row r="32">
          <cell r="B32">
            <v>64</v>
          </cell>
          <cell r="C32">
            <v>80</v>
          </cell>
          <cell r="D32">
            <v>30</v>
          </cell>
          <cell r="E32">
            <v>30</v>
          </cell>
          <cell r="F32">
            <v>9.5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55</v>
          </cell>
          <cell r="P32">
            <v>7.6143999999999998</v>
          </cell>
          <cell r="T32">
            <v>80</v>
          </cell>
          <cell r="U32">
            <v>0</v>
          </cell>
          <cell r="V32">
            <v>6.94</v>
          </cell>
          <cell r="W32">
            <v>2.5</v>
          </cell>
          <cell r="X32">
            <v>0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0</v>
          </cell>
          <cell r="AD32">
            <v>12.59</v>
          </cell>
        </row>
        <row r="33">
          <cell r="B33">
            <v>64</v>
          </cell>
          <cell r="C33">
            <v>80</v>
          </cell>
          <cell r="D33">
            <v>30</v>
          </cell>
          <cell r="E33">
            <v>30</v>
          </cell>
          <cell r="F33">
            <v>9.5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80</v>
          </cell>
          <cell r="U33">
            <v>0</v>
          </cell>
          <cell r="V33">
            <v>6.94</v>
          </cell>
          <cell r="W33">
            <v>2.5</v>
          </cell>
          <cell r="X33">
            <v>0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0</v>
          </cell>
          <cell r="AD33">
            <v>12.59</v>
          </cell>
        </row>
        <row r="34">
          <cell r="B34">
            <v>64</v>
          </cell>
          <cell r="C34">
            <v>80</v>
          </cell>
          <cell r="D34">
            <v>30</v>
          </cell>
          <cell r="E34">
            <v>30</v>
          </cell>
          <cell r="F34">
            <v>9.5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80</v>
          </cell>
          <cell r="U34">
            <v>0</v>
          </cell>
          <cell r="V34">
            <v>6.94</v>
          </cell>
          <cell r="W34">
            <v>2.5</v>
          </cell>
          <cell r="X34">
            <v>0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0</v>
          </cell>
          <cell r="AD34">
            <v>12.59</v>
          </cell>
        </row>
        <row r="35">
          <cell r="B35">
            <v>64</v>
          </cell>
          <cell r="C35">
            <v>80</v>
          </cell>
          <cell r="D35">
            <v>30</v>
          </cell>
          <cell r="E35">
            <v>30</v>
          </cell>
          <cell r="F35">
            <v>9.5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80</v>
          </cell>
          <cell r="U35">
            <v>0</v>
          </cell>
          <cell r="V35">
            <v>6.94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0</v>
          </cell>
          <cell r="AD35">
            <v>12.59</v>
          </cell>
        </row>
        <row r="36">
          <cell r="B36">
            <v>64</v>
          </cell>
          <cell r="C36">
            <v>80</v>
          </cell>
          <cell r="D36">
            <v>30</v>
          </cell>
          <cell r="E36">
            <v>30</v>
          </cell>
          <cell r="F36">
            <v>9.5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80</v>
          </cell>
          <cell r="U36">
            <v>0</v>
          </cell>
          <cell r="V36">
            <v>6.94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0</v>
          </cell>
          <cell r="AD36">
            <v>12.59</v>
          </cell>
        </row>
        <row r="37">
          <cell r="B37">
            <v>80</v>
          </cell>
          <cell r="C37">
            <v>80</v>
          </cell>
          <cell r="D37">
            <v>40</v>
          </cell>
          <cell r="E37">
            <v>30</v>
          </cell>
          <cell r="F37">
            <v>9.5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80</v>
          </cell>
          <cell r="U37">
            <v>0</v>
          </cell>
          <cell r="V37">
            <v>6.94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0</v>
          </cell>
          <cell r="AD37">
            <v>12.59</v>
          </cell>
        </row>
        <row r="38">
          <cell r="B38">
            <v>80</v>
          </cell>
          <cell r="C38">
            <v>80</v>
          </cell>
          <cell r="D38">
            <v>40</v>
          </cell>
          <cell r="E38">
            <v>30</v>
          </cell>
          <cell r="F38">
            <v>9.5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80</v>
          </cell>
          <cell r="U38">
            <v>0</v>
          </cell>
          <cell r="V38">
            <v>6.94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0</v>
          </cell>
          <cell r="AD38">
            <v>12.59</v>
          </cell>
        </row>
        <row r="39">
          <cell r="B39">
            <v>80</v>
          </cell>
          <cell r="C39">
            <v>80</v>
          </cell>
          <cell r="D39">
            <v>40</v>
          </cell>
          <cell r="E39">
            <v>30</v>
          </cell>
          <cell r="F39">
            <v>9.5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80</v>
          </cell>
          <cell r="U39">
            <v>0</v>
          </cell>
          <cell r="V39">
            <v>6.94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0</v>
          </cell>
          <cell r="AD39">
            <v>12.59</v>
          </cell>
        </row>
        <row r="40">
          <cell r="B40">
            <v>80</v>
          </cell>
          <cell r="C40">
            <v>80</v>
          </cell>
          <cell r="D40">
            <v>40</v>
          </cell>
          <cell r="E40">
            <v>30</v>
          </cell>
          <cell r="F40">
            <v>9.5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80</v>
          </cell>
          <cell r="U40">
            <v>0</v>
          </cell>
          <cell r="V40">
            <v>6.94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0</v>
          </cell>
          <cell r="AD40">
            <v>12.59</v>
          </cell>
        </row>
        <row r="41">
          <cell r="B41">
            <v>80</v>
          </cell>
          <cell r="C41">
            <v>80</v>
          </cell>
          <cell r="D41">
            <v>40</v>
          </cell>
          <cell r="E41">
            <v>30</v>
          </cell>
          <cell r="F41">
            <v>9.5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80</v>
          </cell>
          <cell r="U41">
            <v>0</v>
          </cell>
          <cell r="V41">
            <v>6.94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0</v>
          </cell>
          <cell r="AD41">
            <v>12.59</v>
          </cell>
        </row>
        <row r="42">
          <cell r="B42">
            <v>80</v>
          </cell>
          <cell r="D42">
            <v>40</v>
          </cell>
          <cell r="E42">
            <v>30</v>
          </cell>
          <cell r="F42">
            <v>9.5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80</v>
          </cell>
          <cell r="U42">
            <v>0</v>
          </cell>
          <cell r="V42">
            <v>6.94</v>
          </cell>
          <cell r="W42">
            <v>2.5</v>
          </cell>
          <cell r="X42">
            <v>12.670999999999999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0</v>
          </cell>
          <cell r="AD42">
            <v>12.59</v>
          </cell>
        </row>
        <row r="43">
          <cell r="B43">
            <v>80</v>
          </cell>
          <cell r="C43">
            <v>80</v>
          </cell>
          <cell r="D43">
            <v>40</v>
          </cell>
          <cell r="E43">
            <v>30</v>
          </cell>
          <cell r="F43">
            <v>9.5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80</v>
          </cell>
          <cell r="U43">
            <v>0</v>
          </cell>
          <cell r="V43">
            <v>6.94</v>
          </cell>
          <cell r="W43">
            <v>2.5</v>
          </cell>
          <cell r="X43">
            <v>12.670999999999999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0</v>
          </cell>
          <cell r="AD43">
            <v>12.59</v>
          </cell>
        </row>
        <row r="44">
          <cell r="B44">
            <v>80</v>
          </cell>
          <cell r="C44">
            <v>80</v>
          </cell>
          <cell r="D44">
            <v>40</v>
          </cell>
          <cell r="E44">
            <v>30</v>
          </cell>
          <cell r="F44">
            <v>9.5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90</v>
          </cell>
          <cell r="U44">
            <v>0</v>
          </cell>
          <cell r="V44">
            <v>6.94</v>
          </cell>
          <cell r="W44">
            <v>2.5</v>
          </cell>
          <cell r="X44">
            <v>12.670999999999999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0</v>
          </cell>
          <cell r="AD44">
            <v>12.59</v>
          </cell>
        </row>
        <row r="45">
          <cell r="B45">
            <v>80</v>
          </cell>
          <cell r="C45">
            <v>80</v>
          </cell>
          <cell r="D45">
            <v>40</v>
          </cell>
          <cell r="E45">
            <v>30</v>
          </cell>
          <cell r="F45">
            <v>9.5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90</v>
          </cell>
          <cell r="U45">
            <v>0</v>
          </cell>
          <cell r="V45">
            <v>6.94</v>
          </cell>
          <cell r="W45">
            <v>2.5</v>
          </cell>
          <cell r="X45">
            <v>12.670999999999999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0</v>
          </cell>
          <cell r="AD45">
            <v>12.59</v>
          </cell>
        </row>
        <row r="46">
          <cell r="B46">
            <v>80</v>
          </cell>
          <cell r="C46">
            <v>80</v>
          </cell>
          <cell r="D46">
            <v>40</v>
          </cell>
          <cell r="E46">
            <v>30</v>
          </cell>
          <cell r="F46">
            <v>9.5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90</v>
          </cell>
          <cell r="U46">
            <v>0</v>
          </cell>
          <cell r="V46">
            <v>6.94</v>
          </cell>
          <cell r="W46">
            <v>2.5</v>
          </cell>
          <cell r="X46">
            <v>12.670999999999999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0</v>
          </cell>
          <cell r="AD46">
            <v>12.59</v>
          </cell>
        </row>
        <row r="47">
          <cell r="B47">
            <v>80</v>
          </cell>
          <cell r="C47">
            <v>95</v>
          </cell>
          <cell r="D47">
            <v>40</v>
          </cell>
          <cell r="E47">
            <v>30</v>
          </cell>
          <cell r="F47">
            <v>9.5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90</v>
          </cell>
          <cell r="U47">
            <v>0</v>
          </cell>
          <cell r="V47">
            <v>6.94</v>
          </cell>
          <cell r="W47">
            <v>2.5</v>
          </cell>
          <cell r="X47">
            <v>12.670999999999999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0</v>
          </cell>
          <cell r="AD47">
            <v>12.59</v>
          </cell>
        </row>
        <row r="48">
          <cell r="B48">
            <v>80</v>
          </cell>
          <cell r="C48">
            <v>95</v>
          </cell>
          <cell r="D48">
            <v>40</v>
          </cell>
          <cell r="E48">
            <v>30</v>
          </cell>
          <cell r="F48">
            <v>9.5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90</v>
          </cell>
          <cell r="U48">
            <v>0</v>
          </cell>
          <cell r="V48">
            <v>6.94</v>
          </cell>
          <cell r="W48">
            <v>2.5</v>
          </cell>
          <cell r="X48">
            <v>12.670999999999999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0</v>
          </cell>
          <cell r="AD48">
            <v>12.59</v>
          </cell>
        </row>
        <row r="49">
          <cell r="B49">
            <v>80</v>
          </cell>
          <cell r="D49">
            <v>40</v>
          </cell>
          <cell r="E49">
            <v>30</v>
          </cell>
          <cell r="F49">
            <v>9.5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90</v>
          </cell>
          <cell r="U49">
            <v>0</v>
          </cell>
          <cell r="V49">
            <v>6.94</v>
          </cell>
          <cell r="W49">
            <v>2.5</v>
          </cell>
          <cell r="X49">
            <v>12.670999999999999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0</v>
          </cell>
          <cell r="AD49">
            <v>12.59</v>
          </cell>
        </row>
        <row r="50">
          <cell r="B50">
            <v>80</v>
          </cell>
          <cell r="C50">
            <v>95</v>
          </cell>
          <cell r="D50">
            <v>40</v>
          </cell>
          <cell r="E50">
            <v>30</v>
          </cell>
          <cell r="F50">
            <v>9.5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0</v>
          </cell>
          <cell r="P50">
            <v>7.6143999999999998</v>
          </cell>
          <cell r="T50">
            <v>90</v>
          </cell>
          <cell r="U50">
            <v>0</v>
          </cell>
          <cell r="V50">
            <v>6.94</v>
          </cell>
          <cell r="W50">
            <v>2.5</v>
          </cell>
          <cell r="X50">
            <v>12.670999999999999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19.739999999999998</v>
          </cell>
          <cell r="AD50">
            <v>12.59</v>
          </cell>
        </row>
        <row r="51">
          <cell r="B51">
            <v>80</v>
          </cell>
          <cell r="C51">
            <v>95</v>
          </cell>
          <cell r="D51">
            <v>40</v>
          </cell>
          <cell r="E51">
            <v>30</v>
          </cell>
          <cell r="F51">
            <v>9.5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0</v>
          </cell>
          <cell r="P51">
            <v>7.6143999999999998</v>
          </cell>
          <cell r="T51">
            <v>90</v>
          </cell>
          <cell r="U51">
            <v>0</v>
          </cell>
          <cell r="V51">
            <v>6.94</v>
          </cell>
          <cell r="W51">
            <v>2.5</v>
          </cell>
          <cell r="X51">
            <v>12.670999999999999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19.739999999999998</v>
          </cell>
          <cell r="AD51">
            <v>12.59</v>
          </cell>
        </row>
        <row r="52">
          <cell r="B52">
            <v>80</v>
          </cell>
          <cell r="C52">
            <v>95</v>
          </cell>
          <cell r="D52">
            <v>40</v>
          </cell>
          <cell r="E52">
            <v>30</v>
          </cell>
          <cell r="F52">
            <v>9.5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0</v>
          </cell>
          <cell r="P52">
            <v>7.6143999999999998</v>
          </cell>
          <cell r="T52">
            <v>90</v>
          </cell>
          <cell r="U52">
            <v>0</v>
          </cell>
          <cell r="V52">
            <v>6.94</v>
          </cell>
          <cell r="W52">
            <v>2.5</v>
          </cell>
          <cell r="X52">
            <v>12.670999999999999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19.739999999999998</v>
          </cell>
          <cell r="AD52">
            <v>12.59</v>
          </cell>
        </row>
        <row r="53">
          <cell r="B53">
            <v>80</v>
          </cell>
          <cell r="C53">
            <v>95</v>
          </cell>
          <cell r="D53">
            <v>40</v>
          </cell>
          <cell r="E53">
            <v>30</v>
          </cell>
          <cell r="F53">
            <v>9.5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0</v>
          </cell>
          <cell r="P53">
            <v>7.6143999999999998</v>
          </cell>
          <cell r="T53">
            <v>90</v>
          </cell>
          <cell r="U53">
            <v>0</v>
          </cell>
          <cell r="V53">
            <v>6.94</v>
          </cell>
          <cell r="W53">
            <v>2.5</v>
          </cell>
          <cell r="X53">
            <v>12.670999999999999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19.739999999999998</v>
          </cell>
          <cell r="AD53">
            <v>12.59</v>
          </cell>
        </row>
        <row r="54">
          <cell r="B54">
            <v>80</v>
          </cell>
          <cell r="C54">
            <v>95</v>
          </cell>
          <cell r="D54">
            <v>40</v>
          </cell>
          <cell r="E54">
            <v>30</v>
          </cell>
          <cell r="F54">
            <v>9.5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60</v>
          </cell>
          <cell r="P54">
            <v>7.6143999999999998</v>
          </cell>
          <cell r="T54">
            <v>90</v>
          </cell>
          <cell r="U54">
            <v>13.47</v>
          </cell>
          <cell r="V54">
            <v>6.94</v>
          </cell>
          <cell r="W54">
            <v>2.5</v>
          </cell>
          <cell r="X54">
            <v>12.670999999999999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19.739999999999998</v>
          </cell>
          <cell r="AD54">
            <v>12.59</v>
          </cell>
        </row>
        <row r="55">
          <cell r="B55">
            <v>80</v>
          </cell>
          <cell r="C55">
            <v>95</v>
          </cell>
          <cell r="D55">
            <v>40</v>
          </cell>
          <cell r="E55">
            <v>30</v>
          </cell>
          <cell r="F55">
            <v>9.5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60</v>
          </cell>
          <cell r="P55">
            <v>7.6143999999999998</v>
          </cell>
          <cell r="T55">
            <v>90</v>
          </cell>
          <cell r="U55">
            <v>13.47</v>
          </cell>
          <cell r="V55">
            <v>6.94</v>
          </cell>
          <cell r="W55">
            <v>2.5</v>
          </cell>
          <cell r="X55">
            <v>12.670999999999999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19.739999999999998</v>
          </cell>
          <cell r="AD55">
            <v>12.59</v>
          </cell>
        </row>
        <row r="56">
          <cell r="B56">
            <v>80</v>
          </cell>
          <cell r="C56">
            <v>95</v>
          </cell>
          <cell r="D56">
            <v>40</v>
          </cell>
          <cell r="E56">
            <v>30</v>
          </cell>
          <cell r="F56">
            <v>9.5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60</v>
          </cell>
          <cell r="P56">
            <v>7.6143999999999998</v>
          </cell>
          <cell r="T56">
            <v>90</v>
          </cell>
          <cell r="U56">
            <v>13.47</v>
          </cell>
          <cell r="V56">
            <v>6.94</v>
          </cell>
          <cell r="W56">
            <v>2.5</v>
          </cell>
          <cell r="X56">
            <v>12.670999999999999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19.739999999999998</v>
          </cell>
          <cell r="AD56">
            <v>12.59</v>
          </cell>
        </row>
        <row r="57">
          <cell r="B57">
            <v>80</v>
          </cell>
          <cell r="C57">
            <v>95</v>
          </cell>
          <cell r="D57">
            <v>40</v>
          </cell>
          <cell r="E57">
            <v>30</v>
          </cell>
          <cell r="F57">
            <v>9.5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60</v>
          </cell>
          <cell r="P57">
            <v>7.6143999999999998</v>
          </cell>
          <cell r="T57">
            <v>90</v>
          </cell>
          <cell r="U57">
            <v>13.47</v>
          </cell>
          <cell r="V57">
            <v>6.94</v>
          </cell>
          <cell r="W57">
            <v>2.5</v>
          </cell>
          <cell r="X57">
            <v>12.670999999999999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19.739999999999998</v>
          </cell>
          <cell r="AD57">
            <v>12.59</v>
          </cell>
        </row>
        <row r="58">
          <cell r="B58">
            <v>80</v>
          </cell>
          <cell r="C58">
            <v>95</v>
          </cell>
          <cell r="D58">
            <v>40</v>
          </cell>
          <cell r="E58">
            <v>30</v>
          </cell>
          <cell r="F58">
            <v>9.5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180</v>
          </cell>
          <cell r="U58">
            <v>13.47</v>
          </cell>
          <cell r="V58">
            <v>6.94</v>
          </cell>
          <cell r="W58">
            <v>2.5</v>
          </cell>
          <cell r="X58">
            <v>12.670999999999999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19.739999999999998</v>
          </cell>
          <cell r="AD58">
            <v>12.59</v>
          </cell>
        </row>
        <row r="59">
          <cell r="B59">
            <v>80</v>
          </cell>
          <cell r="C59">
            <v>95</v>
          </cell>
          <cell r="D59">
            <v>40</v>
          </cell>
          <cell r="E59">
            <v>30</v>
          </cell>
          <cell r="F59">
            <v>9.5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55</v>
          </cell>
          <cell r="P59">
            <v>7.6143999999999998</v>
          </cell>
          <cell r="T59">
            <v>180</v>
          </cell>
          <cell r="U59">
            <v>13.47</v>
          </cell>
          <cell r="V59">
            <v>6.94</v>
          </cell>
          <cell r="W59">
            <v>2.5</v>
          </cell>
          <cell r="X59">
            <v>12.670999999999999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19.739999999999998</v>
          </cell>
          <cell r="AD59">
            <v>12.59</v>
          </cell>
        </row>
        <row r="60">
          <cell r="B60">
            <v>80</v>
          </cell>
          <cell r="C60">
            <v>95</v>
          </cell>
          <cell r="D60">
            <v>40</v>
          </cell>
          <cell r="E60">
            <v>30</v>
          </cell>
          <cell r="F60">
            <v>9.5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55</v>
          </cell>
          <cell r="P60">
            <v>7.6143999999999998</v>
          </cell>
          <cell r="T60">
            <v>180</v>
          </cell>
          <cell r="U60">
            <v>13.47</v>
          </cell>
          <cell r="V60">
            <v>6.94</v>
          </cell>
          <cell r="W60">
            <v>2.5</v>
          </cell>
          <cell r="X60">
            <v>12.670999999999999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19.739999999999998</v>
          </cell>
          <cell r="AD60">
            <v>12.59</v>
          </cell>
        </row>
        <row r="61">
          <cell r="B61">
            <v>80</v>
          </cell>
          <cell r="C61">
            <v>95</v>
          </cell>
          <cell r="D61">
            <v>40</v>
          </cell>
          <cell r="E61">
            <v>30</v>
          </cell>
          <cell r="F61">
            <v>9.5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50</v>
          </cell>
          <cell r="P61">
            <v>7.6143999999999998</v>
          </cell>
          <cell r="T61">
            <v>180</v>
          </cell>
          <cell r="U61">
            <v>13.47</v>
          </cell>
          <cell r="V61">
            <v>6.94</v>
          </cell>
          <cell r="W61">
            <v>2.5</v>
          </cell>
          <cell r="X61">
            <v>12.670999999999999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19.739999999999998</v>
          </cell>
          <cell r="AD61">
            <v>12.59</v>
          </cell>
        </row>
        <row r="62">
          <cell r="B62">
            <v>80</v>
          </cell>
          <cell r="C62">
            <v>95</v>
          </cell>
          <cell r="D62">
            <v>40</v>
          </cell>
          <cell r="E62">
            <v>30</v>
          </cell>
          <cell r="F62">
            <v>9.5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50</v>
          </cell>
          <cell r="P62">
            <v>7.6143999999999998</v>
          </cell>
          <cell r="T62">
            <v>180</v>
          </cell>
          <cell r="U62">
            <v>13.47</v>
          </cell>
          <cell r="V62">
            <v>6.94</v>
          </cell>
          <cell r="W62">
            <v>2.5</v>
          </cell>
          <cell r="X62">
            <v>12.670999999999999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19.739999999999998</v>
          </cell>
          <cell r="AD62">
            <v>12.59</v>
          </cell>
        </row>
        <row r="63">
          <cell r="B63">
            <v>80</v>
          </cell>
          <cell r="C63">
            <v>95</v>
          </cell>
          <cell r="D63">
            <v>40</v>
          </cell>
          <cell r="E63">
            <v>30</v>
          </cell>
          <cell r="F63">
            <v>9.5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180</v>
          </cell>
          <cell r="U63">
            <v>13.47</v>
          </cell>
          <cell r="V63">
            <v>6.94</v>
          </cell>
          <cell r="W63">
            <v>2.5</v>
          </cell>
          <cell r="X63">
            <v>12.670999999999999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19.739999999999998</v>
          </cell>
          <cell r="AD63">
            <v>12.59</v>
          </cell>
        </row>
        <row r="64">
          <cell r="B64">
            <v>80</v>
          </cell>
          <cell r="C64">
            <v>95</v>
          </cell>
          <cell r="D64">
            <v>40</v>
          </cell>
          <cell r="E64">
            <v>30</v>
          </cell>
          <cell r="F64">
            <v>9.5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180</v>
          </cell>
          <cell r="U64">
            <v>13.47</v>
          </cell>
          <cell r="V64">
            <v>6.94</v>
          </cell>
          <cell r="W64">
            <v>2.5</v>
          </cell>
          <cell r="X64">
            <v>12.670999999999999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19.739999999999998</v>
          </cell>
          <cell r="AD64">
            <v>12.59</v>
          </cell>
        </row>
        <row r="65">
          <cell r="B65">
            <v>80</v>
          </cell>
          <cell r="C65">
            <v>95</v>
          </cell>
          <cell r="D65">
            <v>40</v>
          </cell>
          <cell r="E65">
            <v>30</v>
          </cell>
          <cell r="F65">
            <v>9.5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180</v>
          </cell>
          <cell r="U65">
            <v>13.47</v>
          </cell>
          <cell r="V65">
            <v>6.94</v>
          </cell>
          <cell r="W65">
            <v>2.5</v>
          </cell>
          <cell r="X65">
            <v>12.670999999999999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19.739999999999998</v>
          </cell>
          <cell r="AD65">
            <v>12.59</v>
          </cell>
        </row>
        <row r="66">
          <cell r="B66">
            <v>80</v>
          </cell>
          <cell r="C66">
            <v>95</v>
          </cell>
          <cell r="D66">
            <v>40</v>
          </cell>
          <cell r="E66">
            <v>30</v>
          </cell>
          <cell r="F66">
            <v>9.5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180</v>
          </cell>
          <cell r="U66">
            <v>13.47</v>
          </cell>
          <cell r="V66">
            <v>6.94</v>
          </cell>
          <cell r="W66">
            <v>2.5</v>
          </cell>
          <cell r="X66">
            <v>12.670999999999999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19.739999999999998</v>
          </cell>
          <cell r="AD66">
            <v>12.59</v>
          </cell>
        </row>
        <row r="67">
          <cell r="B67">
            <v>80</v>
          </cell>
          <cell r="C67">
            <v>95</v>
          </cell>
          <cell r="D67">
            <v>40</v>
          </cell>
          <cell r="E67">
            <v>30</v>
          </cell>
          <cell r="F67">
            <v>9.5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180</v>
          </cell>
          <cell r="U67">
            <v>13.47</v>
          </cell>
          <cell r="V67">
            <v>6.94</v>
          </cell>
          <cell r="W67">
            <v>2.5</v>
          </cell>
          <cell r="X67">
            <v>12.670999999999999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19.739999999999998</v>
          </cell>
          <cell r="AD67">
            <v>12.59</v>
          </cell>
        </row>
        <row r="68">
          <cell r="B68">
            <v>80</v>
          </cell>
          <cell r="C68">
            <v>95</v>
          </cell>
          <cell r="D68">
            <v>40</v>
          </cell>
          <cell r="E68">
            <v>30</v>
          </cell>
          <cell r="F68">
            <v>9.5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180</v>
          </cell>
          <cell r="U68">
            <v>13.47</v>
          </cell>
          <cell r="V68">
            <v>6.94</v>
          </cell>
          <cell r="W68">
            <v>2.5</v>
          </cell>
          <cell r="X68">
            <v>12.670999999999999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19.739999999999998</v>
          </cell>
          <cell r="AD68">
            <v>12.59</v>
          </cell>
        </row>
        <row r="69">
          <cell r="B69">
            <v>80</v>
          </cell>
          <cell r="C69">
            <v>95</v>
          </cell>
          <cell r="D69">
            <v>40</v>
          </cell>
          <cell r="E69">
            <v>30</v>
          </cell>
          <cell r="F69">
            <v>9.5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180</v>
          </cell>
          <cell r="U69">
            <v>13.47</v>
          </cell>
          <cell r="V69">
            <v>6.94</v>
          </cell>
          <cell r="W69">
            <v>2.5</v>
          </cell>
          <cell r="X69">
            <v>12.670999999999999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19.739999999999998</v>
          </cell>
          <cell r="AD69">
            <v>12.59</v>
          </cell>
        </row>
        <row r="70">
          <cell r="B70">
            <v>80</v>
          </cell>
          <cell r="C70">
            <v>95</v>
          </cell>
          <cell r="D70">
            <v>40</v>
          </cell>
          <cell r="E70">
            <v>30</v>
          </cell>
          <cell r="F70">
            <v>9.5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180</v>
          </cell>
          <cell r="U70">
            <v>13.47</v>
          </cell>
          <cell r="V70">
            <v>6.94</v>
          </cell>
          <cell r="W70">
            <v>2.5</v>
          </cell>
          <cell r="X70">
            <v>12.670999999999999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19.739999999999998</v>
          </cell>
          <cell r="AD70">
            <v>12.59</v>
          </cell>
        </row>
        <row r="71">
          <cell r="B71">
            <v>80</v>
          </cell>
          <cell r="C71">
            <v>95</v>
          </cell>
          <cell r="D71">
            <v>40</v>
          </cell>
          <cell r="E71">
            <v>30</v>
          </cell>
          <cell r="F71">
            <v>9.5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180</v>
          </cell>
          <cell r="U71">
            <v>13.47</v>
          </cell>
          <cell r="V71">
            <v>6.94</v>
          </cell>
          <cell r="W71">
            <v>2.5</v>
          </cell>
          <cell r="X71">
            <v>12.670999999999999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19.739999999999998</v>
          </cell>
          <cell r="AD71">
            <v>12.59</v>
          </cell>
        </row>
        <row r="72">
          <cell r="B72">
            <v>80</v>
          </cell>
          <cell r="C72">
            <v>95</v>
          </cell>
          <cell r="D72">
            <v>40</v>
          </cell>
          <cell r="E72">
            <v>30</v>
          </cell>
          <cell r="F72">
            <v>9.5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180</v>
          </cell>
          <cell r="U72">
            <v>13.47</v>
          </cell>
          <cell r="V72">
            <v>6.94</v>
          </cell>
          <cell r="W72">
            <v>2.5</v>
          </cell>
          <cell r="X72">
            <v>12.670999999999999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19.739999999999998</v>
          </cell>
          <cell r="AD72">
            <v>12.59</v>
          </cell>
        </row>
        <row r="73">
          <cell r="B73">
            <v>80</v>
          </cell>
          <cell r="C73">
            <v>95</v>
          </cell>
          <cell r="D73">
            <v>40</v>
          </cell>
          <cell r="E73">
            <v>30</v>
          </cell>
          <cell r="F73">
            <v>9.5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180</v>
          </cell>
          <cell r="U73">
            <v>13.47</v>
          </cell>
          <cell r="V73">
            <v>6.94</v>
          </cell>
          <cell r="W73">
            <v>2.5</v>
          </cell>
          <cell r="X73">
            <v>12.670999999999999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19.739999999999998</v>
          </cell>
          <cell r="AD73">
            <v>12.59</v>
          </cell>
        </row>
        <row r="74">
          <cell r="B74">
            <v>80</v>
          </cell>
          <cell r="C74">
            <v>95</v>
          </cell>
          <cell r="D74">
            <v>40</v>
          </cell>
          <cell r="E74">
            <v>30</v>
          </cell>
          <cell r="F74">
            <v>9.5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180</v>
          </cell>
          <cell r="U74">
            <v>13.47</v>
          </cell>
          <cell r="V74">
            <v>6.94</v>
          </cell>
          <cell r="W74">
            <v>2.5</v>
          </cell>
          <cell r="X74">
            <v>12.670999999999999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21.71</v>
          </cell>
          <cell r="AD74">
            <v>12.59</v>
          </cell>
        </row>
        <row r="75">
          <cell r="B75">
            <v>80</v>
          </cell>
          <cell r="C75">
            <v>95</v>
          </cell>
          <cell r="D75">
            <v>40</v>
          </cell>
          <cell r="E75">
            <v>30</v>
          </cell>
          <cell r="F75">
            <v>9.5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180</v>
          </cell>
          <cell r="U75">
            <v>13.47</v>
          </cell>
          <cell r="V75">
            <v>6.94</v>
          </cell>
          <cell r="W75">
            <v>2.5</v>
          </cell>
          <cell r="X75">
            <v>12.670999999999999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21.71</v>
          </cell>
          <cell r="AD75">
            <v>12.59</v>
          </cell>
        </row>
        <row r="76">
          <cell r="B76">
            <v>80</v>
          </cell>
          <cell r="C76">
            <v>95</v>
          </cell>
          <cell r="D76">
            <v>40</v>
          </cell>
          <cell r="E76">
            <v>30</v>
          </cell>
          <cell r="F76">
            <v>9.5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180</v>
          </cell>
          <cell r="U76">
            <v>13.47</v>
          </cell>
          <cell r="V76">
            <v>6.94</v>
          </cell>
          <cell r="W76">
            <v>2.5</v>
          </cell>
          <cell r="X76">
            <v>12.670999999999999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21.71</v>
          </cell>
          <cell r="AD76">
            <v>12.59</v>
          </cell>
        </row>
        <row r="77">
          <cell r="B77">
            <v>80</v>
          </cell>
          <cell r="C77">
            <v>95</v>
          </cell>
          <cell r="D77">
            <v>40</v>
          </cell>
          <cell r="E77">
            <v>30</v>
          </cell>
          <cell r="F77">
            <v>9.5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180</v>
          </cell>
          <cell r="U77">
            <v>13.47</v>
          </cell>
          <cell r="V77">
            <v>6.94</v>
          </cell>
          <cell r="W77">
            <v>2.5</v>
          </cell>
          <cell r="X77">
            <v>12.670999999999999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21.71</v>
          </cell>
          <cell r="AD77">
            <v>12.59</v>
          </cell>
        </row>
        <row r="78">
          <cell r="B78">
            <v>80</v>
          </cell>
          <cell r="C78">
            <v>95</v>
          </cell>
          <cell r="D78">
            <v>40</v>
          </cell>
          <cell r="E78">
            <v>30</v>
          </cell>
          <cell r="F78">
            <v>9.5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180</v>
          </cell>
          <cell r="U78">
            <v>13.47</v>
          </cell>
          <cell r="V78">
            <v>6.94</v>
          </cell>
          <cell r="W78">
            <v>2.5</v>
          </cell>
          <cell r="X78">
            <v>12.670999999999999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21.71</v>
          </cell>
          <cell r="AD78">
            <v>12.59</v>
          </cell>
        </row>
        <row r="79">
          <cell r="B79">
            <v>80</v>
          </cell>
          <cell r="C79">
            <v>95</v>
          </cell>
          <cell r="D79">
            <v>40</v>
          </cell>
          <cell r="E79">
            <v>30</v>
          </cell>
          <cell r="F79">
            <v>9.5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180</v>
          </cell>
          <cell r="U79">
            <v>13.47</v>
          </cell>
          <cell r="V79">
            <v>6.94</v>
          </cell>
          <cell r="W79">
            <v>2.5</v>
          </cell>
          <cell r="X79">
            <v>12.670999999999999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21.71</v>
          </cell>
          <cell r="AD79">
            <v>12.59</v>
          </cell>
        </row>
        <row r="80">
          <cell r="B80">
            <v>80</v>
          </cell>
          <cell r="C80">
            <v>95</v>
          </cell>
          <cell r="D80">
            <v>40</v>
          </cell>
          <cell r="E80">
            <v>30</v>
          </cell>
          <cell r="F80">
            <v>9.5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180</v>
          </cell>
          <cell r="U80">
            <v>13.47</v>
          </cell>
          <cell r="V80">
            <v>6.94</v>
          </cell>
          <cell r="W80">
            <v>2.5</v>
          </cell>
          <cell r="X80">
            <v>12.670999999999999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21.71</v>
          </cell>
          <cell r="AD80">
            <v>12.59</v>
          </cell>
        </row>
        <row r="81">
          <cell r="B81">
            <v>80</v>
          </cell>
          <cell r="C81">
            <v>95</v>
          </cell>
          <cell r="D81">
            <v>40</v>
          </cell>
          <cell r="E81">
            <v>30</v>
          </cell>
          <cell r="F81">
            <v>9.5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180</v>
          </cell>
          <cell r="U81">
            <v>13.47</v>
          </cell>
          <cell r="V81">
            <v>6.94</v>
          </cell>
          <cell r="W81">
            <v>2.5</v>
          </cell>
          <cell r="X81">
            <v>12.670999999999999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21.71</v>
          </cell>
          <cell r="AD81">
            <v>12.59</v>
          </cell>
        </row>
        <row r="82">
          <cell r="B82">
            <v>80</v>
          </cell>
          <cell r="C82">
            <v>95</v>
          </cell>
          <cell r="D82">
            <v>40</v>
          </cell>
          <cell r="E82">
            <v>30</v>
          </cell>
          <cell r="F82">
            <v>9.5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180</v>
          </cell>
          <cell r="U82">
            <v>16.09</v>
          </cell>
          <cell r="V82">
            <v>6.94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21.71</v>
          </cell>
          <cell r="AD82">
            <v>12.59</v>
          </cell>
        </row>
        <row r="83">
          <cell r="B83">
            <v>80</v>
          </cell>
          <cell r="C83">
            <v>95</v>
          </cell>
          <cell r="D83">
            <v>40</v>
          </cell>
          <cell r="E83">
            <v>36</v>
          </cell>
          <cell r="F83">
            <v>9.5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180</v>
          </cell>
          <cell r="U83">
            <v>16.09</v>
          </cell>
          <cell r="V83">
            <v>6.94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21.71</v>
          </cell>
          <cell r="AD83">
            <v>12.59</v>
          </cell>
        </row>
        <row r="84">
          <cell r="B84">
            <v>80</v>
          </cell>
          <cell r="C84">
            <v>95</v>
          </cell>
          <cell r="D84">
            <v>40</v>
          </cell>
          <cell r="E84">
            <v>36</v>
          </cell>
          <cell r="F84">
            <v>9.5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180</v>
          </cell>
          <cell r="U84">
            <v>16.09</v>
          </cell>
          <cell r="V84">
            <v>6.94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21.71</v>
          </cell>
          <cell r="AD84">
            <v>12.59</v>
          </cell>
        </row>
        <row r="85">
          <cell r="B85">
            <v>80</v>
          </cell>
          <cell r="C85">
            <v>77</v>
          </cell>
          <cell r="D85">
            <v>40</v>
          </cell>
          <cell r="E85">
            <v>36</v>
          </cell>
          <cell r="F85">
            <v>9.5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180</v>
          </cell>
          <cell r="U85">
            <v>16.09</v>
          </cell>
          <cell r="V85">
            <v>6.94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21.71</v>
          </cell>
          <cell r="AD85">
            <v>12.59</v>
          </cell>
        </row>
        <row r="86">
          <cell r="B86">
            <v>80</v>
          </cell>
          <cell r="C86">
            <v>63</v>
          </cell>
          <cell r="D86">
            <v>40</v>
          </cell>
          <cell r="E86">
            <v>36</v>
          </cell>
          <cell r="F86">
            <v>9.5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180</v>
          </cell>
          <cell r="U86">
            <v>16.09</v>
          </cell>
          <cell r="V86">
            <v>6.94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21.71</v>
          </cell>
          <cell r="AD86">
            <v>12.59</v>
          </cell>
        </row>
        <row r="87">
          <cell r="B87">
            <v>80</v>
          </cell>
          <cell r="C87">
            <v>63</v>
          </cell>
          <cell r="D87">
            <v>40</v>
          </cell>
          <cell r="E87">
            <v>36</v>
          </cell>
          <cell r="F87">
            <v>9.5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180</v>
          </cell>
          <cell r="U87">
            <v>16.09</v>
          </cell>
          <cell r="V87">
            <v>6.94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21.71</v>
          </cell>
          <cell r="AD87">
            <v>12.59</v>
          </cell>
        </row>
        <row r="88">
          <cell r="B88">
            <v>80</v>
          </cell>
          <cell r="C88">
            <v>87</v>
          </cell>
          <cell r="D88">
            <v>40</v>
          </cell>
          <cell r="E88">
            <v>36</v>
          </cell>
          <cell r="F88">
            <v>9.5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55</v>
          </cell>
          <cell r="P88">
            <v>7.6143999999999998</v>
          </cell>
          <cell r="T88">
            <v>160</v>
          </cell>
          <cell r="U88">
            <v>16.09</v>
          </cell>
          <cell r="V88">
            <v>6.94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21.71</v>
          </cell>
          <cell r="AD88">
            <v>12.59</v>
          </cell>
        </row>
        <row r="89">
          <cell r="B89">
            <v>80</v>
          </cell>
          <cell r="C89">
            <v>87</v>
          </cell>
          <cell r="D89">
            <v>40</v>
          </cell>
          <cell r="E89">
            <v>36</v>
          </cell>
          <cell r="F89">
            <v>9.5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55</v>
          </cell>
          <cell r="P89">
            <v>7.6143999999999998</v>
          </cell>
          <cell r="T89">
            <v>160</v>
          </cell>
          <cell r="U89">
            <v>16.09</v>
          </cell>
          <cell r="V89">
            <v>6.94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21.71</v>
          </cell>
          <cell r="AD89">
            <v>12.59</v>
          </cell>
        </row>
        <row r="90">
          <cell r="B90">
            <v>80</v>
          </cell>
          <cell r="C90">
            <v>80</v>
          </cell>
          <cell r="D90">
            <v>40</v>
          </cell>
          <cell r="E90">
            <v>36</v>
          </cell>
          <cell r="F90">
            <v>9.5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55</v>
          </cell>
          <cell r="P90">
            <v>7.6143999999999998</v>
          </cell>
          <cell r="T90">
            <v>160</v>
          </cell>
          <cell r="U90">
            <v>91.94</v>
          </cell>
          <cell r="V90">
            <v>6.94</v>
          </cell>
          <cell r="W90">
            <v>2.5</v>
          </cell>
          <cell r="X90">
            <v>0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39.479999999999997</v>
          </cell>
          <cell r="AD90">
            <v>12.59</v>
          </cell>
        </row>
        <row r="91">
          <cell r="B91">
            <v>80</v>
          </cell>
          <cell r="C91">
            <v>80</v>
          </cell>
          <cell r="D91">
            <v>40</v>
          </cell>
          <cell r="E91">
            <v>36</v>
          </cell>
          <cell r="F91">
            <v>9.5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55</v>
          </cell>
          <cell r="P91">
            <v>7.6143999999999998</v>
          </cell>
          <cell r="T91">
            <v>160</v>
          </cell>
          <cell r="U91">
            <v>91.94</v>
          </cell>
          <cell r="V91">
            <v>6.94</v>
          </cell>
          <cell r="W91">
            <v>2.5</v>
          </cell>
          <cell r="X91">
            <v>12.670999999999999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39.479999999999997</v>
          </cell>
          <cell r="AD91">
            <v>12.59</v>
          </cell>
        </row>
        <row r="92">
          <cell r="B92">
            <v>80</v>
          </cell>
          <cell r="C92">
            <v>80</v>
          </cell>
          <cell r="D92">
            <v>40</v>
          </cell>
          <cell r="E92">
            <v>36</v>
          </cell>
          <cell r="F92">
            <v>9.5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160</v>
          </cell>
          <cell r="U92">
            <v>91.94</v>
          </cell>
          <cell r="V92">
            <v>6.94</v>
          </cell>
          <cell r="W92">
            <v>2.5</v>
          </cell>
          <cell r="X92">
            <v>20.321000000000002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12.59</v>
          </cell>
        </row>
        <row r="93">
          <cell r="B93">
            <v>80</v>
          </cell>
          <cell r="C93">
            <v>80</v>
          </cell>
          <cell r="D93">
            <v>30</v>
          </cell>
          <cell r="E93">
            <v>36</v>
          </cell>
          <cell r="F93">
            <v>9.5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160</v>
          </cell>
          <cell r="U93">
            <v>91.94</v>
          </cell>
          <cell r="V93">
            <v>6.94</v>
          </cell>
          <cell r="W93">
            <v>2.5</v>
          </cell>
          <cell r="X93">
            <v>20.321000000000002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12.59</v>
          </cell>
        </row>
        <row r="94">
          <cell r="B94">
            <v>80</v>
          </cell>
          <cell r="C94">
            <v>80</v>
          </cell>
          <cell r="D94">
            <v>30</v>
          </cell>
          <cell r="E94">
            <v>36</v>
          </cell>
          <cell r="F94">
            <v>9.5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160</v>
          </cell>
          <cell r="U94">
            <v>91.55</v>
          </cell>
          <cell r="V94">
            <v>6.94</v>
          </cell>
          <cell r="W94">
            <v>2.5</v>
          </cell>
          <cell r="X94">
            <v>20.321000000000002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113.51</v>
          </cell>
          <cell r="AD94">
            <v>12.59</v>
          </cell>
        </row>
        <row r="95">
          <cell r="B95">
            <v>80</v>
          </cell>
          <cell r="C95">
            <v>80</v>
          </cell>
          <cell r="D95">
            <v>30</v>
          </cell>
          <cell r="E95">
            <v>36</v>
          </cell>
          <cell r="F95">
            <v>9.5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160</v>
          </cell>
          <cell r="U95">
            <v>91.55</v>
          </cell>
          <cell r="V95">
            <v>6.94</v>
          </cell>
          <cell r="W95">
            <v>2.5</v>
          </cell>
          <cell r="X95">
            <v>20.321000000000002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113.51</v>
          </cell>
          <cell r="AD95">
            <v>12.59</v>
          </cell>
        </row>
        <row r="96">
          <cell r="B96">
            <v>80</v>
          </cell>
          <cell r="C96">
            <v>80</v>
          </cell>
          <cell r="D96">
            <v>30</v>
          </cell>
          <cell r="E96">
            <v>36</v>
          </cell>
          <cell r="F96">
            <v>9.5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50</v>
          </cell>
          <cell r="P96">
            <v>7.6143999999999998</v>
          </cell>
          <cell r="T96">
            <v>160</v>
          </cell>
          <cell r="U96">
            <v>91.55</v>
          </cell>
          <cell r="V96">
            <v>6.94</v>
          </cell>
          <cell r="W96">
            <v>2.5</v>
          </cell>
          <cell r="X96">
            <v>20.321000000000002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113.51</v>
          </cell>
          <cell r="AD96">
            <v>12.59</v>
          </cell>
        </row>
        <row r="97">
          <cell r="B97">
            <v>80</v>
          </cell>
          <cell r="C97">
            <v>80</v>
          </cell>
          <cell r="D97">
            <v>30</v>
          </cell>
          <cell r="E97">
            <v>36</v>
          </cell>
          <cell r="F97">
            <v>9.5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50</v>
          </cell>
          <cell r="P97">
            <v>7.6143999999999998</v>
          </cell>
          <cell r="T97">
            <v>160</v>
          </cell>
          <cell r="U97">
            <v>91.55</v>
          </cell>
          <cell r="V97">
            <v>6.94</v>
          </cell>
          <cell r="W97">
            <v>2.5</v>
          </cell>
          <cell r="X97">
            <v>20.321000000000002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113.51</v>
          </cell>
          <cell r="AD97">
            <v>12.59</v>
          </cell>
        </row>
        <row r="98">
          <cell r="B98">
            <v>64</v>
          </cell>
          <cell r="C98">
            <v>80</v>
          </cell>
          <cell r="D98">
            <v>30</v>
          </cell>
          <cell r="E98">
            <v>36</v>
          </cell>
          <cell r="F98">
            <v>9.5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50</v>
          </cell>
          <cell r="P98">
            <v>7.6143999999999998</v>
          </cell>
          <cell r="T98">
            <v>160</v>
          </cell>
          <cell r="U98">
            <v>91.55</v>
          </cell>
          <cell r="V98">
            <v>6.94</v>
          </cell>
          <cell r="W98">
            <v>2.5</v>
          </cell>
          <cell r="X98">
            <v>20.321000000000002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113.51</v>
          </cell>
          <cell r="AD98">
            <v>12.59</v>
          </cell>
        </row>
        <row r="99">
          <cell r="B99">
            <v>64</v>
          </cell>
          <cell r="C99">
            <v>80</v>
          </cell>
          <cell r="D99">
            <v>30</v>
          </cell>
          <cell r="E99">
            <v>36</v>
          </cell>
          <cell r="F99">
            <v>9.5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160</v>
          </cell>
          <cell r="U99">
            <v>91.55</v>
          </cell>
          <cell r="V99">
            <v>6.94</v>
          </cell>
          <cell r="W99">
            <v>2.5</v>
          </cell>
          <cell r="X99">
            <v>20.321000000000002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113.51</v>
          </cell>
          <cell r="AD99">
            <v>12.59</v>
          </cell>
        </row>
        <row r="100">
          <cell r="B100">
            <v>64</v>
          </cell>
          <cell r="C100">
            <v>80</v>
          </cell>
          <cell r="D100">
            <v>30</v>
          </cell>
          <cell r="E100">
            <v>36</v>
          </cell>
          <cell r="F100">
            <v>9.5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160</v>
          </cell>
          <cell r="U100">
            <v>91.55</v>
          </cell>
          <cell r="V100">
            <v>6.94</v>
          </cell>
          <cell r="W100">
            <v>2.5</v>
          </cell>
          <cell r="X100">
            <v>20.321000000000002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113.51</v>
          </cell>
          <cell r="AD100">
            <v>12.59</v>
          </cell>
        </row>
        <row r="101">
          <cell r="B101">
            <v>64</v>
          </cell>
          <cell r="C101">
            <v>80</v>
          </cell>
          <cell r="D101">
            <v>30</v>
          </cell>
          <cell r="E101">
            <v>36</v>
          </cell>
          <cell r="F101">
            <v>9.5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160</v>
          </cell>
          <cell r="U101">
            <v>91.55</v>
          </cell>
          <cell r="V101">
            <v>6.94</v>
          </cell>
          <cell r="W101">
            <v>2.5</v>
          </cell>
          <cell r="X101">
            <v>20.321000000000002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113.51</v>
          </cell>
          <cell r="AD101">
            <v>12.59</v>
          </cell>
        </row>
        <row r="102">
          <cell r="B102">
            <v>64</v>
          </cell>
          <cell r="C102">
            <v>60</v>
          </cell>
          <cell r="D102">
            <v>30</v>
          </cell>
          <cell r="E102">
            <v>36</v>
          </cell>
          <cell r="F102">
            <v>9.5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160</v>
          </cell>
          <cell r="U102">
            <v>91.55</v>
          </cell>
          <cell r="V102">
            <v>6.94</v>
          </cell>
          <cell r="W102">
            <v>2.5</v>
          </cell>
          <cell r="X102">
            <v>20.321000000000002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113.51</v>
          </cell>
          <cell r="AD102">
            <v>12.59</v>
          </cell>
        </row>
        <row r="103">
          <cell r="B103">
            <v>64</v>
          </cell>
          <cell r="C103">
            <v>80</v>
          </cell>
          <cell r="D103">
            <v>30</v>
          </cell>
          <cell r="E103">
            <v>36</v>
          </cell>
          <cell r="F103">
            <v>9.5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160</v>
          </cell>
          <cell r="U103">
            <v>91.55</v>
          </cell>
          <cell r="V103">
            <v>6.94</v>
          </cell>
          <cell r="W103">
            <v>2.5</v>
          </cell>
          <cell r="X103">
            <v>20.321000000000002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113.51</v>
          </cell>
          <cell r="AD103">
            <v>12.59</v>
          </cell>
        </row>
        <row r="104">
          <cell r="B104">
            <v>64</v>
          </cell>
          <cell r="C104">
            <v>60</v>
          </cell>
          <cell r="D104">
            <v>30</v>
          </cell>
          <cell r="E104">
            <v>36</v>
          </cell>
          <cell r="F104">
            <v>9.5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140</v>
          </cell>
          <cell r="U104">
            <v>91.55</v>
          </cell>
          <cell r="V104">
            <v>6.94</v>
          </cell>
          <cell r="W104">
            <v>2.5</v>
          </cell>
          <cell r="X104">
            <v>20.321000000000002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113.51</v>
          </cell>
          <cell r="AD104">
            <v>12.59</v>
          </cell>
        </row>
        <row r="105">
          <cell r="B105">
            <v>64</v>
          </cell>
          <cell r="C105">
            <v>60</v>
          </cell>
          <cell r="D105">
            <v>30</v>
          </cell>
          <cell r="E105">
            <v>36</v>
          </cell>
          <cell r="F105">
            <v>9.5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140</v>
          </cell>
          <cell r="U105">
            <v>91.55</v>
          </cell>
          <cell r="V105">
            <v>6.94</v>
          </cell>
          <cell r="W105">
            <v>2.5</v>
          </cell>
          <cell r="X105">
            <v>20.321000000000002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113.51</v>
          </cell>
          <cell r="AD105">
            <v>12.59</v>
          </cell>
        </row>
        <row r="106">
          <cell r="B106">
            <v>64</v>
          </cell>
          <cell r="C106">
            <v>60</v>
          </cell>
          <cell r="D106">
            <v>30</v>
          </cell>
          <cell r="E106">
            <v>36</v>
          </cell>
          <cell r="F106">
            <v>9.5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140</v>
          </cell>
          <cell r="U106">
            <v>35.31</v>
          </cell>
          <cell r="V106">
            <v>6.94</v>
          </cell>
          <cell r="W106">
            <v>2.5</v>
          </cell>
          <cell r="X106">
            <v>12.670999999999999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24.68</v>
          </cell>
          <cell r="AD106">
            <v>12.59</v>
          </cell>
        </row>
        <row r="107">
          <cell r="B107">
            <v>64</v>
          </cell>
          <cell r="C107">
            <v>60</v>
          </cell>
          <cell r="D107">
            <v>30</v>
          </cell>
          <cell r="E107">
            <v>36</v>
          </cell>
          <cell r="F107">
            <v>9.5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140</v>
          </cell>
          <cell r="U107">
            <v>35.31</v>
          </cell>
          <cell r="V107">
            <v>6.94</v>
          </cell>
          <cell r="W107">
            <v>2.5</v>
          </cell>
          <cell r="X107">
            <v>12.670999999999999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24.68</v>
          </cell>
          <cell r="AD107">
            <v>12.59</v>
          </cell>
        </row>
        <row r="108">
          <cell r="B108">
            <v>64</v>
          </cell>
          <cell r="C108">
            <v>60</v>
          </cell>
          <cell r="D108">
            <v>30</v>
          </cell>
          <cell r="E108">
            <v>36</v>
          </cell>
          <cell r="F108">
            <v>9.5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140</v>
          </cell>
          <cell r="U108">
            <v>35.31</v>
          </cell>
          <cell r="V108">
            <v>6.94</v>
          </cell>
          <cell r="W108">
            <v>2.5</v>
          </cell>
          <cell r="X108">
            <v>12.670999999999999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24.68</v>
          </cell>
          <cell r="AD108">
            <v>12.59</v>
          </cell>
        </row>
        <row r="109">
          <cell r="B109">
            <v>64</v>
          </cell>
          <cell r="C109">
            <v>60</v>
          </cell>
          <cell r="D109">
            <v>30</v>
          </cell>
          <cell r="E109">
            <v>36</v>
          </cell>
          <cell r="F109">
            <v>9.5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140</v>
          </cell>
          <cell r="U109">
            <v>35.31</v>
          </cell>
          <cell r="V109">
            <v>6.94</v>
          </cell>
          <cell r="W109">
            <v>2.5</v>
          </cell>
          <cell r="X109">
            <v>12.670999999999999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24.68</v>
          </cell>
          <cell r="AD109">
            <v>12.59</v>
          </cell>
        </row>
        <row r="110">
          <cell r="B110">
            <v>64</v>
          </cell>
          <cell r="C110">
            <v>60</v>
          </cell>
          <cell r="D110">
            <v>30</v>
          </cell>
          <cell r="E110">
            <v>36</v>
          </cell>
          <cell r="F110">
            <v>9.5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140</v>
          </cell>
          <cell r="U110">
            <v>35.31</v>
          </cell>
          <cell r="V110">
            <v>6.94</v>
          </cell>
          <cell r="W110">
            <v>2.5</v>
          </cell>
          <cell r="X110">
            <v>12.670999999999999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24.68</v>
          </cell>
          <cell r="AD110">
            <v>12.59</v>
          </cell>
        </row>
        <row r="111">
          <cell r="B111">
            <v>64</v>
          </cell>
          <cell r="C111">
            <v>60</v>
          </cell>
          <cell r="D111">
            <v>30</v>
          </cell>
          <cell r="E111">
            <v>36</v>
          </cell>
          <cell r="F111">
            <v>9.5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140</v>
          </cell>
          <cell r="U111">
            <v>35.31</v>
          </cell>
          <cell r="V111">
            <v>6.94</v>
          </cell>
          <cell r="W111">
            <v>2.5</v>
          </cell>
          <cell r="X111">
            <v>12.670999999999999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24.68</v>
          </cell>
          <cell r="AD111">
            <v>12.59</v>
          </cell>
        </row>
        <row r="112">
          <cell r="B112">
            <v>64</v>
          </cell>
          <cell r="C112">
            <v>60</v>
          </cell>
          <cell r="D112">
            <v>30</v>
          </cell>
          <cell r="E112">
            <v>36</v>
          </cell>
          <cell r="F112">
            <v>9.5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140</v>
          </cell>
          <cell r="U112">
            <v>35.31</v>
          </cell>
          <cell r="V112">
            <v>6.94</v>
          </cell>
          <cell r="W112">
            <v>2.5</v>
          </cell>
          <cell r="X112">
            <v>12.670999999999999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24.68</v>
          </cell>
          <cell r="AD112">
            <v>12.59</v>
          </cell>
        </row>
        <row r="113">
          <cell r="B113">
            <v>64</v>
          </cell>
          <cell r="C113">
            <v>60</v>
          </cell>
          <cell r="D113">
            <v>30</v>
          </cell>
          <cell r="E113">
            <v>36</v>
          </cell>
          <cell r="F113">
            <v>9.5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140</v>
          </cell>
          <cell r="U113">
            <v>35.31</v>
          </cell>
          <cell r="V113">
            <v>6.94</v>
          </cell>
          <cell r="W113">
            <v>2.5</v>
          </cell>
          <cell r="X113">
            <v>12.670999999999999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24.68</v>
          </cell>
          <cell r="AD113">
            <v>12.59</v>
          </cell>
        </row>
      </sheetData>
      <sheetData sheetId="24"/>
      <sheetData sheetId="25">
        <row r="12">
          <cell r="C12">
            <v>989</v>
          </cell>
          <cell r="F12">
            <v>0</v>
          </cell>
        </row>
        <row r="13">
          <cell r="C13">
            <v>993</v>
          </cell>
          <cell r="F13">
            <v>0</v>
          </cell>
        </row>
        <row r="14">
          <cell r="C14">
            <v>989</v>
          </cell>
          <cell r="F14">
            <v>0</v>
          </cell>
        </row>
        <row r="15">
          <cell r="C15">
            <v>979</v>
          </cell>
        </row>
        <row r="16">
          <cell r="C16">
            <v>980</v>
          </cell>
          <cell r="F16">
            <v>0</v>
          </cell>
        </row>
        <row r="17">
          <cell r="C17">
            <v>986</v>
          </cell>
          <cell r="F17">
            <v>0</v>
          </cell>
        </row>
        <row r="18">
          <cell r="C18">
            <v>995</v>
          </cell>
          <cell r="F18">
            <v>0</v>
          </cell>
        </row>
        <row r="19">
          <cell r="C19">
            <v>992</v>
          </cell>
          <cell r="F19">
            <v>0</v>
          </cell>
        </row>
        <row r="20">
          <cell r="C20">
            <v>987</v>
          </cell>
          <cell r="F20">
            <v>0</v>
          </cell>
        </row>
        <row r="21">
          <cell r="C21">
            <v>983</v>
          </cell>
          <cell r="F21">
            <v>0</v>
          </cell>
        </row>
        <row r="22">
          <cell r="C22">
            <v>983</v>
          </cell>
          <cell r="F22">
            <v>0</v>
          </cell>
        </row>
        <row r="23">
          <cell r="C23">
            <v>974</v>
          </cell>
          <cell r="F23">
            <v>0</v>
          </cell>
        </row>
        <row r="24">
          <cell r="C24">
            <v>966</v>
          </cell>
          <cell r="F24">
            <v>0</v>
          </cell>
        </row>
        <row r="25">
          <cell r="C25">
            <v>972</v>
          </cell>
          <cell r="F25">
            <v>0</v>
          </cell>
        </row>
        <row r="26">
          <cell r="C26">
            <v>970</v>
          </cell>
          <cell r="F26">
            <v>0</v>
          </cell>
        </row>
        <row r="27">
          <cell r="C27">
            <v>971</v>
          </cell>
          <cell r="F27">
            <v>0</v>
          </cell>
        </row>
        <row r="28">
          <cell r="C28">
            <v>978</v>
          </cell>
          <cell r="F28">
            <v>0</v>
          </cell>
        </row>
        <row r="29">
          <cell r="C29">
            <v>982</v>
          </cell>
          <cell r="F29">
            <v>0</v>
          </cell>
        </row>
        <row r="30">
          <cell r="C30">
            <v>992</v>
          </cell>
          <cell r="F30">
            <v>0</v>
          </cell>
        </row>
        <row r="31">
          <cell r="C31">
            <v>1004</v>
          </cell>
          <cell r="F31">
            <v>0</v>
          </cell>
        </row>
        <row r="32">
          <cell r="C32">
            <v>1022</v>
          </cell>
          <cell r="F32">
            <v>0</v>
          </cell>
        </row>
        <row r="33">
          <cell r="C33">
            <v>1053</v>
          </cell>
          <cell r="F33">
            <v>0</v>
          </cell>
        </row>
        <row r="34">
          <cell r="C34">
            <v>1081</v>
          </cell>
          <cell r="F34">
            <v>0</v>
          </cell>
        </row>
        <row r="35">
          <cell r="C35">
            <v>1114</v>
          </cell>
          <cell r="F35">
            <v>0</v>
          </cell>
        </row>
        <row r="36">
          <cell r="C36">
            <v>1163</v>
          </cell>
          <cell r="F36">
            <v>0</v>
          </cell>
        </row>
        <row r="37">
          <cell r="C37">
            <v>1218</v>
          </cell>
          <cell r="F37">
            <v>0</v>
          </cell>
        </row>
        <row r="38">
          <cell r="C38">
            <v>1285</v>
          </cell>
          <cell r="F38">
            <v>0</v>
          </cell>
        </row>
        <row r="39">
          <cell r="C39">
            <v>1327</v>
          </cell>
          <cell r="F39">
            <v>0</v>
          </cell>
        </row>
        <row r="40">
          <cell r="C40">
            <v>1346</v>
          </cell>
          <cell r="F40">
            <v>0</v>
          </cell>
        </row>
        <row r="41">
          <cell r="C41">
            <v>1369</v>
          </cell>
          <cell r="F41">
            <v>0</v>
          </cell>
        </row>
        <row r="42">
          <cell r="C42">
            <v>1383</v>
          </cell>
          <cell r="F42">
            <v>0</v>
          </cell>
        </row>
        <row r="43">
          <cell r="C43">
            <v>1374</v>
          </cell>
          <cell r="F43">
            <v>0</v>
          </cell>
        </row>
        <row r="44">
          <cell r="C44">
            <v>1358</v>
          </cell>
          <cell r="F44">
            <v>0</v>
          </cell>
        </row>
        <row r="45">
          <cell r="C45">
            <v>1360</v>
          </cell>
          <cell r="F45">
            <v>0</v>
          </cell>
        </row>
        <row r="46">
          <cell r="C46">
            <v>1354</v>
          </cell>
          <cell r="F46">
            <v>0</v>
          </cell>
        </row>
        <row r="47">
          <cell r="C47">
            <v>1345</v>
          </cell>
          <cell r="F47">
            <v>0</v>
          </cell>
        </row>
        <row r="48">
          <cell r="C48">
            <v>1347</v>
          </cell>
          <cell r="F48">
            <v>0</v>
          </cell>
        </row>
        <row r="49">
          <cell r="C49">
            <v>1337</v>
          </cell>
          <cell r="F49">
            <v>0</v>
          </cell>
        </row>
        <row r="50">
          <cell r="C50">
            <v>1294</v>
          </cell>
          <cell r="F50">
            <v>0</v>
          </cell>
        </row>
        <row r="51">
          <cell r="C51">
            <v>1280</v>
          </cell>
          <cell r="F51">
            <v>0</v>
          </cell>
        </row>
        <row r="52">
          <cell r="C52">
            <v>1267</v>
          </cell>
          <cell r="F52">
            <v>0</v>
          </cell>
        </row>
        <row r="53">
          <cell r="C53">
            <v>1253</v>
          </cell>
          <cell r="F53">
            <v>0</v>
          </cell>
        </row>
        <row r="54">
          <cell r="C54">
            <v>1243</v>
          </cell>
          <cell r="F54">
            <v>0</v>
          </cell>
        </row>
        <row r="55">
          <cell r="C55">
            <v>1234</v>
          </cell>
          <cell r="F55">
            <v>0</v>
          </cell>
        </row>
        <row r="56">
          <cell r="C56">
            <v>1218</v>
          </cell>
          <cell r="F56">
            <v>0</v>
          </cell>
        </row>
        <row r="57">
          <cell r="C57">
            <v>1202</v>
          </cell>
          <cell r="F57">
            <v>0</v>
          </cell>
        </row>
        <row r="58">
          <cell r="C58">
            <v>1189</v>
          </cell>
          <cell r="F58">
            <v>0</v>
          </cell>
        </row>
        <row r="59">
          <cell r="C59">
            <v>1182</v>
          </cell>
          <cell r="F59">
            <v>0</v>
          </cell>
        </row>
        <row r="60">
          <cell r="C60">
            <v>1168</v>
          </cell>
          <cell r="F60">
            <v>0</v>
          </cell>
        </row>
        <row r="61">
          <cell r="C61">
            <v>1149</v>
          </cell>
          <cell r="F61">
            <v>0</v>
          </cell>
        </row>
        <row r="62">
          <cell r="C62">
            <v>1133</v>
          </cell>
          <cell r="F62">
            <v>0</v>
          </cell>
        </row>
        <row r="63">
          <cell r="C63">
            <v>1118</v>
          </cell>
          <cell r="F63">
            <v>0</v>
          </cell>
        </row>
        <row r="64">
          <cell r="C64">
            <v>1095</v>
          </cell>
          <cell r="F64">
            <v>0</v>
          </cell>
        </row>
        <row r="65">
          <cell r="C65">
            <v>1069</v>
          </cell>
          <cell r="F65">
            <v>0</v>
          </cell>
        </row>
        <row r="66">
          <cell r="C66">
            <v>1068</v>
          </cell>
          <cell r="F66">
            <v>0</v>
          </cell>
        </row>
        <row r="67">
          <cell r="C67">
            <v>1069</v>
          </cell>
          <cell r="F67">
            <v>0</v>
          </cell>
        </row>
        <row r="68">
          <cell r="C68">
            <v>1061</v>
          </cell>
          <cell r="F68">
            <v>0</v>
          </cell>
        </row>
        <row r="69">
          <cell r="C69">
            <v>1054</v>
          </cell>
          <cell r="F69">
            <v>0</v>
          </cell>
        </row>
        <row r="70">
          <cell r="C70">
            <v>1051</v>
          </cell>
          <cell r="F70">
            <v>0</v>
          </cell>
        </row>
        <row r="71">
          <cell r="C71">
            <v>1042</v>
          </cell>
          <cell r="F71">
            <v>0</v>
          </cell>
        </row>
        <row r="72">
          <cell r="C72">
            <v>1035</v>
          </cell>
          <cell r="F72">
            <v>0</v>
          </cell>
        </row>
        <row r="73">
          <cell r="C73">
            <v>1028</v>
          </cell>
          <cell r="F73">
            <v>0</v>
          </cell>
        </row>
        <row r="74">
          <cell r="C74">
            <v>1018</v>
          </cell>
          <cell r="F74">
            <v>0</v>
          </cell>
        </row>
        <row r="75">
          <cell r="C75">
            <v>1013</v>
          </cell>
          <cell r="F75">
            <v>0</v>
          </cell>
        </row>
        <row r="76">
          <cell r="C76">
            <v>1005</v>
          </cell>
          <cell r="F76">
            <v>0</v>
          </cell>
        </row>
        <row r="77">
          <cell r="C77">
            <v>992</v>
          </cell>
          <cell r="F77">
            <v>0</v>
          </cell>
        </row>
        <row r="78">
          <cell r="C78">
            <v>988</v>
          </cell>
          <cell r="F78">
            <v>0</v>
          </cell>
        </row>
        <row r="79">
          <cell r="C79">
            <v>978</v>
          </cell>
          <cell r="F79">
            <v>0</v>
          </cell>
        </row>
        <row r="80">
          <cell r="C80">
            <v>972</v>
          </cell>
          <cell r="F80">
            <v>0</v>
          </cell>
        </row>
        <row r="81">
          <cell r="C81">
            <v>969</v>
          </cell>
          <cell r="F81">
            <v>0</v>
          </cell>
        </row>
        <row r="82">
          <cell r="C82">
            <v>987</v>
          </cell>
          <cell r="F82">
            <v>0</v>
          </cell>
        </row>
        <row r="83">
          <cell r="C83">
            <v>1014</v>
          </cell>
          <cell r="F83">
            <v>0</v>
          </cell>
        </row>
        <row r="84">
          <cell r="C84">
            <v>1055</v>
          </cell>
          <cell r="F84">
            <v>0</v>
          </cell>
        </row>
        <row r="85">
          <cell r="C85">
            <v>1102</v>
          </cell>
          <cell r="F85">
            <v>0</v>
          </cell>
        </row>
        <row r="86">
          <cell r="C86">
            <v>1134</v>
          </cell>
          <cell r="F86">
            <v>0</v>
          </cell>
        </row>
        <row r="87">
          <cell r="C87">
            <v>1152</v>
          </cell>
          <cell r="F87">
            <v>0</v>
          </cell>
        </row>
        <row r="88">
          <cell r="C88">
            <v>1144</v>
          </cell>
          <cell r="F88">
            <v>0</v>
          </cell>
        </row>
        <row r="89">
          <cell r="C89">
            <v>1131</v>
          </cell>
          <cell r="F89">
            <v>0</v>
          </cell>
        </row>
        <row r="90">
          <cell r="C90">
            <v>1116</v>
          </cell>
          <cell r="F90">
            <v>0</v>
          </cell>
        </row>
        <row r="91">
          <cell r="C91">
            <v>1103</v>
          </cell>
          <cell r="F91">
            <v>0</v>
          </cell>
        </row>
        <row r="92">
          <cell r="C92">
            <v>1077</v>
          </cell>
          <cell r="F92">
            <v>0</v>
          </cell>
        </row>
        <row r="93">
          <cell r="C93">
            <v>1053</v>
          </cell>
          <cell r="F93">
            <v>0</v>
          </cell>
        </row>
        <row r="94">
          <cell r="C94">
            <v>1031</v>
          </cell>
          <cell r="F94">
            <v>0</v>
          </cell>
        </row>
        <row r="95">
          <cell r="C95">
            <v>1014</v>
          </cell>
          <cell r="F95">
            <v>0</v>
          </cell>
        </row>
        <row r="96">
          <cell r="C96">
            <v>1001</v>
          </cell>
          <cell r="F96">
            <v>0</v>
          </cell>
        </row>
        <row r="97">
          <cell r="C97">
            <v>980</v>
          </cell>
          <cell r="F97">
            <v>0</v>
          </cell>
        </row>
        <row r="98">
          <cell r="C98">
            <v>956</v>
          </cell>
          <cell r="F98">
            <v>0</v>
          </cell>
        </row>
        <row r="99">
          <cell r="C99">
            <v>939</v>
          </cell>
          <cell r="F99">
            <v>0</v>
          </cell>
        </row>
        <row r="100">
          <cell r="C100">
            <v>923</v>
          </cell>
          <cell r="F100">
            <v>0</v>
          </cell>
        </row>
        <row r="101">
          <cell r="C101">
            <v>906</v>
          </cell>
          <cell r="F101">
            <v>0</v>
          </cell>
        </row>
        <row r="102">
          <cell r="C102">
            <v>903</v>
          </cell>
          <cell r="F102">
            <v>0</v>
          </cell>
        </row>
        <row r="103">
          <cell r="C103">
            <v>889</v>
          </cell>
          <cell r="F103">
            <v>0</v>
          </cell>
        </row>
        <row r="104">
          <cell r="C104">
            <v>874</v>
          </cell>
          <cell r="F104">
            <v>0</v>
          </cell>
        </row>
        <row r="105">
          <cell r="C105">
            <v>865</v>
          </cell>
          <cell r="F105">
            <v>0</v>
          </cell>
        </row>
        <row r="106">
          <cell r="C106">
            <v>859</v>
          </cell>
          <cell r="F106">
            <v>0</v>
          </cell>
        </row>
        <row r="107">
          <cell r="C107">
            <v>854</v>
          </cell>
          <cell r="F107">
            <v>0</v>
          </cell>
        </row>
      </sheetData>
      <sheetData sheetId="26">
        <row r="13">
          <cell r="N13">
            <v>79</v>
          </cell>
        </row>
        <row r="14">
          <cell r="N14">
            <v>79</v>
          </cell>
        </row>
        <row r="15">
          <cell r="N15">
            <v>79</v>
          </cell>
        </row>
        <row r="16">
          <cell r="N16">
            <v>79</v>
          </cell>
        </row>
        <row r="17">
          <cell r="N17">
            <v>79</v>
          </cell>
        </row>
        <row r="18">
          <cell r="N18">
            <v>79</v>
          </cell>
        </row>
        <row r="19">
          <cell r="N19">
            <v>79</v>
          </cell>
        </row>
        <row r="20">
          <cell r="N20">
            <v>79</v>
          </cell>
        </row>
        <row r="21">
          <cell r="N21">
            <v>79</v>
          </cell>
        </row>
        <row r="22">
          <cell r="N22">
            <v>79</v>
          </cell>
        </row>
        <row r="23">
          <cell r="N23">
            <v>79</v>
          </cell>
        </row>
        <row r="24">
          <cell r="N24">
            <v>79</v>
          </cell>
        </row>
        <row r="25">
          <cell r="N25">
            <v>79</v>
          </cell>
        </row>
        <row r="26">
          <cell r="N26">
            <v>79</v>
          </cell>
        </row>
        <row r="27">
          <cell r="N27">
            <v>79</v>
          </cell>
        </row>
        <row r="28">
          <cell r="N28">
            <v>79</v>
          </cell>
        </row>
        <row r="29">
          <cell r="N29">
            <v>79</v>
          </cell>
        </row>
        <row r="30">
          <cell r="N30">
            <v>79</v>
          </cell>
        </row>
        <row r="31">
          <cell r="N31">
            <v>79</v>
          </cell>
        </row>
        <row r="32">
          <cell r="N32">
            <v>79</v>
          </cell>
        </row>
        <row r="33">
          <cell r="N33">
            <v>79</v>
          </cell>
        </row>
        <row r="34">
          <cell r="N34">
            <v>79</v>
          </cell>
        </row>
        <row r="35">
          <cell r="N35">
            <v>79</v>
          </cell>
        </row>
        <row r="36">
          <cell r="N36">
            <v>79</v>
          </cell>
        </row>
        <row r="37">
          <cell r="N37">
            <v>79</v>
          </cell>
        </row>
        <row r="38">
          <cell r="N38">
            <v>79</v>
          </cell>
        </row>
        <row r="39">
          <cell r="N39">
            <v>79</v>
          </cell>
        </row>
        <row r="40">
          <cell r="N40">
            <v>79</v>
          </cell>
        </row>
        <row r="41">
          <cell r="N41">
            <v>79</v>
          </cell>
        </row>
        <row r="42">
          <cell r="N42">
            <v>79</v>
          </cell>
        </row>
        <row r="43">
          <cell r="N43">
            <v>79</v>
          </cell>
        </row>
        <row r="44">
          <cell r="N44">
            <v>79</v>
          </cell>
        </row>
        <row r="45">
          <cell r="N45">
            <v>79</v>
          </cell>
        </row>
        <row r="46">
          <cell r="N46">
            <v>79</v>
          </cell>
        </row>
        <row r="47">
          <cell r="N47">
            <v>79</v>
          </cell>
        </row>
        <row r="48">
          <cell r="N48">
            <v>79</v>
          </cell>
        </row>
        <row r="49">
          <cell r="N49">
            <v>79</v>
          </cell>
        </row>
        <row r="50">
          <cell r="N50">
            <v>79</v>
          </cell>
        </row>
        <row r="51">
          <cell r="N51">
            <v>79</v>
          </cell>
        </row>
        <row r="52">
          <cell r="N52">
            <v>79</v>
          </cell>
        </row>
        <row r="53">
          <cell r="N53">
            <v>79</v>
          </cell>
        </row>
        <row r="54">
          <cell r="N54">
            <v>79</v>
          </cell>
        </row>
        <row r="55">
          <cell r="N55">
            <v>79</v>
          </cell>
        </row>
        <row r="56">
          <cell r="N56">
            <v>79</v>
          </cell>
        </row>
        <row r="57">
          <cell r="N57">
            <v>79</v>
          </cell>
        </row>
        <row r="58">
          <cell r="N58">
            <v>79</v>
          </cell>
        </row>
        <row r="59">
          <cell r="N59">
            <v>79</v>
          </cell>
        </row>
        <row r="60">
          <cell r="N60">
            <v>79</v>
          </cell>
        </row>
        <row r="61">
          <cell r="N61">
            <v>79</v>
          </cell>
        </row>
        <row r="62">
          <cell r="N62">
            <v>79</v>
          </cell>
        </row>
        <row r="63">
          <cell r="N63">
            <v>79</v>
          </cell>
        </row>
        <row r="64">
          <cell r="N64">
            <v>79</v>
          </cell>
        </row>
        <row r="65">
          <cell r="N65">
            <v>79</v>
          </cell>
        </row>
        <row r="66">
          <cell r="N66">
            <v>79</v>
          </cell>
        </row>
        <row r="67">
          <cell r="N67">
            <v>79</v>
          </cell>
        </row>
        <row r="68">
          <cell r="N68">
            <v>79</v>
          </cell>
        </row>
        <row r="69">
          <cell r="N69">
            <v>79</v>
          </cell>
        </row>
        <row r="70">
          <cell r="N70">
            <v>79</v>
          </cell>
        </row>
        <row r="71">
          <cell r="N71">
            <v>79</v>
          </cell>
        </row>
        <row r="72">
          <cell r="N72">
            <v>79</v>
          </cell>
        </row>
        <row r="73">
          <cell r="N73">
            <v>79</v>
          </cell>
        </row>
        <row r="74">
          <cell r="N74">
            <v>79</v>
          </cell>
        </row>
        <row r="75">
          <cell r="N75">
            <v>79</v>
          </cell>
        </row>
        <row r="76">
          <cell r="N76">
            <v>79</v>
          </cell>
        </row>
        <row r="77">
          <cell r="N77">
            <v>79</v>
          </cell>
        </row>
        <row r="78">
          <cell r="N78">
            <v>79</v>
          </cell>
        </row>
        <row r="79">
          <cell r="N79">
            <v>79</v>
          </cell>
        </row>
        <row r="80">
          <cell r="N80">
            <v>79</v>
          </cell>
        </row>
        <row r="81">
          <cell r="N81">
            <v>79</v>
          </cell>
        </row>
        <row r="82">
          <cell r="N82">
            <v>79</v>
          </cell>
        </row>
        <row r="83">
          <cell r="N83">
            <v>79</v>
          </cell>
        </row>
        <row r="84">
          <cell r="N84">
            <v>79</v>
          </cell>
        </row>
        <row r="85">
          <cell r="N85">
            <v>79</v>
          </cell>
        </row>
        <row r="86">
          <cell r="N86">
            <v>79</v>
          </cell>
        </row>
        <row r="87">
          <cell r="N87">
            <v>79</v>
          </cell>
        </row>
        <row r="88">
          <cell r="N88">
            <v>79</v>
          </cell>
        </row>
        <row r="89">
          <cell r="N89">
            <v>79</v>
          </cell>
        </row>
        <row r="90">
          <cell r="N90">
            <v>79</v>
          </cell>
        </row>
        <row r="91">
          <cell r="N91">
            <v>79</v>
          </cell>
        </row>
        <row r="92">
          <cell r="N92">
            <v>79</v>
          </cell>
        </row>
        <row r="93">
          <cell r="N93">
            <v>79</v>
          </cell>
        </row>
        <row r="94">
          <cell r="N94">
            <v>79</v>
          </cell>
        </row>
        <row r="95">
          <cell r="N95">
            <v>79</v>
          </cell>
        </row>
        <row r="96">
          <cell r="N96">
            <v>79</v>
          </cell>
        </row>
        <row r="97">
          <cell r="N97">
            <v>79</v>
          </cell>
        </row>
        <row r="98">
          <cell r="N98">
            <v>79</v>
          </cell>
        </row>
        <row r="99">
          <cell r="N99">
            <v>79</v>
          </cell>
        </row>
        <row r="100">
          <cell r="N100">
            <v>79</v>
          </cell>
        </row>
        <row r="101">
          <cell r="N101">
            <v>79</v>
          </cell>
        </row>
        <row r="102">
          <cell r="N102">
            <v>79</v>
          </cell>
        </row>
        <row r="103">
          <cell r="N103">
            <v>79</v>
          </cell>
        </row>
        <row r="104">
          <cell r="N104">
            <v>79</v>
          </cell>
        </row>
        <row r="105">
          <cell r="N105">
            <v>79.010000000000005</v>
          </cell>
        </row>
        <row r="106">
          <cell r="N106">
            <v>79.010000000000005</v>
          </cell>
        </row>
        <row r="107">
          <cell r="N107">
            <v>79.010000000000005</v>
          </cell>
        </row>
        <row r="108">
          <cell r="N108">
            <v>79.010000000000005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44484</v>
      </c>
      <c r="AI5" s="10"/>
      <c r="AJ5" s="11"/>
      <c r="AK5" s="12" t="str">
        <f>"Based on Revision No." &amp; '[1]Frm-1 Anticipated Gen.'!$T$2 &amp; " of NRLDC"</f>
        <v>Based on Revision No.15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989</v>
      </c>
      <c r="D12" s="42">
        <f>'[1]Frm-3 DEMAND'!F12</f>
        <v>0</v>
      </c>
      <c r="E12" s="43">
        <f>C12-D12</f>
        <v>989</v>
      </c>
      <c r="F12" s="42">
        <f>'[1]Frm-1 Anticipated Gen.'!T18</f>
        <v>80</v>
      </c>
      <c r="G12" s="42">
        <f>'[1]Frm-1 Anticipated Gen.'!B18</f>
        <v>64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351.8544</v>
      </c>
      <c r="J12" s="43">
        <f>G12+H12+I12</f>
        <v>495.8544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41.920865800000001</v>
      </c>
      <c r="L12" s="43">
        <f>'[1]Frm-4 Shared Projects'!N13</f>
        <v>79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5.1231342000000009</v>
      </c>
      <c r="Q12" s="43">
        <f>'[1]GoHP POWER'!G5+'[1]GoHP POWER'!H5</f>
        <v>187.51000000000002</v>
      </c>
      <c r="R12" s="43">
        <f>'[1]Annx-D (IE)'!AT7</f>
        <v>0</v>
      </c>
      <c r="S12" s="43">
        <f>'[1]Annx-D (IE)'!AR7</f>
        <v>0</v>
      </c>
      <c r="T12" s="43">
        <f>ABS('[1]Annx-D (IE)'!AV7)+'[1]Annx-D (IE)'!AU7</f>
        <v>0</v>
      </c>
      <c r="U12" s="43">
        <f>'[1]CENTER SECTOR'!BW9-Q12-'[1]GoHP POWER'!F5</f>
        <v>232.8661127280001</v>
      </c>
      <c r="V12" s="43">
        <f>C12-(F12+G12+H12+I12+P12+D12)</f>
        <v>408.02246580000008</v>
      </c>
      <c r="W12" s="43">
        <f>U12+F12+G12+H12+I12+M12+N12+O12+P12+Q12-(R12+S12+T12)+L12</f>
        <v>1080.3536469280002</v>
      </c>
      <c r="X12" s="43">
        <f>U12+M12+N12+O12+Q12-(R12+S12+T12)+L12</f>
        <v>499.37611272800012</v>
      </c>
      <c r="Y12" s="43">
        <f t="shared" ref="Y12:Y59" si="0">W12-C12+D12</f>
        <v>91.353646928000217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1168</v>
      </c>
      <c r="AJ12" s="42">
        <f>'[1]Frm-3 DEMAND'!F60</f>
        <v>0</v>
      </c>
      <c r="AK12" s="43">
        <f>AI12-AJ12</f>
        <v>1168</v>
      </c>
      <c r="AL12" s="42">
        <f>'[1]Frm-1 Anticipated Gen.'!T66</f>
        <v>180</v>
      </c>
      <c r="AM12" s="42">
        <f>'[1]Frm-1 Anticipated Gen.'!B66</f>
        <v>80</v>
      </c>
      <c r="AN12" s="43">
        <f>'[1]Frm-1 Anticipated Gen.'!C66</f>
        <v>95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361.8544</v>
      </c>
      <c r="AP12" s="43">
        <f>AM12+AN12+AO12</f>
        <v>536.85439999999994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70.067196699999997</v>
      </c>
      <c r="AR12" s="43">
        <f>'[1]Frm-4 Shared Projects'!N61</f>
        <v>79</v>
      </c>
      <c r="AS12" s="43">
        <f>'[1]Annx-D (IE)'!Q55</f>
        <v>160.43775600000001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10.9038033</v>
      </c>
      <c r="AW12" s="43">
        <f>'[1]GoHP POWER'!G53+'[1]GoHP POWER'!H53</f>
        <v>75.010000000000005</v>
      </c>
      <c r="AX12" s="43">
        <f>'[1]Annx-D (IE)'!AT55</f>
        <v>0</v>
      </c>
      <c r="AY12" s="43">
        <f>'[1]Annx-D (IE)'!AR55</f>
        <v>0</v>
      </c>
      <c r="AZ12" s="43">
        <f>ABS('[1]Annx-D (IE)'!AV55)+'[1]Annx-D (IE)'!AU55</f>
        <v>0</v>
      </c>
      <c r="BA12" s="43">
        <f>'[1]CENTER SECTOR'!BW57-AW12-'[1]GoHP POWER'!F53</f>
        <v>228.372952</v>
      </c>
      <c r="BB12" s="43">
        <f>AI12-(AL12+AM12+AN12+AO12+AV12+AJ12)</f>
        <v>440.24179670000001</v>
      </c>
      <c r="BC12" s="43">
        <f>BA12+AL12+AM12+AN12+AO12+AS12+AT12+AU12+AV12+AW12-(AX12+AY12+AZ12)+AR12</f>
        <v>1270.5789112999998</v>
      </c>
      <c r="BD12" s="43">
        <f>BA12+AS12+AT12+AU12+AW12-(AX12+AY12+AZ12)+AR12</f>
        <v>542.82070799999997</v>
      </c>
      <c r="BE12" s="43">
        <f t="shared" ref="BE12:BE59" si="1">BC12-AI12+AJ12</f>
        <v>102.57891129999985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993</v>
      </c>
      <c r="D13" s="42">
        <f>'[1]Frm-3 DEMAND'!F13</f>
        <v>0</v>
      </c>
      <c r="E13" s="43">
        <f t="shared" ref="E13:E59" si="2">C13-D13</f>
        <v>993</v>
      </c>
      <c r="F13" s="42">
        <f>'[1]Frm-1 Anticipated Gen.'!T19</f>
        <v>80</v>
      </c>
      <c r="G13" s="42">
        <f>'[1]Frm-1 Anticipated Gen.'!B19</f>
        <v>64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351.8544</v>
      </c>
      <c r="J13" s="43">
        <f t="shared" ref="J13:J59" si="3">G13+H13+I13</f>
        <v>495.8544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41.920865800000001</v>
      </c>
      <c r="L13" s="43">
        <f>'[1]Frm-4 Shared Projects'!N14</f>
        <v>79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5.1231342000000009</v>
      </c>
      <c r="Q13" s="43">
        <f>'[1]GoHP POWER'!G6+'[1]GoHP POWER'!H6</f>
        <v>180.66</v>
      </c>
      <c r="R13" s="43">
        <f>'[1]Annx-D (IE)'!AT8</f>
        <v>0</v>
      </c>
      <c r="S13" s="43">
        <f>'[1]Annx-D (IE)'!AR8</f>
        <v>0</v>
      </c>
      <c r="T13" s="43">
        <f>ABS('[1]Annx-D (IE)'!AV8)+'[1]Annx-D (IE)'!AU8</f>
        <v>0</v>
      </c>
      <c r="U13" s="43">
        <f>'[1]CENTER SECTOR'!BW10-Q13-'[1]GoHP POWER'!F6</f>
        <v>232.30282172800005</v>
      </c>
      <c r="V13" s="43">
        <f t="shared" ref="V13:V59" si="4">C13-(F13+G13+H13+I13+P13+D13)</f>
        <v>412.02246580000008</v>
      </c>
      <c r="W13" s="43">
        <f t="shared" ref="W13:W59" si="5">U13+F13+G13+H13+I13+M13+N13+O13+P13+Q13-(R13+S13+T13)+L13</f>
        <v>1072.9403559279999</v>
      </c>
      <c r="X13" s="43">
        <f t="shared" ref="X13:X59" si="6">U13+M13+N13+O13+Q13-(R13+S13+T13)+L13</f>
        <v>491.96282172800005</v>
      </c>
      <c r="Y13" s="43">
        <f t="shared" si="0"/>
        <v>79.940355927999917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1149</v>
      </c>
      <c r="AJ13" s="42">
        <f>'[1]Frm-3 DEMAND'!F61</f>
        <v>0</v>
      </c>
      <c r="AK13" s="43">
        <f t="shared" ref="AK13:AK59" si="7">AI13-AJ13</f>
        <v>1149</v>
      </c>
      <c r="AL13" s="42">
        <f>'[1]Frm-1 Anticipated Gen.'!T67</f>
        <v>180</v>
      </c>
      <c r="AM13" s="42">
        <f>'[1]Frm-1 Anticipated Gen.'!B67</f>
        <v>80</v>
      </c>
      <c r="AN13" s="43">
        <f>'[1]Frm-1 Anticipated Gen.'!C67</f>
        <v>95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361.8544</v>
      </c>
      <c r="AP13" s="43">
        <f t="shared" ref="AP13:AP58" si="8">AM13+AN13+AO13</f>
        <v>536.85439999999994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70.067196699999997</v>
      </c>
      <c r="AR13" s="43">
        <f>'[1]Frm-4 Shared Projects'!N62</f>
        <v>79</v>
      </c>
      <c r="AS13" s="43">
        <f>'[1]Annx-D (IE)'!Q56</f>
        <v>160.43775600000001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10.9038033</v>
      </c>
      <c r="AW13" s="43">
        <f>'[1]GoHP POWER'!G54+'[1]GoHP POWER'!H54</f>
        <v>75.010000000000005</v>
      </c>
      <c r="AX13" s="43">
        <f>'[1]Annx-D (IE)'!AT56</f>
        <v>0</v>
      </c>
      <c r="AY13" s="43">
        <f>'[1]Annx-D (IE)'!AR56</f>
        <v>0</v>
      </c>
      <c r="AZ13" s="43">
        <f>ABS('[1]Annx-D (IE)'!AV56)+'[1]Annx-D (IE)'!AU56</f>
        <v>0</v>
      </c>
      <c r="BA13" s="43">
        <f>'[1]CENTER SECTOR'!BW58-AW13-'[1]GoHP POWER'!F54</f>
        <v>228.41295200000002</v>
      </c>
      <c r="BB13" s="43">
        <f t="shared" ref="BB13:BB59" si="9">AI13-(AL13+AM13+AN13+AO13+AV13+AJ13)</f>
        <v>421.24179670000001</v>
      </c>
      <c r="BC13" s="43">
        <f t="shared" ref="BC13:BC59" si="10">BA13+AL13+AM13+AN13+AO13+AS13+AT13+AU13+AV13+AW13-(AX13+AY13+AZ13)+AR13</f>
        <v>1270.6189113</v>
      </c>
      <c r="BD13" s="43">
        <f t="shared" ref="BD13:BD59" si="11">BA13+AS13+AT13+AU13+AW13-(AX13+AY13+AZ13)+AR13</f>
        <v>542.86070800000005</v>
      </c>
      <c r="BE13" s="43">
        <f t="shared" si="1"/>
        <v>121.61891130000004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989</v>
      </c>
      <c r="D14" s="42">
        <f>'[1]Frm-3 DEMAND'!F14</f>
        <v>0</v>
      </c>
      <c r="E14" s="43">
        <f t="shared" si="2"/>
        <v>989</v>
      </c>
      <c r="F14" s="42">
        <f>'[1]Frm-1 Anticipated Gen.'!T20</f>
        <v>80</v>
      </c>
      <c r="G14" s="42">
        <f>'[1]Frm-1 Anticipated Gen.'!B20</f>
        <v>64</v>
      </c>
      <c r="H14" s="43">
        <f>'[1]Frm-1 Anticipated Gen.'!C20</f>
        <v>80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351.8544</v>
      </c>
      <c r="J14" s="43">
        <f t="shared" si="3"/>
        <v>495.8544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41.920865800000001</v>
      </c>
      <c r="L14" s="43">
        <f>'[1]Frm-4 Shared Projects'!N15</f>
        <v>79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5.1231342000000009</v>
      </c>
      <c r="Q14" s="43">
        <f>'[1]GoHP POWER'!G7+'[1]GoHP POWER'!H7</f>
        <v>109.31</v>
      </c>
      <c r="R14" s="43">
        <f>'[1]Annx-D (IE)'!AT9</f>
        <v>0</v>
      </c>
      <c r="S14" s="43">
        <f>'[1]Annx-D (IE)'!AR9</f>
        <v>0</v>
      </c>
      <c r="T14" s="43">
        <f>ABS('[1]Annx-D (IE)'!AV9)+'[1]Annx-D (IE)'!AU9</f>
        <v>0</v>
      </c>
      <c r="U14" s="43">
        <f>'[1]CENTER SECTOR'!BW11-Q14-'[1]GoHP POWER'!F7</f>
        <v>218.925599576</v>
      </c>
      <c r="V14" s="43">
        <f t="shared" si="4"/>
        <v>408.02246580000008</v>
      </c>
      <c r="W14" s="43">
        <f t="shared" si="5"/>
        <v>988.21313377599995</v>
      </c>
      <c r="X14" s="43">
        <f t="shared" si="6"/>
        <v>407.23559957600003</v>
      </c>
      <c r="Y14" s="43">
        <f t="shared" si="0"/>
        <v>-0.78686622400005035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1133</v>
      </c>
      <c r="AJ14" s="42">
        <f>'[1]Frm-3 DEMAND'!F62</f>
        <v>0</v>
      </c>
      <c r="AK14" s="43">
        <f t="shared" si="7"/>
        <v>1133</v>
      </c>
      <c r="AL14" s="42">
        <f>'[1]Frm-1 Anticipated Gen.'!T68</f>
        <v>180</v>
      </c>
      <c r="AM14" s="42">
        <f>'[1]Frm-1 Anticipated Gen.'!B68</f>
        <v>80</v>
      </c>
      <c r="AN14" s="43">
        <f>'[1]Frm-1 Anticipated Gen.'!C68</f>
        <v>95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361.8544</v>
      </c>
      <c r="AP14" s="43">
        <f t="shared" si="8"/>
        <v>536.85439999999994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70.067196699999997</v>
      </c>
      <c r="AR14" s="43">
        <f>'[1]Frm-4 Shared Projects'!N63</f>
        <v>79</v>
      </c>
      <c r="AS14" s="43">
        <f>'[1]Annx-D (IE)'!Q57</f>
        <v>160.43775600000001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10.9038033</v>
      </c>
      <c r="AW14" s="43">
        <f>'[1]GoHP POWER'!G55+'[1]GoHP POWER'!H55</f>
        <v>75.010000000000005</v>
      </c>
      <c r="AX14" s="43">
        <f>'[1]Annx-D (IE)'!AT57</f>
        <v>0</v>
      </c>
      <c r="AY14" s="43">
        <f>'[1]Annx-D (IE)'!AR57</f>
        <v>0</v>
      </c>
      <c r="AZ14" s="43">
        <f>ABS('[1]Annx-D (IE)'!AV57)+'[1]Annx-D (IE)'!AU57</f>
        <v>0</v>
      </c>
      <c r="BA14" s="43">
        <f>'[1]CENTER SECTOR'!BW59-AW14-'[1]GoHP POWER'!F55</f>
        <v>221.575242</v>
      </c>
      <c r="BB14" s="43">
        <f t="shared" si="9"/>
        <v>405.24179670000001</v>
      </c>
      <c r="BC14" s="43">
        <f t="shared" si="10"/>
        <v>1263.7812013</v>
      </c>
      <c r="BD14" s="43">
        <f t="shared" si="11"/>
        <v>536.02299800000003</v>
      </c>
      <c r="BE14" s="43">
        <f t="shared" si="1"/>
        <v>130.78120130000002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979</v>
      </c>
      <c r="D15" s="42">
        <f>'[1]Frm-3 DEMAND'!F14</f>
        <v>0</v>
      </c>
      <c r="E15" s="43">
        <f t="shared" si="2"/>
        <v>979</v>
      </c>
      <c r="F15" s="42">
        <f>'[1]Frm-1 Anticipated Gen.'!T21</f>
        <v>80</v>
      </c>
      <c r="G15" s="42">
        <f>'[1]Frm-1 Anticipated Gen.'!B21</f>
        <v>64</v>
      </c>
      <c r="H15" s="43">
        <f>'[1]Frm-1 Anticipated Gen.'!C21</f>
        <v>80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351.8544</v>
      </c>
      <c r="J15" s="43">
        <f t="shared" si="3"/>
        <v>495.8544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41.920865800000001</v>
      </c>
      <c r="L15" s="43">
        <f>'[1]Frm-4 Shared Projects'!N16</f>
        <v>79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5.1231342000000009</v>
      </c>
      <c r="Q15" s="43">
        <f>'[1]GoHP POWER'!G8+'[1]GoHP POWER'!H8</f>
        <v>107.61</v>
      </c>
      <c r="R15" s="43">
        <f>'[1]Annx-D (IE)'!AT10</f>
        <v>0</v>
      </c>
      <c r="S15" s="43">
        <f>'[1]Annx-D (IE)'!AR10</f>
        <v>0</v>
      </c>
      <c r="T15" s="43">
        <f>ABS('[1]Annx-D (IE)'!AV10)+'[1]Annx-D (IE)'!AU10</f>
        <v>0</v>
      </c>
      <c r="U15" s="43">
        <f>'[1]CENTER SECTOR'!BW12-Q15-'[1]GoHP POWER'!F8</f>
        <v>218.55605257599996</v>
      </c>
      <c r="V15" s="43">
        <f t="shared" si="4"/>
        <v>398.02246580000008</v>
      </c>
      <c r="W15" s="43">
        <f t="shared" si="5"/>
        <v>986.14358677599989</v>
      </c>
      <c r="X15" s="43">
        <f t="shared" si="6"/>
        <v>405.16605257599997</v>
      </c>
      <c r="Y15" s="43">
        <f t="shared" si="0"/>
        <v>7.1435867759998928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1118</v>
      </c>
      <c r="AJ15" s="42">
        <f>'[1]Frm-3 DEMAND'!F63</f>
        <v>0</v>
      </c>
      <c r="AK15" s="43">
        <f t="shared" si="7"/>
        <v>1118</v>
      </c>
      <c r="AL15" s="42">
        <f>'[1]Frm-1 Anticipated Gen.'!T69</f>
        <v>180</v>
      </c>
      <c r="AM15" s="42">
        <f>'[1]Frm-1 Anticipated Gen.'!B69</f>
        <v>80</v>
      </c>
      <c r="AN15" s="43">
        <f>'[1]Frm-1 Anticipated Gen.'!C69</f>
        <v>95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361.8544</v>
      </c>
      <c r="AP15" s="43">
        <f t="shared" si="8"/>
        <v>536.85439999999994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70.067196699999997</v>
      </c>
      <c r="AR15" s="43">
        <f>'[1]Frm-4 Shared Projects'!N64</f>
        <v>79</v>
      </c>
      <c r="AS15" s="43">
        <f>'[1]Annx-D (IE)'!Q58</f>
        <v>160.43775600000001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10.9038033</v>
      </c>
      <c r="AW15" s="43">
        <f>'[1]GoHP POWER'!G56+'[1]GoHP POWER'!H56</f>
        <v>75.010000000000005</v>
      </c>
      <c r="AX15" s="43">
        <f>'[1]Annx-D (IE)'!AT58</f>
        <v>0</v>
      </c>
      <c r="AY15" s="43">
        <f>'[1]Annx-D (IE)'!AR58</f>
        <v>0</v>
      </c>
      <c r="AZ15" s="43">
        <f>ABS('[1]Annx-D (IE)'!AV58)+'[1]Annx-D (IE)'!AU58</f>
        <v>0</v>
      </c>
      <c r="BA15" s="43">
        <f>'[1]CENTER SECTOR'!BW60-AW15-'[1]GoHP POWER'!F56</f>
        <v>220.38636400000001</v>
      </c>
      <c r="BB15" s="43">
        <f t="shared" si="9"/>
        <v>390.24179670000001</v>
      </c>
      <c r="BC15" s="43">
        <f t="shared" si="10"/>
        <v>1262.5923232999999</v>
      </c>
      <c r="BD15" s="43">
        <f t="shared" si="11"/>
        <v>534.83411999999998</v>
      </c>
      <c r="BE15" s="43">
        <f t="shared" si="1"/>
        <v>144.59232329999986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980</v>
      </c>
      <c r="D16" s="42">
        <f>'[1]Frm-3 DEMAND'!F16</f>
        <v>0</v>
      </c>
      <c r="E16" s="43">
        <f t="shared" si="2"/>
        <v>980</v>
      </c>
      <c r="F16" s="42">
        <f>'[1]Frm-1 Anticipated Gen.'!T22</f>
        <v>80</v>
      </c>
      <c r="G16" s="42">
        <f>'[1]Frm-1 Anticipated Gen.'!B22</f>
        <v>64</v>
      </c>
      <c r="H16" s="43">
        <f>'[1]Frm-1 Anticipated Gen.'!C22</f>
        <v>80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351.8544</v>
      </c>
      <c r="J16" s="43">
        <f t="shared" si="3"/>
        <v>495.8544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41.920865800000001</v>
      </c>
      <c r="L16" s="43">
        <f>'[1]Frm-4 Shared Projects'!N17</f>
        <v>79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5.1231342000000009</v>
      </c>
      <c r="Q16" s="43">
        <f>'[1]GoHP POWER'!G9+'[1]GoHP POWER'!H9</f>
        <v>79.31</v>
      </c>
      <c r="R16" s="43">
        <f>'[1]Annx-D (IE)'!AT11</f>
        <v>0</v>
      </c>
      <c r="S16" s="43">
        <f>'[1]Annx-D (IE)'!AR11</f>
        <v>0</v>
      </c>
      <c r="T16" s="43">
        <f>ABS('[1]Annx-D (IE)'!AV11)+'[1]Annx-D (IE)'!AU11</f>
        <v>0</v>
      </c>
      <c r="U16" s="43">
        <f>'[1]CENTER SECTOR'!BW13-Q16-'[1]GoHP POWER'!F9</f>
        <v>216.83240457600002</v>
      </c>
      <c r="V16" s="43">
        <f t="shared" si="4"/>
        <v>399.02246580000008</v>
      </c>
      <c r="W16" s="43">
        <f t="shared" si="5"/>
        <v>956.11993877600003</v>
      </c>
      <c r="X16" s="43">
        <f t="shared" si="6"/>
        <v>375.14240457599999</v>
      </c>
      <c r="Y16" s="43">
        <f t="shared" si="0"/>
        <v>-23.880061223999974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1095</v>
      </c>
      <c r="AJ16" s="42">
        <f>'[1]Frm-3 DEMAND'!F64</f>
        <v>0</v>
      </c>
      <c r="AK16" s="43">
        <f t="shared" si="7"/>
        <v>1095</v>
      </c>
      <c r="AL16" s="42">
        <f>'[1]Frm-1 Anticipated Gen.'!T70</f>
        <v>180</v>
      </c>
      <c r="AM16" s="42">
        <f>'[1]Frm-1 Anticipated Gen.'!B70</f>
        <v>80</v>
      </c>
      <c r="AN16" s="43">
        <f>'[1]Frm-1 Anticipated Gen.'!C70</f>
        <v>95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361.8544</v>
      </c>
      <c r="AP16" s="43">
        <f t="shared" si="8"/>
        <v>536.85439999999994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70.067196699999997</v>
      </c>
      <c r="AR16" s="43">
        <f>'[1]Frm-4 Shared Projects'!N65</f>
        <v>79</v>
      </c>
      <c r="AS16" s="43">
        <f>'[1]Annx-D (IE)'!Q59</f>
        <v>160.43775600000001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10.9038033</v>
      </c>
      <c r="AW16" s="43">
        <f>'[1]GoHP POWER'!G57+'[1]GoHP POWER'!H57</f>
        <v>0</v>
      </c>
      <c r="AX16" s="43">
        <f>'[1]Annx-D (IE)'!AT59</f>
        <v>0</v>
      </c>
      <c r="AY16" s="43">
        <f>'[1]Annx-D (IE)'!AR59</f>
        <v>0</v>
      </c>
      <c r="AZ16" s="43">
        <f>ABS('[1]Annx-D (IE)'!AV59)+'[1]Annx-D (IE)'!AU59</f>
        <v>0</v>
      </c>
      <c r="BA16" s="43">
        <f>'[1]CENTER SECTOR'!BW61-AW16-'[1]GoHP POWER'!F57</f>
        <v>216.86023100000003</v>
      </c>
      <c r="BB16" s="43">
        <f t="shared" si="9"/>
        <v>367.24179670000001</v>
      </c>
      <c r="BC16" s="43">
        <f t="shared" si="10"/>
        <v>1184.0561903</v>
      </c>
      <c r="BD16" s="43">
        <f t="shared" si="11"/>
        <v>456.29798700000003</v>
      </c>
      <c r="BE16" s="43">
        <f t="shared" si="1"/>
        <v>89.056190300000026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986</v>
      </c>
      <c r="D17" s="42">
        <f>'[1]Frm-3 DEMAND'!F17</f>
        <v>0</v>
      </c>
      <c r="E17" s="43">
        <f t="shared" si="2"/>
        <v>986</v>
      </c>
      <c r="F17" s="42">
        <f>'[1]Frm-1 Anticipated Gen.'!T23</f>
        <v>80</v>
      </c>
      <c r="G17" s="42">
        <f>'[1]Frm-1 Anticipated Gen.'!B23</f>
        <v>64</v>
      </c>
      <c r="H17" s="43">
        <f>'[1]Frm-1 Anticipated Gen.'!C23</f>
        <v>80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351.8544</v>
      </c>
      <c r="J17" s="43">
        <f t="shared" si="3"/>
        <v>495.8544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41.920865800000001</v>
      </c>
      <c r="L17" s="43">
        <f>'[1]Frm-4 Shared Projects'!N18</f>
        <v>79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5.1231342000000009</v>
      </c>
      <c r="Q17" s="43">
        <f>'[1]GoHP POWER'!G10+'[1]GoHP POWER'!H10</f>
        <v>77.010000000000005</v>
      </c>
      <c r="R17" s="43">
        <f>'[1]Annx-D (IE)'!AT12</f>
        <v>0</v>
      </c>
      <c r="S17" s="43">
        <f>'[1]Annx-D (IE)'!AR12</f>
        <v>0</v>
      </c>
      <c r="T17" s="43">
        <f>ABS('[1]Annx-D (IE)'!AV12)+'[1]Annx-D (IE)'!AU12</f>
        <v>0</v>
      </c>
      <c r="U17" s="43">
        <f>'[1]CENTER SECTOR'!BW14-Q17-'[1]GoHP POWER'!F10</f>
        <v>216.50066657600001</v>
      </c>
      <c r="V17" s="43">
        <f t="shared" si="4"/>
        <v>405.02246580000008</v>
      </c>
      <c r="W17" s="43">
        <f t="shared" si="5"/>
        <v>953.48820077599999</v>
      </c>
      <c r="X17" s="43">
        <f t="shared" si="6"/>
        <v>372.51066657600001</v>
      </c>
      <c r="Y17" s="43">
        <f t="shared" si="0"/>
        <v>-32.511799224000015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1069</v>
      </c>
      <c r="AJ17" s="42">
        <f>'[1]Frm-3 DEMAND'!F65</f>
        <v>0</v>
      </c>
      <c r="AK17" s="43">
        <f t="shared" si="7"/>
        <v>1069</v>
      </c>
      <c r="AL17" s="42">
        <f>'[1]Frm-1 Anticipated Gen.'!T71</f>
        <v>180</v>
      </c>
      <c r="AM17" s="42">
        <f>'[1]Frm-1 Anticipated Gen.'!B71</f>
        <v>80</v>
      </c>
      <c r="AN17" s="43">
        <f>'[1]Frm-1 Anticipated Gen.'!C71</f>
        <v>95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361.8544</v>
      </c>
      <c r="AP17" s="43">
        <f t="shared" si="8"/>
        <v>536.85439999999994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70.067196699999997</v>
      </c>
      <c r="AR17" s="43">
        <f>'[1]Frm-4 Shared Projects'!N66</f>
        <v>79</v>
      </c>
      <c r="AS17" s="43">
        <f>'[1]Annx-D (IE)'!Q60</f>
        <v>160.43775600000001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10.9038033</v>
      </c>
      <c r="AW17" s="43">
        <f>'[1]GoHP POWER'!G58+'[1]GoHP POWER'!H58</f>
        <v>0</v>
      </c>
      <c r="AX17" s="43">
        <f>'[1]Annx-D (IE)'!AT60</f>
        <v>0</v>
      </c>
      <c r="AY17" s="43">
        <f>'[1]Annx-D (IE)'!AR60</f>
        <v>0</v>
      </c>
      <c r="AZ17" s="43">
        <f>ABS('[1]Annx-D (IE)'!AV60)+'[1]Annx-D (IE)'!AU60</f>
        <v>0</v>
      </c>
      <c r="BA17" s="43">
        <f>'[1]CENTER SECTOR'!BW62-AW17-'[1]GoHP POWER'!F58</f>
        <v>216.42864600000004</v>
      </c>
      <c r="BB17" s="43">
        <f t="shared" si="9"/>
        <v>341.24179670000001</v>
      </c>
      <c r="BC17" s="43">
        <f t="shared" si="10"/>
        <v>1183.6246053</v>
      </c>
      <c r="BD17" s="43">
        <f t="shared" si="11"/>
        <v>455.86640200000005</v>
      </c>
      <c r="BE17" s="43">
        <f t="shared" si="1"/>
        <v>114.62460529999998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995</v>
      </c>
      <c r="D18" s="42">
        <f>'[1]Frm-3 DEMAND'!F18</f>
        <v>0</v>
      </c>
      <c r="E18" s="43">
        <f t="shared" si="2"/>
        <v>995</v>
      </c>
      <c r="F18" s="42">
        <f>'[1]Frm-1 Anticipated Gen.'!T24</f>
        <v>80</v>
      </c>
      <c r="G18" s="42">
        <f>'[1]Frm-1 Anticipated Gen.'!B24</f>
        <v>64</v>
      </c>
      <c r="H18" s="43">
        <f>'[1]Frm-1 Anticipated Gen.'!C24</f>
        <v>80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351.8544</v>
      </c>
      <c r="J18" s="43">
        <f t="shared" si="3"/>
        <v>495.8544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89.77086580000001</v>
      </c>
      <c r="L18" s="43">
        <f>'[1]Frm-4 Shared Projects'!N19</f>
        <v>79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12.273134200000001</v>
      </c>
      <c r="Q18" s="43">
        <f>'[1]GoHP POWER'!G11+'[1]GoHP POWER'!H11</f>
        <v>75.010000000000005</v>
      </c>
      <c r="R18" s="43">
        <f>'[1]Annx-D (IE)'!AT13</f>
        <v>0</v>
      </c>
      <c r="S18" s="43">
        <f>'[1]Annx-D (IE)'!AR13</f>
        <v>0</v>
      </c>
      <c r="T18" s="43">
        <f>ABS('[1]Annx-D (IE)'!AV13)+'[1]Annx-D (IE)'!AU13</f>
        <v>0</v>
      </c>
      <c r="U18" s="43">
        <f>'[1]CENTER SECTOR'!BW15-Q18-'[1]GoHP POWER'!F11</f>
        <v>216.55750657599998</v>
      </c>
      <c r="V18" s="43">
        <f t="shared" si="4"/>
        <v>406.8724658000001</v>
      </c>
      <c r="W18" s="43">
        <f t="shared" si="5"/>
        <v>958.69504077599993</v>
      </c>
      <c r="X18" s="43">
        <f t="shared" si="6"/>
        <v>370.56750657599997</v>
      </c>
      <c r="Y18" s="43">
        <f t="shared" si="0"/>
        <v>-36.304959224000072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1068</v>
      </c>
      <c r="AJ18" s="42">
        <f>'[1]Frm-3 DEMAND'!F66</f>
        <v>0</v>
      </c>
      <c r="AK18" s="43">
        <f t="shared" si="7"/>
        <v>1068</v>
      </c>
      <c r="AL18" s="42">
        <f>'[1]Frm-1 Anticipated Gen.'!T72</f>
        <v>180</v>
      </c>
      <c r="AM18" s="42">
        <f>'[1]Frm-1 Anticipated Gen.'!B72</f>
        <v>80</v>
      </c>
      <c r="AN18" s="43">
        <f>'[1]Frm-1 Anticipated Gen.'!C72</f>
        <v>95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361.8544</v>
      </c>
      <c r="AP18" s="43">
        <f t="shared" si="8"/>
        <v>536.85439999999994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70.067196699999997</v>
      </c>
      <c r="AR18" s="43">
        <f>'[1]Frm-4 Shared Projects'!N67</f>
        <v>79</v>
      </c>
      <c r="AS18" s="43">
        <f>'[1]Annx-D (IE)'!Q61</f>
        <v>160.43775600000001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10.9038033</v>
      </c>
      <c r="AW18" s="43">
        <f>'[1]GoHP POWER'!G59+'[1]GoHP POWER'!H59</f>
        <v>0</v>
      </c>
      <c r="AX18" s="43">
        <f>'[1]Annx-D (IE)'!AT61</f>
        <v>0</v>
      </c>
      <c r="AY18" s="43">
        <f>'[1]Annx-D (IE)'!AR61</f>
        <v>0</v>
      </c>
      <c r="AZ18" s="43">
        <f>ABS('[1]Annx-D (IE)'!AV61)+'[1]Annx-D (IE)'!AU61</f>
        <v>0</v>
      </c>
      <c r="BA18" s="43">
        <f>'[1]CENTER SECTOR'!BW63-AW18-'[1]GoHP POWER'!F59</f>
        <v>216.47864600000005</v>
      </c>
      <c r="BB18" s="43">
        <f t="shared" si="9"/>
        <v>340.24179670000001</v>
      </c>
      <c r="BC18" s="43">
        <f t="shared" si="10"/>
        <v>1183.6746052999999</v>
      </c>
      <c r="BD18" s="43">
        <f t="shared" si="11"/>
        <v>455.91640200000006</v>
      </c>
      <c r="BE18" s="43">
        <f t="shared" si="1"/>
        <v>115.67460529999994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992</v>
      </c>
      <c r="D19" s="42">
        <f>'[1]Frm-3 DEMAND'!F19</f>
        <v>0</v>
      </c>
      <c r="E19" s="43">
        <f t="shared" si="2"/>
        <v>992</v>
      </c>
      <c r="F19" s="42">
        <f>'[1]Frm-1 Anticipated Gen.'!T25</f>
        <v>80</v>
      </c>
      <c r="G19" s="42">
        <f>'[1]Frm-1 Anticipated Gen.'!B25</f>
        <v>64</v>
      </c>
      <c r="H19" s="43">
        <f>'[1]Frm-1 Anticipated Gen.'!C25</f>
        <v>80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351.8544</v>
      </c>
      <c r="J19" s="43">
        <f t="shared" si="3"/>
        <v>495.8544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89.77086580000001</v>
      </c>
      <c r="L19" s="43">
        <f>'[1]Frm-4 Shared Projects'!N20</f>
        <v>79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12.273134200000001</v>
      </c>
      <c r="Q19" s="43">
        <f>'[1]GoHP POWER'!G12+'[1]GoHP POWER'!H12</f>
        <v>75.010000000000005</v>
      </c>
      <c r="R19" s="43">
        <f>'[1]Annx-D (IE)'!AT14</f>
        <v>0</v>
      </c>
      <c r="S19" s="43">
        <f>'[1]Annx-D (IE)'!AR14</f>
        <v>0</v>
      </c>
      <c r="T19" s="43">
        <f>ABS('[1]Annx-D (IE)'!AV14)+'[1]Annx-D (IE)'!AU14</f>
        <v>0</v>
      </c>
      <c r="U19" s="43">
        <f>'[1]CENTER SECTOR'!BW16-Q19-'[1]GoHP POWER'!F12</f>
        <v>216.087736576</v>
      </c>
      <c r="V19" s="43">
        <f t="shared" si="4"/>
        <v>403.8724658000001</v>
      </c>
      <c r="W19" s="43">
        <f t="shared" si="5"/>
        <v>958.22527077599989</v>
      </c>
      <c r="X19" s="43">
        <f t="shared" si="6"/>
        <v>370.09773657599999</v>
      </c>
      <c r="Y19" s="43">
        <f t="shared" si="0"/>
        <v>-33.774729224000112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1069</v>
      </c>
      <c r="AJ19" s="42">
        <f>'[1]Frm-3 DEMAND'!F67</f>
        <v>0</v>
      </c>
      <c r="AK19" s="43">
        <f t="shared" si="7"/>
        <v>1069</v>
      </c>
      <c r="AL19" s="42">
        <f>'[1]Frm-1 Anticipated Gen.'!T73</f>
        <v>180</v>
      </c>
      <c r="AM19" s="42">
        <f>'[1]Frm-1 Anticipated Gen.'!B73</f>
        <v>80</v>
      </c>
      <c r="AN19" s="43">
        <f>'[1]Frm-1 Anticipated Gen.'!C73</f>
        <v>95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361.8544</v>
      </c>
      <c r="AP19" s="43">
        <f t="shared" si="8"/>
        <v>536.85439999999994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70.067196699999997</v>
      </c>
      <c r="AR19" s="43">
        <f>'[1]Frm-4 Shared Projects'!N68</f>
        <v>79</v>
      </c>
      <c r="AS19" s="43">
        <f>'[1]Annx-D (IE)'!Q62</f>
        <v>160.43775600000001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10.9038033</v>
      </c>
      <c r="AW19" s="43">
        <f>'[1]GoHP POWER'!G60+'[1]GoHP POWER'!H60</f>
        <v>0</v>
      </c>
      <c r="AX19" s="43">
        <f>'[1]Annx-D (IE)'!AT62</f>
        <v>0</v>
      </c>
      <c r="AY19" s="43">
        <f>'[1]Annx-D (IE)'!AR62</f>
        <v>0</v>
      </c>
      <c r="AZ19" s="43">
        <f>ABS('[1]Annx-D (IE)'!AV62)+'[1]Annx-D (IE)'!AU62</f>
        <v>0</v>
      </c>
      <c r="BA19" s="43">
        <f>'[1]CENTER SECTOR'!BW64-AW19-'[1]GoHP POWER'!F60</f>
        <v>215.75864600000006</v>
      </c>
      <c r="BB19" s="43">
        <f t="shared" si="9"/>
        <v>341.24179670000001</v>
      </c>
      <c r="BC19" s="43">
        <f t="shared" si="10"/>
        <v>1182.9546052999999</v>
      </c>
      <c r="BD19" s="43">
        <f t="shared" si="11"/>
        <v>455.19640200000003</v>
      </c>
      <c r="BE19" s="43">
        <f t="shared" si="1"/>
        <v>113.95460529999991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987</v>
      </c>
      <c r="D20" s="42">
        <f>'[1]Frm-3 DEMAND'!F20</f>
        <v>0</v>
      </c>
      <c r="E20" s="43">
        <f t="shared" si="2"/>
        <v>987</v>
      </c>
      <c r="F20" s="42">
        <f>'[1]Frm-1 Anticipated Gen.'!T26</f>
        <v>80</v>
      </c>
      <c r="G20" s="42">
        <f>'[1]Frm-1 Anticipated Gen.'!B26</f>
        <v>64</v>
      </c>
      <c r="H20" s="43">
        <f>'[1]Frm-1 Anticipated Gen.'!C26</f>
        <v>80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351.8544</v>
      </c>
      <c r="J20" s="43">
        <f t="shared" si="3"/>
        <v>495.8544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89.77086580000001</v>
      </c>
      <c r="L20" s="43">
        <f>'[1]Frm-4 Shared Projects'!N21</f>
        <v>79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12.273134200000001</v>
      </c>
      <c r="Q20" s="43">
        <f>'[1]GoHP POWER'!G13+'[1]GoHP POWER'!H13</f>
        <v>75.010000000000005</v>
      </c>
      <c r="R20" s="43">
        <f>'[1]Annx-D (IE)'!AT15</f>
        <v>0</v>
      </c>
      <c r="S20" s="43">
        <f>'[1]Annx-D (IE)'!AR15</f>
        <v>0</v>
      </c>
      <c r="T20" s="43">
        <f>ABS('[1]Annx-D (IE)'!AV15)+'[1]Annx-D (IE)'!AU15</f>
        <v>0</v>
      </c>
      <c r="U20" s="43">
        <f>'[1]CENTER SECTOR'!BW17-Q20-'[1]GoHP POWER'!F13</f>
        <v>216.087736576</v>
      </c>
      <c r="V20" s="43">
        <f t="shared" si="4"/>
        <v>398.8724658000001</v>
      </c>
      <c r="W20" s="43">
        <f t="shared" si="5"/>
        <v>958.22527077599989</v>
      </c>
      <c r="X20" s="43">
        <f t="shared" si="6"/>
        <v>370.09773657599999</v>
      </c>
      <c r="Y20" s="43">
        <f t="shared" si="0"/>
        <v>-28.774729224000112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1061</v>
      </c>
      <c r="AJ20" s="42">
        <f>'[1]Frm-3 DEMAND'!F68</f>
        <v>0</v>
      </c>
      <c r="AK20" s="43">
        <f t="shared" si="7"/>
        <v>1061</v>
      </c>
      <c r="AL20" s="42">
        <f>'[1]Frm-1 Anticipated Gen.'!T74</f>
        <v>180</v>
      </c>
      <c r="AM20" s="42">
        <f>'[1]Frm-1 Anticipated Gen.'!B74</f>
        <v>80</v>
      </c>
      <c r="AN20" s="43">
        <f>'[1]Frm-1 Anticipated Gen.'!C74</f>
        <v>95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361.8544</v>
      </c>
      <c r="AP20" s="43">
        <f t="shared" si="8"/>
        <v>536.85439999999994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71.781096700000006</v>
      </c>
      <c r="AR20" s="43">
        <f>'[1]Frm-4 Shared Projects'!N69</f>
        <v>79</v>
      </c>
      <c r="AS20" s="43">
        <f>'[1]Annx-D (IE)'!Q63</f>
        <v>160.43775600000001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11.1599033</v>
      </c>
      <c r="AW20" s="43">
        <f>'[1]GoHP POWER'!G61+'[1]GoHP POWER'!H61</f>
        <v>0</v>
      </c>
      <c r="AX20" s="43">
        <f>'[1]Annx-D (IE)'!AT63</f>
        <v>0</v>
      </c>
      <c r="AY20" s="43">
        <f>'[1]Annx-D (IE)'!AR63</f>
        <v>0</v>
      </c>
      <c r="AZ20" s="43">
        <f>ABS('[1]Annx-D (IE)'!AV63)+'[1]Annx-D (IE)'!AU63</f>
        <v>0</v>
      </c>
      <c r="BA20" s="43">
        <f>'[1]CENTER SECTOR'!BW65-AW20-'[1]GoHP POWER'!F61</f>
        <v>215.20864600000004</v>
      </c>
      <c r="BB20" s="43">
        <f t="shared" si="9"/>
        <v>332.98569670000006</v>
      </c>
      <c r="BC20" s="43">
        <f t="shared" si="10"/>
        <v>1182.6607053</v>
      </c>
      <c r="BD20" s="43">
        <f t="shared" si="11"/>
        <v>454.64640200000008</v>
      </c>
      <c r="BE20" s="43">
        <f t="shared" si="1"/>
        <v>121.66070530000002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983</v>
      </c>
      <c r="D21" s="42">
        <f>'[1]Frm-3 DEMAND'!F21</f>
        <v>0</v>
      </c>
      <c r="E21" s="43">
        <f t="shared" si="2"/>
        <v>983</v>
      </c>
      <c r="F21" s="42">
        <f>'[1]Frm-1 Anticipated Gen.'!T27</f>
        <v>80</v>
      </c>
      <c r="G21" s="42">
        <f>'[1]Frm-1 Anticipated Gen.'!B27</f>
        <v>64</v>
      </c>
      <c r="H21" s="43">
        <f>'[1]Frm-1 Anticipated Gen.'!C27</f>
        <v>80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351.8544</v>
      </c>
      <c r="J21" s="43">
        <f t="shared" si="3"/>
        <v>495.8544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89.77086580000001</v>
      </c>
      <c r="L21" s="43">
        <f>'[1]Frm-4 Shared Projects'!N22</f>
        <v>79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12.273134200000001</v>
      </c>
      <c r="Q21" s="43">
        <f>'[1]GoHP POWER'!G14+'[1]GoHP POWER'!H14</f>
        <v>75.010000000000005</v>
      </c>
      <c r="R21" s="43">
        <f>'[1]Annx-D (IE)'!AT16</f>
        <v>0</v>
      </c>
      <c r="S21" s="43">
        <f>'[1]Annx-D (IE)'!AR16</f>
        <v>0</v>
      </c>
      <c r="T21" s="43">
        <f>ABS('[1]Annx-D (IE)'!AV16)+'[1]Annx-D (IE)'!AU16</f>
        <v>0</v>
      </c>
      <c r="U21" s="43">
        <f>'[1]CENTER SECTOR'!BW18-Q21-'[1]GoHP POWER'!F14</f>
        <v>223.16766657599999</v>
      </c>
      <c r="V21" s="43">
        <f t="shared" si="4"/>
        <v>394.8724658000001</v>
      </c>
      <c r="W21" s="43">
        <f t="shared" si="5"/>
        <v>965.30520077599999</v>
      </c>
      <c r="X21" s="43">
        <f t="shared" si="6"/>
        <v>377.17766657599998</v>
      </c>
      <c r="Y21" s="43">
        <f t="shared" si="0"/>
        <v>-17.694799224000008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1054</v>
      </c>
      <c r="AJ21" s="42">
        <f>'[1]Frm-3 DEMAND'!F69</f>
        <v>0</v>
      </c>
      <c r="AK21" s="43">
        <f t="shared" si="7"/>
        <v>1054</v>
      </c>
      <c r="AL21" s="42">
        <f>'[1]Frm-1 Anticipated Gen.'!T75</f>
        <v>180</v>
      </c>
      <c r="AM21" s="42">
        <f>'[1]Frm-1 Anticipated Gen.'!B75</f>
        <v>80</v>
      </c>
      <c r="AN21" s="43">
        <f>'[1]Frm-1 Anticipated Gen.'!C75</f>
        <v>95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361.8544</v>
      </c>
      <c r="AP21" s="43">
        <f t="shared" si="8"/>
        <v>536.85439999999994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71.781096700000006</v>
      </c>
      <c r="AR21" s="43">
        <f>'[1]Frm-4 Shared Projects'!N70</f>
        <v>79</v>
      </c>
      <c r="AS21" s="43">
        <f>'[1]Annx-D (IE)'!Q64</f>
        <v>160.43775600000001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11.1599033</v>
      </c>
      <c r="AW21" s="43">
        <f>'[1]GoHP POWER'!G62+'[1]GoHP POWER'!H62</f>
        <v>0</v>
      </c>
      <c r="AX21" s="43">
        <f>'[1]Annx-D (IE)'!AT64</f>
        <v>0</v>
      </c>
      <c r="AY21" s="43">
        <f>'[1]Annx-D (IE)'!AR64</f>
        <v>0</v>
      </c>
      <c r="AZ21" s="43">
        <f>ABS('[1]Annx-D (IE)'!AV64)+'[1]Annx-D (IE)'!AU64</f>
        <v>0</v>
      </c>
      <c r="BA21" s="43">
        <f>'[1]CENTER SECTOR'!BW66-AW21-'[1]GoHP POWER'!F62</f>
        <v>214.77864600000004</v>
      </c>
      <c r="BB21" s="43">
        <f t="shared" si="9"/>
        <v>325.98569670000006</v>
      </c>
      <c r="BC21" s="43">
        <f t="shared" si="10"/>
        <v>1182.2307053</v>
      </c>
      <c r="BD21" s="43">
        <f t="shared" si="11"/>
        <v>454.21640200000002</v>
      </c>
      <c r="BE21" s="43">
        <f t="shared" si="1"/>
        <v>128.23070529999995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983</v>
      </c>
      <c r="D22" s="42">
        <f>'[1]Frm-3 DEMAND'!F22</f>
        <v>0</v>
      </c>
      <c r="E22" s="43">
        <f t="shared" si="2"/>
        <v>983</v>
      </c>
      <c r="F22" s="42">
        <f>'[1]Frm-1 Anticipated Gen.'!T28</f>
        <v>80</v>
      </c>
      <c r="G22" s="42">
        <f>'[1]Frm-1 Anticipated Gen.'!B28</f>
        <v>64</v>
      </c>
      <c r="H22" s="43">
        <f>'[1]Frm-1 Anticipated Gen.'!C28</f>
        <v>80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351.8544</v>
      </c>
      <c r="J22" s="43">
        <f t="shared" si="3"/>
        <v>495.8544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89.77086580000001</v>
      </c>
      <c r="L22" s="43">
        <f>'[1]Frm-4 Shared Projects'!N23</f>
        <v>79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12.273134200000001</v>
      </c>
      <c r="Q22" s="43">
        <f>'[1]GoHP POWER'!G15+'[1]GoHP POWER'!H15</f>
        <v>75.010000000000005</v>
      </c>
      <c r="R22" s="43">
        <f>'[1]Annx-D (IE)'!AT17</f>
        <v>0</v>
      </c>
      <c r="S22" s="43">
        <f>'[1]Annx-D (IE)'!AR17</f>
        <v>0</v>
      </c>
      <c r="T22" s="43">
        <f>ABS('[1]Annx-D (IE)'!AV17)+'[1]Annx-D (IE)'!AU17</f>
        <v>0</v>
      </c>
      <c r="U22" s="43">
        <f>'[1]CENTER SECTOR'!BW19-Q22-'[1]GoHP POWER'!F15</f>
        <v>223.16766657599999</v>
      </c>
      <c r="V22" s="43">
        <f t="shared" si="4"/>
        <v>394.8724658000001</v>
      </c>
      <c r="W22" s="43">
        <f t="shared" si="5"/>
        <v>965.30520077599999</v>
      </c>
      <c r="X22" s="43">
        <f t="shared" si="6"/>
        <v>377.17766657599998</v>
      </c>
      <c r="Y22" s="43">
        <f t="shared" si="0"/>
        <v>-17.694799224000008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1051</v>
      </c>
      <c r="AJ22" s="42">
        <f>'[1]Frm-3 DEMAND'!F70</f>
        <v>0</v>
      </c>
      <c r="AK22" s="43">
        <f t="shared" si="7"/>
        <v>1051</v>
      </c>
      <c r="AL22" s="42">
        <f>'[1]Frm-1 Anticipated Gen.'!T76</f>
        <v>180</v>
      </c>
      <c r="AM22" s="42">
        <f>'[1]Frm-1 Anticipated Gen.'!B76</f>
        <v>80</v>
      </c>
      <c r="AN22" s="43">
        <f>'[1]Frm-1 Anticipated Gen.'!C76</f>
        <v>95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361.8544</v>
      </c>
      <c r="AP22" s="43">
        <f t="shared" si="8"/>
        <v>536.85439999999994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71.781096700000006</v>
      </c>
      <c r="AR22" s="43">
        <f>'[1]Frm-4 Shared Projects'!N71</f>
        <v>79</v>
      </c>
      <c r="AS22" s="43">
        <f>'[1]Annx-D (IE)'!Q65</f>
        <v>160.43775600000001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11.1599033</v>
      </c>
      <c r="AW22" s="43">
        <f>'[1]GoHP POWER'!G63+'[1]GoHP POWER'!H63</f>
        <v>0</v>
      </c>
      <c r="AX22" s="43">
        <f>'[1]Annx-D (IE)'!AT65</f>
        <v>0</v>
      </c>
      <c r="AY22" s="43">
        <f>'[1]Annx-D (IE)'!AR65</f>
        <v>0</v>
      </c>
      <c r="AZ22" s="43">
        <f>ABS('[1]Annx-D (IE)'!AV65)+'[1]Annx-D (IE)'!AU65</f>
        <v>0</v>
      </c>
      <c r="BA22" s="43">
        <f>'[1]CENTER SECTOR'!BW67-AW22-'[1]GoHP POWER'!F63</f>
        <v>213.96864600000004</v>
      </c>
      <c r="BB22" s="43">
        <f t="shared" si="9"/>
        <v>322.98569670000006</v>
      </c>
      <c r="BC22" s="43">
        <f t="shared" si="10"/>
        <v>1181.4207053</v>
      </c>
      <c r="BD22" s="43">
        <f t="shared" si="11"/>
        <v>453.40640200000007</v>
      </c>
      <c r="BE22" s="43">
        <f t="shared" si="1"/>
        <v>130.42070530000001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974</v>
      </c>
      <c r="D23" s="42">
        <f>'[1]Frm-3 DEMAND'!F23</f>
        <v>0</v>
      </c>
      <c r="E23" s="43">
        <f t="shared" si="2"/>
        <v>974</v>
      </c>
      <c r="F23" s="42">
        <f>'[1]Frm-1 Anticipated Gen.'!T29</f>
        <v>80</v>
      </c>
      <c r="G23" s="42">
        <f>'[1]Frm-1 Anticipated Gen.'!B29</f>
        <v>64</v>
      </c>
      <c r="H23" s="43">
        <f>'[1]Frm-1 Anticipated Gen.'!C29</f>
        <v>80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351.8544</v>
      </c>
      <c r="J23" s="43">
        <f t="shared" si="3"/>
        <v>495.8544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79.757000000000005</v>
      </c>
      <c r="L23" s="43">
        <f>'[1]Frm-4 Shared Projects'!N24</f>
        <v>79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10.333</v>
      </c>
      <c r="Q23" s="43">
        <f>'[1]GoHP POWER'!G16+'[1]GoHP POWER'!H16</f>
        <v>75.010000000000005</v>
      </c>
      <c r="R23" s="43">
        <f>'[1]Annx-D (IE)'!AT18</f>
        <v>0</v>
      </c>
      <c r="S23" s="43">
        <f>'[1]Annx-D (IE)'!AR18</f>
        <v>0</v>
      </c>
      <c r="T23" s="43">
        <f>ABS('[1]Annx-D (IE)'!AV18)+'[1]Annx-D (IE)'!AU18</f>
        <v>0</v>
      </c>
      <c r="U23" s="43">
        <f>'[1]CENTER SECTOR'!BW20-Q23-'[1]GoHP POWER'!F16</f>
        <v>216.012496</v>
      </c>
      <c r="V23" s="43">
        <f t="shared" si="4"/>
        <v>387.81260000000009</v>
      </c>
      <c r="W23" s="43">
        <f t="shared" si="5"/>
        <v>956.20989599999996</v>
      </c>
      <c r="X23" s="43">
        <f t="shared" si="6"/>
        <v>370.02249599999999</v>
      </c>
      <c r="Y23" s="43">
        <f t="shared" si="0"/>
        <v>-17.790104000000042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1042</v>
      </c>
      <c r="AJ23" s="42">
        <f>'[1]Frm-3 DEMAND'!F71</f>
        <v>0</v>
      </c>
      <c r="AK23" s="43">
        <f t="shared" si="7"/>
        <v>1042</v>
      </c>
      <c r="AL23" s="42">
        <f>'[1]Frm-1 Anticipated Gen.'!T77</f>
        <v>180</v>
      </c>
      <c r="AM23" s="42">
        <f>'[1]Frm-1 Anticipated Gen.'!B77</f>
        <v>80</v>
      </c>
      <c r="AN23" s="43">
        <f>'[1]Frm-1 Anticipated Gen.'!C77</f>
        <v>95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361.8544</v>
      </c>
      <c r="AP23" s="43">
        <f t="shared" si="8"/>
        <v>536.85439999999994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71.781096700000006</v>
      </c>
      <c r="AR23" s="43">
        <f>'[1]Frm-4 Shared Projects'!N72</f>
        <v>79</v>
      </c>
      <c r="AS23" s="43">
        <f>'[1]Annx-D (IE)'!Q66</f>
        <v>160.43775600000001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11.1599033</v>
      </c>
      <c r="AW23" s="43">
        <f>'[1]GoHP POWER'!G64+'[1]GoHP POWER'!H64</f>
        <v>60.690000000000005</v>
      </c>
      <c r="AX23" s="43">
        <f>'[1]Annx-D (IE)'!AT66</f>
        <v>0</v>
      </c>
      <c r="AY23" s="43">
        <f>'[1]Annx-D (IE)'!AR66</f>
        <v>0</v>
      </c>
      <c r="AZ23" s="43">
        <f>ABS('[1]Annx-D (IE)'!AV66)+'[1]Annx-D (IE)'!AU66</f>
        <v>0</v>
      </c>
      <c r="BA23" s="43">
        <f>'[1]CENTER SECTOR'!BW68-AW23-'[1]GoHP POWER'!F64</f>
        <v>217.48656700000004</v>
      </c>
      <c r="BB23" s="43">
        <f t="shared" si="9"/>
        <v>313.98569670000006</v>
      </c>
      <c r="BC23" s="43">
        <f t="shared" si="10"/>
        <v>1245.6286263000002</v>
      </c>
      <c r="BD23" s="43">
        <f t="shared" si="11"/>
        <v>517.61432300000001</v>
      </c>
      <c r="BE23" s="43">
        <f t="shared" si="1"/>
        <v>203.62862630000018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966</v>
      </c>
      <c r="D24" s="42">
        <f>'[1]Frm-3 DEMAND'!F24</f>
        <v>0</v>
      </c>
      <c r="E24" s="43">
        <f t="shared" si="2"/>
        <v>966</v>
      </c>
      <c r="F24" s="42">
        <f>'[1]Frm-1 Anticipated Gen.'!T30</f>
        <v>80</v>
      </c>
      <c r="G24" s="42">
        <f>'[1]Frm-1 Anticipated Gen.'!B30</f>
        <v>64</v>
      </c>
      <c r="H24" s="43">
        <f>'[1]Frm-1 Anticipated Gen.'!C30</f>
        <v>80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351.8544</v>
      </c>
      <c r="J24" s="43">
        <f t="shared" si="3"/>
        <v>495.8544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79.757000000000005</v>
      </c>
      <c r="L24" s="43">
        <f>'[1]Frm-4 Shared Projects'!N25</f>
        <v>79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10.333</v>
      </c>
      <c r="Q24" s="43">
        <f>'[1]GoHP POWER'!G17+'[1]GoHP POWER'!H17</f>
        <v>75.010000000000005</v>
      </c>
      <c r="R24" s="43">
        <f>'[1]Annx-D (IE)'!AT19</f>
        <v>0</v>
      </c>
      <c r="S24" s="43">
        <f>'[1]Annx-D (IE)'!AR19</f>
        <v>0</v>
      </c>
      <c r="T24" s="43">
        <f>ABS('[1]Annx-D (IE)'!AV19)+'[1]Annx-D (IE)'!AU19</f>
        <v>0</v>
      </c>
      <c r="U24" s="43">
        <f>'[1]CENTER SECTOR'!BW21-Q24-'[1]GoHP POWER'!F17</f>
        <v>215.86967900000002</v>
      </c>
      <c r="V24" s="43">
        <f t="shared" si="4"/>
        <v>379.81260000000009</v>
      </c>
      <c r="W24" s="43">
        <f t="shared" si="5"/>
        <v>956.06707900000004</v>
      </c>
      <c r="X24" s="43">
        <f t="shared" si="6"/>
        <v>369.87967900000001</v>
      </c>
      <c r="Y24" s="43">
        <f t="shared" si="0"/>
        <v>-9.9329209999999648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1035</v>
      </c>
      <c r="AJ24" s="42">
        <f>'[1]Frm-3 DEMAND'!F72</f>
        <v>0</v>
      </c>
      <c r="AK24" s="43">
        <f t="shared" si="7"/>
        <v>1035</v>
      </c>
      <c r="AL24" s="42">
        <f>'[1]Frm-1 Anticipated Gen.'!T78</f>
        <v>180</v>
      </c>
      <c r="AM24" s="42">
        <f>'[1]Frm-1 Anticipated Gen.'!B78</f>
        <v>80</v>
      </c>
      <c r="AN24" s="43">
        <f>'[1]Frm-1 Anticipated Gen.'!C78</f>
        <v>95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361.8544</v>
      </c>
      <c r="AP24" s="43">
        <f t="shared" si="8"/>
        <v>536.85439999999994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71.781096700000006</v>
      </c>
      <c r="AR24" s="43">
        <f>'[1]Frm-4 Shared Projects'!N73</f>
        <v>79</v>
      </c>
      <c r="AS24" s="43">
        <f>'[1]Annx-D (IE)'!Q67</f>
        <v>160.43775600000001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11.1599033</v>
      </c>
      <c r="AW24" s="43">
        <f>'[1]GoHP POWER'!G65+'[1]GoHP POWER'!H65</f>
        <v>60.690000000000005</v>
      </c>
      <c r="AX24" s="43">
        <f>'[1]Annx-D (IE)'!AT67</f>
        <v>0</v>
      </c>
      <c r="AY24" s="43">
        <f>'[1]Annx-D (IE)'!AR67</f>
        <v>0</v>
      </c>
      <c r="AZ24" s="43">
        <f>ABS('[1]Annx-D (IE)'!AV67)+'[1]Annx-D (IE)'!AU67</f>
        <v>0</v>
      </c>
      <c r="BA24" s="43">
        <f>'[1]CENTER SECTOR'!BW69-AW24-'[1]GoHP POWER'!F65</f>
        <v>225.69170799999995</v>
      </c>
      <c r="BB24" s="43">
        <f t="shared" si="9"/>
        <v>306.98569670000006</v>
      </c>
      <c r="BC24" s="43">
        <f t="shared" si="10"/>
        <v>1253.8337673000001</v>
      </c>
      <c r="BD24" s="43">
        <f t="shared" si="11"/>
        <v>525.81946399999993</v>
      </c>
      <c r="BE24" s="43">
        <f t="shared" si="1"/>
        <v>218.83376730000009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972</v>
      </c>
      <c r="D25" s="42">
        <f>'[1]Frm-3 DEMAND'!F25</f>
        <v>0</v>
      </c>
      <c r="E25" s="43">
        <f t="shared" si="2"/>
        <v>972</v>
      </c>
      <c r="F25" s="42">
        <f>'[1]Frm-1 Anticipated Gen.'!T31</f>
        <v>80</v>
      </c>
      <c r="G25" s="42">
        <f>'[1]Frm-1 Anticipated Gen.'!B31</f>
        <v>64</v>
      </c>
      <c r="H25" s="43">
        <f>'[1]Frm-1 Anticipated Gen.'!C31</f>
        <v>80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351.8544</v>
      </c>
      <c r="J25" s="43">
        <f t="shared" si="3"/>
        <v>495.8544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79.757000000000005</v>
      </c>
      <c r="L25" s="43">
        <f>'[1]Frm-4 Shared Projects'!N26</f>
        <v>79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10.333</v>
      </c>
      <c r="Q25" s="43">
        <f>'[1]GoHP POWER'!G18+'[1]GoHP POWER'!H18</f>
        <v>75.010000000000005</v>
      </c>
      <c r="R25" s="43">
        <f>'[1]Annx-D (IE)'!AT20</f>
        <v>0</v>
      </c>
      <c r="S25" s="43">
        <f>'[1]Annx-D (IE)'!AR20</f>
        <v>0</v>
      </c>
      <c r="T25" s="43">
        <f>ABS('[1]Annx-D (IE)'!AV20)+'[1]Annx-D (IE)'!AU20</f>
        <v>0</v>
      </c>
      <c r="U25" s="43">
        <f>'[1]CENTER SECTOR'!BW22-Q25-'[1]GoHP POWER'!F18</f>
        <v>216.18200072799999</v>
      </c>
      <c r="V25" s="43">
        <f t="shared" si="4"/>
        <v>385.81260000000009</v>
      </c>
      <c r="W25" s="43">
        <f t="shared" si="5"/>
        <v>956.37940072799995</v>
      </c>
      <c r="X25" s="43">
        <f t="shared" si="6"/>
        <v>370.19200072799998</v>
      </c>
      <c r="Y25" s="43">
        <f t="shared" si="0"/>
        <v>-15.620599272000049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1028</v>
      </c>
      <c r="AJ25" s="42">
        <f>'[1]Frm-3 DEMAND'!F73</f>
        <v>0</v>
      </c>
      <c r="AK25" s="43">
        <f t="shared" si="7"/>
        <v>1028</v>
      </c>
      <c r="AL25" s="42">
        <f>'[1]Frm-1 Anticipated Gen.'!T79</f>
        <v>180</v>
      </c>
      <c r="AM25" s="42">
        <f>'[1]Frm-1 Anticipated Gen.'!B79</f>
        <v>80</v>
      </c>
      <c r="AN25" s="43">
        <f>'[1]Frm-1 Anticipated Gen.'!C79</f>
        <v>95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361.8544</v>
      </c>
      <c r="AP25" s="43">
        <f t="shared" si="8"/>
        <v>536.85439999999994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71.781096700000006</v>
      </c>
      <c r="AR25" s="43">
        <f>'[1]Frm-4 Shared Projects'!N74</f>
        <v>79</v>
      </c>
      <c r="AS25" s="43">
        <f>'[1]Annx-D (IE)'!Q68</f>
        <v>160.43775600000001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11.1599033</v>
      </c>
      <c r="AW25" s="43">
        <f>'[1]GoHP POWER'!G66+'[1]GoHP POWER'!H66</f>
        <v>75.010000000000005</v>
      </c>
      <c r="AX25" s="43">
        <f>'[1]Annx-D (IE)'!AT68</f>
        <v>0</v>
      </c>
      <c r="AY25" s="43">
        <f>'[1]Annx-D (IE)'!AR68</f>
        <v>0</v>
      </c>
      <c r="AZ25" s="43">
        <f>ABS('[1]Annx-D (IE)'!AV68)+'[1]Annx-D (IE)'!AU68</f>
        <v>0</v>
      </c>
      <c r="BA25" s="43">
        <f>'[1]CENTER SECTOR'!BW70-AW25-'[1]GoHP POWER'!F66</f>
        <v>225.48901799999999</v>
      </c>
      <c r="BB25" s="43">
        <f t="shared" si="9"/>
        <v>299.98569670000006</v>
      </c>
      <c r="BC25" s="43">
        <f t="shared" si="10"/>
        <v>1267.9510773</v>
      </c>
      <c r="BD25" s="43">
        <f t="shared" si="11"/>
        <v>539.93677400000001</v>
      </c>
      <c r="BE25" s="43">
        <f t="shared" si="1"/>
        <v>239.95107729999995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970</v>
      </c>
      <c r="D26" s="42">
        <f>'[1]Frm-3 DEMAND'!F26</f>
        <v>0</v>
      </c>
      <c r="E26" s="43">
        <f t="shared" si="2"/>
        <v>970</v>
      </c>
      <c r="F26" s="42">
        <f>'[1]Frm-1 Anticipated Gen.'!T32</f>
        <v>80</v>
      </c>
      <c r="G26" s="42">
        <f>'[1]Frm-1 Anticipated Gen.'!B32</f>
        <v>64</v>
      </c>
      <c r="H26" s="43">
        <f>'[1]Frm-1 Anticipated Gen.'!C32</f>
        <v>80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351.8544</v>
      </c>
      <c r="J26" s="43">
        <f t="shared" si="3"/>
        <v>495.8544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79.757000000000005</v>
      </c>
      <c r="L26" s="43">
        <f>'[1]Frm-4 Shared Projects'!N27</f>
        <v>79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10.333</v>
      </c>
      <c r="Q26" s="43">
        <f>'[1]GoHP POWER'!G19+'[1]GoHP POWER'!H19</f>
        <v>102.81</v>
      </c>
      <c r="R26" s="43">
        <f>'[1]Annx-D (IE)'!AT21</f>
        <v>0</v>
      </c>
      <c r="S26" s="43">
        <f>'[1]Annx-D (IE)'!AR21</f>
        <v>0</v>
      </c>
      <c r="T26" s="43">
        <f>ABS('[1]Annx-D (IE)'!AV21)+'[1]Annx-D (IE)'!AU21</f>
        <v>0</v>
      </c>
      <c r="U26" s="43">
        <f>'[1]CENTER SECTOR'!BW23-Q26-'[1]GoHP POWER'!F19</f>
        <v>217.64755972799998</v>
      </c>
      <c r="V26" s="43">
        <f t="shared" si="4"/>
        <v>383.81260000000009</v>
      </c>
      <c r="W26" s="43">
        <f t="shared" si="5"/>
        <v>985.644959728</v>
      </c>
      <c r="X26" s="43">
        <f t="shared" si="6"/>
        <v>399.45755972799998</v>
      </c>
      <c r="Y26" s="43">
        <f t="shared" si="0"/>
        <v>15.644959728000003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1018</v>
      </c>
      <c r="AJ26" s="42">
        <f>'[1]Frm-3 DEMAND'!F74</f>
        <v>0</v>
      </c>
      <c r="AK26" s="43">
        <f t="shared" si="7"/>
        <v>1018</v>
      </c>
      <c r="AL26" s="42">
        <f>'[1]Frm-1 Anticipated Gen.'!T80</f>
        <v>180</v>
      </c>
      <c r="AM26" s="42">
        <f>'[1]Frm-1 Anticipated Gen.'!B80</f>
        <v>80</v>
      </c>
      <c r="AN26" s="43">
        <f>'[1]Frm-1 Anticipated Gen.'!C80</f>
        <v>95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361.8544</v>
      </c>
      <c r="AP26" s="43">
        <f t="shared" si="8"/>
        <v>536.85439999999994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71.781096700000006</v>
      </c>
      <c r="AR26" s="43">
        <f>'[1]Frm-4 Shared Projects'!N75</f>
        <v>79</v>
      </c>
      <c r="AS26" s="43">
        <f>'[1]Annx-D (IE)'!Q69</f>
        <v>160.43775600000001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11.1599033</v>
      </c>
      <c r="AW26" s="43">
        <f>'[1]GoHP POWER'!G67+'[1]GoHP POWER'!H67</f>
        <v>150.01000000000002</v>
      </c>
      <c r="AX26" s="43">
        <f>'[1]Annx-D (IE)'!AT69</f>
        <v>0</v>
      </c>
      <c r="AY26" s="43">
        <f>'[1]Annx-D (IE)'!AR69</f>
        <v>0</v>
      </c>
      <c r="AZ26" s="43">
        <f>ABS('[1]Annx-D (IE)'!AV69)+'[1]Annx-D (IE)'!AU69</f>
        <v>40</v>
      </c>
      <c r="BA26" s="43">
        <f>'[1]CENTER SECTOR'!BW71-AW26-'[1]GoHP POWER'!F67</f>
        <v>230.55621699999992</v>
      </c>
      <c r="BB26" s="43">
        <f t="shared" si="9"/>
        <v>289.98569670000006</v>
      </c>
      <c r="BC26" s="43">
        <f t="shared" si="10"/>
        <v>1308.0182763</v>
      </c>
      <c r="BD26" s="43">
        <f t="shared" si="11"/>
        <v>580.00397299999997</v>
      </c>
      <c r="BE26" s="43">
        <f t="shared" si="1"/>
        <v>290.01827630000003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971</v>
      </c>
      <c r="D27" s="42">
        <f>'[1]Frm-3 DEMAND'!F27</f>
        <v>0</v>
      </c>
      <c r="E27" s="43">
        <f t="shared" si="2"/>
        <v>971</v>
      </c>
      <c r="F27" s="42">
        <f>'[1]Frm-1 Anticipated Gen.'!T33</f>
        <v>80</v>
      </c>
      <c r="G27" s="42">
        <f>'[1]Frm-1 Anticipated Gen.'!B33</f>
        <v>64</v>
      </c>
      <c r="H27" s="43">
        <f>'[1]Frm-1 Anticipated Gen.'!C33</f>
        <v>80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351.8544</v>
      </c>
      <c r="J27" s="43">
        <f t="shared" si="3"/>
        <v>495.8544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31.907</v>
      </c>
      <c r="L27" s="43">
        <f>'[1]Frm-4 Shared Projects'!N28</f>
        <v>79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3.1830000000000003</v>
      </c>
      <c r="Q27" s="43">
        <f>'[1]GoHP POWER'!G20+'[1]GoHP POWER'!H20</f>
        <v>102.81</v>
      </c>
      <c r="R27" s="43">
        <f>'[1]Annx-D (IE)'!AT22</f>
        <v>0</v>
      </c>
      <c r="S27" s="43">
        <f>'[1]Annx-D (IE)'!AR22</f>
        <v>0</v>
      </c>
      <c r="T27" s="43">
        <f>ABS('[1]Annx-D (IE)'!AV22)+'[1]Annx-D (IE)'!AU22</f>
        <v>0</v>
      </c>
      <c r="U27" s="43">
        <f>'[1]CENTER SECTOR'!BW24-Q27-'[1]GoHP POWER'!F20</f>
        <v>217.64755972799998</v>
      </c>
      <c r="V27" s="43">
        <f t="shared" si="4"/>
        <v>391.96260000000007</v>
      </c>
      <c r="W27" s="43">
        <f t="shared" si="5"/>
        <v>978.49495972799991</v>
      </c>
      <c r="X27" s="43">
        <f t="shared" si="6"/>
        <v>399.45755972799998</v>
      </c>
      <c r="Y27" s="43">
        <f t="shared" si="0"/>
        <v>7.4949597279999125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1013</v>
      </c>
      <c r="AJ27" s="42">
        <f>'[1]Frm-3 DEMAND'!F75</f>
        <v>0</v>
      </c>
      <c r="AK27" s="43">
        <f t="shared" si="7"/>
        <v>1013</v>
      </c>
      <c r="AL27" s="42">
        <f>'[1]Frm-1 Anticipated Gen.'!T81</f>
        <v>180</v>
      </c>
      <c r="AM27" s="42">
        <f>'[1]Frm-1 Anticipated Gen.'!B81</f>
        <v>80</v>
      </c>
      <c r="AN27" s="43">
        <f>'[1]Frm-1 Anticipated Gen.'!C81</f>
        <v>95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361.8544</v>
      </c>
      <c r="AP27" s="43">
        <f t="shared" si="8"/>
        <v>536.85439999999994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71.781096700000006</v>
      </c>
      <c r="AR27" s="43">
        <f>'[1]Frm-4 Shared Projects'!N76</f>
        <v>79</v>
      </c>
      <c r="AS27" s="43">
        <f>'[1]Annx-D (IE)'!Q70</f>
        <v>160.43775600000001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11.1599033</v>
      </c>
      <c r="AW27" s="43">
        <f>'[1]GoHP POWER'!G68+'[1]GoHP POWER'!H68</f>
        <v>150.01000000000002</v>
      </c>
      <c r="AX27" s="43">
        <f>'[1]Annx-D (IE)'!AT70</f>
        <v>0</v>
      </c>
      <c r="AY27" s="43">
        <f>'[1]Annx-D (IE)'!AR70</f>
        <v>0</v>
      </c>
      <c r="AZ27" s="43">
        <f>ABS('[1]Annx-D (IE)'!AV70)+'[1]Annx-D (IE)'!AU70</f>
        <v>45</v>
      </c>
      <c r="BA27" s="43">
        <f>'[1]CENTER SECTOR'!BW72-AW27-'[1]GoHP POWER'!F68</f>
        <v>228.74359299999989</v>
      </c>
      <c r="BB27" s="43">
        <f t="shared" si="9"/>
        <v>284.98569670000006</v>
      </c>
      <c r="BC27" s="43">
        <f t="shared" si="10"/>
        <v>1301.2056522999999</v>
      </c>
      <c r="BD27" s="43">
        <f t="shared" si="11"/>
        <v>573.19134899999995</v>
      </c>
      <c r="BE27" s="43">
        <f t="shared" si="1"/>
        <v>288.20565229999988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978</v>
      </c>
      <c r="D28" s="42">
        <f>'[1]Frm-3 DEMAND'!F28</f>
        <v>0</v>
      </c>
      <c r="E28" s="43">
        <f t="shared" si="2"/>
        <v>978</v>
      </c>
      <c r="F28" s="42">
        <f>'[1]Frm-1 Anticipated Gen.'!T34</f>
        <v>80</v>
      </c>
      <c r="G28" s="42">
        <f>'[1]Frm-1 Anticipated Gen.'!B34</f>
        <v>64</v>
      </c>
      <c r="H28" s="43">
        <f>'[1]Frm-1 Anticipated Gen.'!C34</f>
        <v>80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351.8544</v>
      </c>
      <c r="J28" s="43">
        <f t="shared" si="3"/>
        <v>495.8544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31.907</v>
      </c>
      <c r="L28" s="43">
        <f>'[1]Frm-4 Shared Projects'!N29</f>
        <v>79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3.1830000000000003</v>
      </c>
      <c r="Q28" s="43">
        <f>'[1]GoHP POWER'!G21+'[1]GoHP POWER'!H21</f>
        <v>205.61</v>
      </c>
      <c r="R28" s="43">
        <f>'[1]Annx-D (IE)'!AT23</f>
        <v>0</v>
      </c>
      <c r="S28" s="43">
        <f>'[1]Annx-D (IE)'!AR23</f>
        <v>0</v>
      </c>
      <c r="T28" s="43">
        <f>ABS('[1]Annx-D (IE)'!AV23)+'[1]Annx-D (IE)'!AU23</f>
        <v>0</v>
      </c>
      <c r="U28" s="43">
        <f>'[1]CENTER SECTOR'!BW25-Q28-'[1]GoHP POWER'!F21</f>
        <v>225.54803772799994</v>
      </c>
      <c r="V28" s="43">
        <f t="shared" si="4"/>
        <v>398.96260000000007</v>
      </c>
      <c r="W28" s="43">
        <f t="shared" si="5"/>
        <v>1089.1954377279999</v>
      </c>
      <c r="X28" s="43">
        <f t="shared" si="6"/>
        <v>510.15803772799995</v>
      </c>
      <c r="Y28" s="43">
        <f t="shared" si="0"/>
        <v>111.19543772799989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1005</v>
      </c>
      <c r="AJ28" s="42">
        <f>'[1]Frm-3 DEMAND'!F76</f>
        <v>0</v>
      </c>
      <c r="AK28" s="43">
        <f t="shared" si="7"/>
        <v>1005</v>
      </c>
      <c r="AL28" s="42">
        <f>'[1]Frm-1 Anticipated Gen.'!T82</f>
        <v>180</v>
      </c>
      <c r="AM28" s="42">
        <f>'[1]Frm-1 Anticipated Gen.'!B82</f>
        <v>80</v>
      </c>
      <c r="AN28" s="43">
        <f>'[1]Frm-1 Anticipated Gen.'!C82</f>
        <v>95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361.8544</v>
      </c>
      <c r="AP28" s="43">
        <f t="shared" si="8"/>
        <v>536.85439999999994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63.183999999999997</v>
      </c>
      <c r="AR28" s="43">
        <f>'[1]Frm-4 Shared Projects'!N77</f>
        <v>79</v>
      </c>
      <c r="AS28" s="43">
        <f>'[1]Annx-D (IE)'!Q71</f>
        <v>160.43775600000001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9.7060000000000013</v>
      </c>
      <c r="AW28" s="43">
        <f>'[1]GoHP POWER'!G69+'[1]GoHP POWER'!H69</f>
        <v>150.01000000000002</v>
      </c>
      <c r="AX28" s="43">
        <f>'[1]Annx-D (IE)'!AT71</f>
        <v>0</v>
      </c>
      <c r="AY28" s="43">
        <f>'[1]Annx-D (IE)'!AR71</f>
        <v>0</v>
      </c>
      <c r="AZ28" s="43">
        <f>ABS('[1]Annx-D (IE)'!AV71)+'[1]Annx-D (IE)'!AU71</f>
        <v>50</v>
      </c>
      <c r="BA28" s="43">
        <f>'[1]CENTER SECTOR'!BW73-AW28-'[1]GoHP POWER'!F69</f>
        <v>227.00819899999996</v>
      </c>
      <c r="BB28" s="43">
        <f t="shared" si="9"/>
        <v>278.43960000000004</v>
      </c>
      <c r="BC28" s="43">
        <f t="shared" si="10"/>
        <v>1293.016355</v>
      </c>
      <c r="BD28" s="43">
        <f t="shared" si="11"/>
        <v>566.45595500000002</v>
      </c>
      <c r="BE28" s="43">
        <f t="shared" si="1"/>
        <v>288.01635499999998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982</v>
      </c>
      <c r="D29" s="42">
        <f>'[1]Frm-3 DEMAND'!F29</f>
        <v>0</v>
      </c>
      <c r="E29" s="43">
        <f t="shared" si="2"/>
        <v>982</v>
      </c>
      <c r="F29" s="42">
        <f>'[1]Frm-1 Anticipated Gen.'!T35</f>
        <v>80</v>
      </c>
      <c r="G29" s="42">
        <f>'[1]Frm-1 Anticipated Gen.'!B35</f>
        <v>64</v>
      </c>
      <c r="H29" s="43">
        <f>'[1]Frm-1 Anticipated Gen.'!C35</f>
        <v>80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351.8544</v>
      </c>
      <c r="J29" s="43">
        <f t="shared" si="3"/>
        <v>495.8544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41.920865800000001</v>
      </c>
      <c r="L29" s="43">
        <f>'[1]Frm-4 Shared Projects'!N30</f>
        <v>79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5.1231342000000009</v>
      </c>
      <c r="Q29" s="43">
        <f>'[1]GoHP POWER'!G22+'[1]GoHP POWER'!H22</f>
        <v>205.61</v>
      </c>
      <c r="R29" s="43">
        <f>'[1]Annx-D (IE)'!AT24</f>
        <v>0</v>
      </c>
      <c r="S29" s="43">
        <f>'[1]Annx-D (IE)'!AR24</f>
        <v>0</v>
      </c>
      <c r="T29" s="43">
        <f>ABS('[1]Annx-D (IE)'!AV24)+'[1]Annx-D (IE)'!AU24</f>
        <v>0</v>
      </c>
      <c r="U29" s="43">
        <f>'[1]CENTER SECTOR'!BW26-Q29-'[1]GoHP POWER'!F22</f>
        <v>225.54803772799994</v>
      </c>
      <c r="V29" s="43">
        <f t="shared" si="4"/>
        <v>401.02246580000008</v>
      </c>
      <c r="W29" s="43">
        <f t="shared" si="5"/>
        <v>1091.135571928</v>
      </c>
      <c r="X29" s="43">
        <f t="shared" si="6"/>
        <v>510.15803772799995</v>
      </c>
      <c r="Y29" s="43">
        <f t="shared" si="0"/>
        <v>109.13557192799999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992</v>
      </c>
      <c r="AJ29" s="42">
        <f>'[1]Frm-3 DEMAND'!F77</f>
        <v>0</v>
      </c>
      <c r="AK29" s="43">
        <f t="shared" si="7"/>
        <v>992</v>
      </c>
      <c r="AL29" s="42">
        <f>'[1]Frm-1 Anticipated Gen.'!T83</f>
        <v>180</v>
      </c>
      <c r="AM29" s="42">
        <f>'[1]Frm-1 Anticipated Gen.'!B83</f>
        <v>80</v>
      </c>
      <c r="AN29" s="43">
        <f>'[1]Frm-1 Anticipated Gen.'!C83</f>
        <v>95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367.8544</v>
      </c>
      <c r="AP29" s="43">
        <f t="shared" si="8"/>
        <v>542.85439999999994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63.183999999999997</v>
      </c>
      <c r="AR29" s="43">
        <f>'[1]Frm-4 Shared Projects'!N78</f>
        <v>79</v>
      </c>
      <c r="AS29" s="43">
        <f>'[1]Annx-D (IE)'!Q72</f>
        <v>160.43775600000001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9.7060000000000013</v>
      </c>
      <c r="AW29" s="43">
        <f>'[1]GoHP POWER'!G70+'[1]GoHP POWER'!H70</f>
        <v>150.01000000000002</v>
      </c>
      <c r="AX29" s="43">
        <f>'[1]Annx-D (IE)'!AT72</f>
        <v>0</v>
      </c>
      <c r="AY29" s="43">
        <f>'[1]Annx-D (IE)'!AR72</f>
        <v>0</v>
      </c>
      <c r="AZ29" s="43">
        <f>ABS('[1]Annx-D (IE)'!AV72)+'[1]Annx-D (IE)'!AU72</f>
        <v>30</v>
      </c>
      <c r="BA29" s="43">
        <f>'[1]CENTER SECTOR'!BW74-AW29-'[1]GoHP POWER'!F70</f>
        <v>225.84819899999988</v>
      </c>
      <c r="BB29" s="43">
        <f t="shared" si="9"/>
        <v>259.43960000000004</v>
      </c>
      <c r="BC29" s="43">
        <f t="shared" si="10"/>
        <v>1317.8563549999999</v>
      </c>
      <c r="BD29" s="43">
        <f t="shared" si="11"/>
        <v>585.29595499999994</v>
      </c>
      <c r="BE29" s="43">
        <f t="shared" si="1"/>
        <v>325.85635499999989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992</v>
      </c>
      <c r="D30" s="42">
        <f>'[1]Frm-3 DEMAND'!F30</f>
        <v>0</v>
      </c>
      <c r="E30" s="43">
        <f t="shared" si="2"/>
        <v>992</v>
      </c>
      <c r="F30" s="42">
        <f>'[1]Frm-1 Anticipated Gen.'!T36</f>
        <v>80</v>
      </c>
      <c r="G30" s="42">
        <f>'[1]Frm-1 Anticipated Gen.'!B36</f>
        <v>64</v>
      </c>
      <c r="H30" s="43">
        <f>'[1]Frm-1 Anticipated Gen.'!C36</f>
        <v>80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351.8544</v>
      </c>
      <c r="J30" s="43">
        <f t="shared" si="3"/>
        <v>495.8544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53.936834599999997</v>
      </c>
      <c r="L30" s="43">
        <f>'[1]Frm-4 Shared Projects'!N31</f>
        <v>79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7.4511654000000007</v>
      </c>
      <c r="Q30" s="43">
        <f>'[1]GoHP POWER'!G23+'[1]GoHP POWER'!H23</f>
        <v>205.61</v>
      </c>
      <c r="R30" s="43">
        <f>'[1]Annx-D (IE)'!AT25</f>
        <v>0</v>
      </c>
      <c r="S30" s="43">
        <f>'[1]Annx-D (IE)'!AR25</f>
        <v>0</v>
      </c>
      <c r="T30" s="43">
        <f>ABS('[1]Annx-D (IE)'!AV25)+'[1]Annx-D (IE)'!AU25</f>
        <v>0</v>
      </c>
      <c r="U30" s="43">
        <f>'[1]CENTER SECTOR'!BW27-Q30-'[1]GoHP POWER'!F23</f>
        <v>225.80792572799993</v>
      </c>
      <c r="V30" s="43">
        <f t="shared" si="4"/>
        <v>408.69443460000002</v>
      </c>
      <c r="W30" s="43">
        <f t="shared" si="5"/>
        <v>1093.723491128</v>
      </c>
      <c r="X30" s="43">
        <f t="shared" si="6"/>
        <v>510.41792572799994</v>
      </c>
      <c r="Y30" s="43">
        <f t="shared" si="0"/>
        <v>101.72349112799998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988</v>
      </c>
      <c r="AJ30" s="42">
        <f>'[1]Frm-3 DEMAND'!F78</f>
        <v>0</v>
      </c>
      <c r="AK30" s="43">
        <f t="shared" si="7"/>
        <v>988</v>
      </c>
      <c r="AL30" s="42">
        <f>'[1]Frm-1 Anticipated Gen.'!T84</f>
        <v>180</v>
      </c>
      <c r="AM30" s="42">
        <f>'[1]Frm-1 Anticipated Gen.'!B84</f>
        <v>80</v>
      </c>
      <c r="AN30" s="43">
        <f>'[1]Frm-1 Anticipated Gen.'!C84</f>
        <v>95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367.8544</v>
      </c>
      <c r="AP30" s="43">
        <f t="shared" si="8"/>
        <v>542.85439999999994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63.183999999999997</v>
      </c>
      <c r="AR30" s="43">
        <f>'[1]Frm-4 Shared Projects'!N79</f>
        <v>79</v>
      </c>
      <c r="AS30" s="43">
        <f>'[1]Annx-D (IE)'!Q73</f>
        <v>160.43775600000001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9.7060000000000013</v>
      </c>
      <c r="AW30" s="43">
        <f>'[1]GoHP POWER'!G71+'[1]GoHP POWER'!H71</f>
        <v>153.41000000000003</v>
      </c>
      <c r="AX30" s="43">
        <f>'[1]Annx-D (IE)'!AT73</f>
        <v>0</v>
      </c>
      <c r="AY30" s="43">
        <f>'[1]Annx-D (IE)'!AR73</f>
        <v>0</v>
      </c>
      <c r="AZ30" s="43">
        <f>ABS('[1]Annx-D (IE)'!AV73)+'[1]Annx-D (IE)'!AU73</f>
        <v>40</v>
      </c>
      <c r="BA30" s="43">
        <f>'[1]CENTER SECTOR'!BW75-AW30-'[1]GoHP POWER'!F71</f>
        <v>234.31204799999995</v>
      </c>
      <c r="BB30" s="43">
        <f t="shared" si="9"/>
        <v>255.43960000000004</v>
      </c>
      <c r="BC30" s="43">
        <f t="shared" si="10"/>
        <v>1319.720204</v>
      </c>
      <c r="BD30" s="43">
        <f t="shared" si="11"/>
        <v>587.15980399999989</v>
      </c>
      <c r="BE30" s="43">
        <f t="shared" si="1"/>
        <v>331.72020399999997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1004</v>
      </c>
      <c r="D31" s="42">
        <f>'[1]Frm-3 DEMAND'!F31</f>
        <v>0</v>
      </c>
      <c r="E31" s="43">
        <f t="shared" si="2"/>
        <v>1004</v>
      </c>
      <c r="F31" s="42">
        <f>'[1]Frm-1 Anticipated Gen.'!T37</f>
        <v>80</v>
      </c>
      <c r="G31" s="42">
        <f>'[1]Frm-1 Anticipated Gen.'!B37</f>
        <v>80</v>
      </c>
      <c r="H31" s="43">
        <f>'[1]Frm-1 Anticipated Gen.'!C37</f>
        <v>80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361.8544</v>
      </c>
      <c r="J31" s="43">
        <f t="shared" si="3"/>
        <v>521.85439999999994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53.936834599999997</v>
      </c>
      <c r="L31" s="43">
        <f>'[1]Frm-4 Shared Projects'!N32</f>
        <v>79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7.4511654000000007</v>
      </c>
      <c r="Q31" s="43">
        <f>'[1]GoHP POWER'!G24+'[1]GoHP POWER'!H24</f>
        <v>252.95000000000002</v>
      </c>
      <c r="R31" s="43">
        <f>'[1]Annx-D (IE)'!AT26</f>
        <v>0</v>
      </c>
      <c r="S31" s="43">
        <f>'[1]Annx-D (IE)'!AR26</f>
        <v>0</v>
      </c>
      <c r="T31" s="43">
        <f>ABS('[1]Annx-D (IE)'!AV26)+'[1]Annx-D (IE)'!AU26</f>
        <v>0</v>
      </c>
      <c r="U31" s="43">
        <f>'[1]CENTER SECTOR'!BW28-Q31-'[1]GoHP POWER'!F24</f>
        <v>228.21519572800005</v>
      </c>
      <c r="V31" s="43">
        <f t="shared" si="4"/>
        <v>394.69443460000002</v>
      </c>
      <c r="W31" s="43">
        <f t="shared" si="5"/>
        <v>1169.470761128</v>
      </c>
      <c r="X31" s="43">
        <f t="shared" si="6"/>
        <v>560.16519572800007</v>
      </c>
      <c r="Y31" s="43">
        <f t="shared" si="0"/>
        <v>165.47076112800005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978</v>
      </c>
      <c r="AJ31" s="42">
        <f>'[1]Frm-3 DEMAND'!F79</f>
        <v>0</v>
      </c>
      <c r="AK31" s="43">
        <f t="shared" si="7"/>
        <v>978</v>
      </c>
      <c r="AL31" s="42">
        <f>'[1]Frm-1 Anticipated Gen.'!T85</f>
        <v>180</v>
      </c>
      <c r="AM31" s="42">
        <f>'[1]Frm-1 Anticipated Gen.'!B85</f>
        <v>80</v>
      </c>
      <c r="AN31" s="43">
        <f>'[1]Frm-1 Anticipated Gen.'!C85</f>
        <v>77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367.8544</v>
      </c>
      <c r="AP31" s="43">
        <f t="shared" si="8"/>
        <v>524.85439999999994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63.183999999999997</v>
      </c>
      <c r="AR31" s="43">
        <f>'[1]Frm-4 Shared Projects'!N80</f>
        <v>79</v>
      </c>
      <c r="AS31" s="43">
        <f>'[1]Annx-D (IE)'!Q74</f>
        <v>160.43775600000001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9.7060000000000013</v>
      </c>
      <c r="AW31" s="43">
        <f>'[1]GoHP POWER'!G72+'[1]GoHP POWER'!H72</f>
        <v>156.81</v>
      </c>
      <c r="AX31" s="43">
        <f>'[1]Annx-D (IE)'!AT74</f>
        <v>0</v>
      </c>
      <c r="AY31" s="43">
        <f>'[1]Annx-D (IE)'!AR74</f>
        <v>0</v>
      </c>
      <c r="AZ31" s="43">
        <f>ABS('[1]Annx-D (IE)'!AV74)+'[1]Annx-D (IE)'!AU74</f>
        <v>55</v>
      </c>
      <c r="BA31" s="43">
        <f>'[1]CENTER SECTOR'!BW76-AW31-'[1]GoHP POWER'!F72</f>
        <v>235.3365977279999</v>
      </c>
      <c r="BB31" s="43">
        <f t="shared" si="9"/>
        <v>263.43960000000004</v>
      </c>
      <c r="BC31" s="43">
        <f t="shared" si="10"/>
        <v>1291.1447537279998</v>
      </c>
      <c r="BD31" s="43">
        <f t="shared" si="11"/>
        <v>576.584353728</v>
      </c>
      <c r="BE31" s="43">
        <f t="shared" si="1"/>
        <v>313.14475372799984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1022</v>
      </c>
      <c r="D32" s="42">
        <f>'[1]Frm-3 DEMAND'!F32</f>
        <v>0</v>
      </c>
      <c r="E32" s="43">
        <f t="shared" si="2"/>
        <v>1022</v>
      </c>
      <c r="F32" s="42">
        <f>'[1]Frm-1 Anticipated Gen.'!T38</f>
        <v>80</v>
      </c>
      <c r="G32" s="42">
        <f>'[1]Frm-1 Anticipated Gen.'!B38</f>
        <v>80</v>
      </c>
      <c r="H32" s="43">
        <f>'[1]Frm-1 Anticipated Gen.'!C38</f>
        <v>80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361.8544</v>
      </c>
      <c r="J32" s="43">
        <f t="shared" si="3"/>
        <v>521.85439999999994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53.936834599999997</v>
      </c>
      <c r="L32" s="43">
        <f>'[1]Frm-4 Shared Projects'!N33</f>
        <v>79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7.4511654000000007</v>
      </c>
      <c r="Q32" s="43">
        <f>'[1]GoHP POWER'!G25+'[1]GoHP POWER'!H25</f>
        <v>256.35000000000002</v>
      </c>
      <c r="R32" s="43">
        <f>'[1]Annx-D (IE)'!AT27</f>
        <v>0</v>
      </c>
      <c r="S32" s="43">
        <f>'[1]Annx-D (IE)'!AR27</f>
        <v>0</v>
      </c>
      <c r="T32" s="43">
        <f>ABS('[1]Annx-D (IE)'!AV27)+'[1]Annx-D (IE)'!AU27</f>
        <v>0</v>
      </c>
      <c r="U32" s="43">
        <f>'[1]CENTER SECTOR'!BW29-Q32-'[1]GoHP POWER'!F25</f>
        <v>247.61253472800001</v>
      </c>
      <c r="V32" s="43">
        <f t="shared" si="4"/>
        <v>412.69443460000002</v>
      </c>
      <c r="W32" s="43">
        <f t="shared" si="5"/>
        <v>1192.2681001280002</v>
      </c>
      <c r="X32" s="43">
        <f t="shared" si="6"/>
        <v>582.96253472800004</v>
      </c>
      <c r="Y32" s="43">
        <f t="shared" si="0"/>
        <v>170.26810012800024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972</v>
      </c>
      <c r="AJ32" s="42">
        <f>'[1]Frm-3 DEMAND'!F80</f>
        <v>0</v>
      </c>
      <c r="AK32" s="43">
        <f t="shared" si="7"/>
        <v>972</v>
      </c>
      <c r="AL32" s="42">
        <f>'[1]Frm-1 Anticipated Gen.'!T86</f>
        <v>180</v>
      </c>
      <c r="AM32" s="42">
        <f>'[1]Frm-1 Anticipated Gen.'!B86</f>
        <v>80</v>
      </c>
      <c r="AN32" s="43">
        <f>'[1]Frm-1 Anticipated Gen.'!C86</f>
        <v>63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367.8544</v>
      </c>
      <c r="AP32" s="43">
        <f t="shared" si="8"/>
        <v>510.8544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63.183999999999997</v>
      </c>
      <c r="AR32" s="43">
        <f>'[1]Frm-4 Shared Projects'!N81</f>
        <v>79</v>
      </c>
      <c r="AS32" s="43">
        <f>'[1]Annx-D (IE)'!Q75</f>
        <v>160.43775600000001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9.7060000000000013</v>
      </c>
      <c r="AW32" s="43">
        <f>'[1]GoHP POWER'!G73+'[1]GoHP POWER'!H73</f>
        <v>212.39</v>
      </c>
      <c r="AX32" s="43">
        <f>'[1]Annx-D (IE)'!AT75</f>
        <v>0</v>
      </c>
      <c r="AY32" s="43">
        <f>'[1]Annx-D (IE)'!AR75</f>
        <v>0</v>
      </c>
      <c r="AZ32" s="43">
        <f>ABS('[1]Annx-D (IE)'!AV75)+'[1]Annx-D (IE)'!AU75</f>
        <v>115</v>
      </c>
      <c r="BA32" s="43">
        <f>'[1]CENTER SECTOR'!BW77-AW32-'[1]GoHP POWER'!F73</f>
        <v>239.83221172800017</v>
      </c>
      <c r="BB32" s="43">
        <f t="shared" si="9"/>
        <v>271.43960000000004</v>
      </c>
      <c r="BC32" s="43">
        <f t="shared" si="10"/>
        <v>1277.2203677279999</v>
      </c>
      <c r="BD32" s="43">
        <f t="shared" si="11"/>
        <v>576.6599677280002</v>
      </c>
      <c r="BE32" s="43">
        <f t="shared" si="1"/>
        <v>305.22036772799993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1053</v>
      </c>
      <c r="D33" s="42">
        <f>'[1]Frm-3 DEMAND'!F33</f>
        <v>0</v>
      </c>
      <c r="E33" s="43">
        <f t="shared" si="2"/>
        <v>1053</v>
      </c>
      <c r="F33" s="42">
        <f>'[1]Frm-1 Anticipated Gen.'!T39</f>
        <v>80</v>
      </c>
      <c r="G33" s="42">
        <f>'[1]Frm-1 Anticipated Gen.'!B39</f>
        <v>80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361.8544</v>
      </c>
      <c r="J33" s="43">
        <f t="shared" si="3"/>
        <v>521.85439999999994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53.936834599999997</v>
      </c>
      <c r="L33" s="43">
        <f>'[1]Frm-4 Shared Projects'!N34</f>
        <v>79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7.4511654000000007</v>
      </c>
      <c r="Q33" s="43">
        <f>'[1]GoHP POWER'!G26+'[1]GoHP POWER'!H26</f>
        <v>259.65000000000003</v>
      </c>
      <c r="R33" s="43">
        <f>'[1]Annx-D (IE)'!AT28</f>
        <v>0</v>
      </c>
      <c r="S33" s="43">
        <f>'[1]Annx-D (IE)'!AR28</f>
        <v>0</v>
      </c>
      <c r="T33" s="43">
        <f>ABS('[1]Annx-D (IE)'!AV28)+'[1]Annx-D (IE)'!AU28</f>
        <v>0</v>
      </c>
      <c r="U33" s="43">
        <f>'[1]CENTER SECTOR'!BW30-Q33-'[1]GoHP POWER'!F26</f>
        <v>247.59391272800002</v>
      </c>
      <c r="V33" s="43">
        <f t="shared" si="4"/>
        <v>443.69443460000002</v>
      </c>
      <c r="W33" s="43">
        <f t="shared" si="5"/>
        <v>1195.5494781280001</v>
      </c>
      <c r="X33" s="43">
        <f t="shared" si="6"/>
        <v>586.24391272800005</v>
      </c>
      <c r="Y33" s="43">
        <f t="shared" si="0"/>
        <v>142.54947812800015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969</v>
      </c>
      <c r="AJ33" s="42">
        <f>'[1]Frm-3 DEMAND'!F81</f>
        <v>0</v>
      </c>
      <c r="AK33" s="43">
        <f t="shared" si="7"/>
        <v>969</v>
      </c>
      <c r="AL33" s="42">
        <f>'[1]Frm-1 Anticipated Gen.'!T87</f>
        <v>180</v>
      </c>
      <c r="AM33" s="42">
        <f>'[1]Frm-1 Anticipated Gen.'!B87</f>
        <v>80</v>
      </c>
      <c r="AN33" s="43">
        <f>'[1]Frm-1 Anticipated Gen.'!C87</f>
        <v>63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367.8544</v>
      </c>
      <c r="AP33" s="43">
        <f t="shared" si="8"/>
        <v>510.8544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63.183999999999997</v>
      </c>
      <c r="AR33" s="43">
        <f>'[1]Frm-4 Shared Projects'!N82</f>
        <v>79</v>
      </c>
      <c r="AS33" s="43">
        <f>'[1]Annx-D (IE)'!Q76</f>
        <v>160.43775600000001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9.7060000000000013</v>
      </c>
      <c r="AW33" s="43">
        <f>'[1]GoHP POWER'!G74+'[1]GoHP POWER'!H74</f>
        <v>276.82</v>
      </c>
      <c r="AX33" s="43">
        <f>'[1]Annx-D (IE)'!AT76</f>
        <v>0</v>
      </c>
      <c r="AY33" s="43">
        <f>'[1]Annx-D (IE)'!AR76</f>
        <v>0</v>
      </c>
      <c r="AZ33" s="43">
        <f>ABS('[1]Annx-D (IE)'!AV76)+'[1]Annx-D (IE)'!AU76</f>
        <v>155.4</v>
      </c>
      <c r="BA33" s="43">
        <f>'[1]CENTER SECTOR'!BW78-AW33-'[1]GoHP POWER'!F74</f>
        <v>251.41003572800008</v>
      </c>
      <c r="BB33" s="43">
        <f t="shared" si="9"/>
        <v>268.43960000000004</v>
      </c>
      <c r="BC33" s="43">
        <f t="shared" si="10"/>
        <v>1312.8281917279999</v>
      </c>
      <c r="BD33" s="43">
        <f t="shared" si="11"/>
        <v>612.26779172800013</v>
      </c>
      <c r="BE33" s="43">
        <f t="shared" si="1"/>
        <v>343.82819172799987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1081</v>
      </c>
      <c r="D34" s="42">
        <f>'[1]Frm-3 DEMAND'!F34</f>
        <v>0</v>
      </c>
      <c r="E34" s="43">
        <f t="shared" si="2"/>
        <v>1081</v>
      </c>
      <c r="F34" s="42">
        <f>'[1]Frm-1 Anticipated Gen.'!T40</f>
        <v>80</v>
      </c>
      <c r="G34" s="42">
        <f>'[1]Frm-1 Anticipated Gen.'!B40</f>
        <v>80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361.8544</v>
      </c>
      <c r="J34" s="43">
        <f t="shared" si="3"/>
        <v>521.85439999999994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53.936834599999997</v>
      </c>
      <c r="L34" s="43">
        <f>'[1]Frm-4 Shared Projects'!N35</f>
        <v>79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7.4511654000000007</v>
      </c>
      <c r="Q34" s="43">
        <f>'[1]GoHP POWER'!G27+'[1]GoHP POWER'!H27</f>
        <v>263.15000000000003</v>
      </c>
      <c r="R34" s="43">
        <f>'[1]Annx-D (IE)'!AT29</f>
        <v>0</v>
      </c>
      <c r="S34" s="43">
        <f>'[1]Annx-D (IE)'!AR29</f>
        <v>0</v>
      </c>
      <c r="T34" s="43">
        <f>ABS('[1]Annx-D (IE)'!AV29)+'[1]Annx-D (IE)'!AU29</f>
        <v>0</v>
      </c>
      <c r="U34" s="43">
        <f>'[1]CENTER SECTOR'!BW31-Q34-'[1]GoHP POWER'!F27</f>
        <v>240.93692372800001</v>
      </c>
      <c r="V34" s="43">
        <f t="shared" si="4"/>
        <v>471.69443460000002</v>
      </c>
      <c r="W34" s="43">
        <f t="shared" si="5"/>
        <v>1192.3924891280001</v>
      </c>
      <c r="X34" s="43">
        <f t="shared" si="6"/>
        <v>583.0869237280001</v>
      </c>
      <c r="Y34" s="43">
        <f t="shared" si="0"/>
        <v>111.39248912800008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987</v>
      </c>
      <c r="AJ34" s="42">
        <f>'[1]Frm-3 DEMAND'!F82</f>
        <v>0</v>
      </c>
      <c r="AK34" s="43">
        <f t="shared" si="7"/>
        <v>987</v>
      </c>
      <c r="AL34" s="42">
        <f>'[1]Frm-1 Anticipated Gen.'!T88</f>
        <v>160</v>
      </c>
      <c r="AM34" s="42">
        <f>'[1]Frm-1 Anticipated Gen.'!B88</f>
        <v>80</v>
      </c>
      <c r="AN34" s="43">
        <f>'[1]Frm-1 Anticipated Gen.'!C88</f>
        <v>87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367.8544</v>
      </c>
      <c r="AP34" s="43">
        <f t="shared" si="8"/>
        <v>534.85439999999994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111.03400000000001</v>
      </c>
      <c r="AR34" s="43">
        <f>'[1]Frm-4 Shared Projects'!N83</f>
        <v>79</v>
      </c>
      <c r="AS34" s="43">
        <f>'[1]Annx-D (IE)'!Q77</f>
        <v>160.43775600000001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16.856000000000002</v>
      </c>
      <c r="AW34" s="43">
        <f>'[1]GoHP POWER'!G75+'[1]GoHP POWER'!H75</f>
        <v>382.56</v>
      </c>
      <c r="AX34" s="43">
        <f>'[1]Annx-D (IE)'!AT77</f>
        <v>0</v>
      </c>
      <c r="AY34" s="43">
        <f>'[1]Annx-D (IE)'!AR77</f>
        <v>0</v>
      </c>
      <c r="AZ34" s="43">
        <f>ABS('[1]Annx-D (IE)'!AV77)+'[1]Annx-D (IE)'!AU77</f>
        <v>385</v>
      </c>
      <c r="BA34" s="43">
        <f>'[1]CENTER SECTOR'!BW79-AW34-'[1]GoHP POWER'!F75</f>
        <v>276.51608172799985</v>
      </c>
      <c r="BB34" s="43">
        <f t="shared" si="9"/>
        <v>275.28960000000006</v>
      </c>
      <c r="BC34" s="43">
        <f t="shared" si="10"/>
        <v>1225.2242377279997</v>
      </c>
      <c r="BD34" s="43">
        <f t="shared" si="11"/>
        <v>513.51383772799977</v>
      </c>
      <c r="BE34" s="43">
        <f t="shared" si="1"/>
        <v>238.22423772799971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1114</v>
      </c>
      <c r="D35" s="42">
        <f>'[1]Frm-3 DEMAND'!F35</f>
        <v>0</v>
      </c>
      <c r="E35" s="43">
        <f t="shared" si="2"/>
        <v>1114</v>
      </c>
      <c r="F35" s="42">
        <f>'[1]Frm-1 Anticipated Gen.'!T41</f>
        <v>80</v>
      </c>
      <c r="G35" s="42">
        <f>'[1]Frm-1 Anticipated Gen.'!B41</f>
        <v>80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361.8544</v>
      </c>
      <c r="J35" s="43">
        <f t="shared" si="3"/>
        <v>521.85439999999994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53.936834599999997</v>
      </c>
      <c r="L35" s="43">
        <f>'[1]Frm-4 Shared Projects'!N36</f>
        <v>79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7.4511654000000007</v>
      </c>
      <c r="Q35" s="43">
        <f>'[1]GoHP POWER'!G28+'[1]GoHP POWER'!H28</f>
        <v>263.15000000000003</v>
      </c>
      <c r="R35" s="43">
        <f>'[1]Annx-D (IE)'!AT30</f>
        <v>0</v>
      </c>
      <c r="S35" s="43">
        <f>'[1]Annx-D (IE)'!AR30</f>
        <v>0</v>
      </c>
      <c r="T35" s="43">
        <f>ABS('[1]Annx-D (IE)'!AV30)+'[1]Annx-D (IE)'!AU30</f>
        <v>0</v>
      </c>
      <c r="U35" s="43">
        <f>'[1]CENTER SECTOR'!BW32-Q35-'[1]GoHP POWER'!F28</f>
        <v>241.08162372799995</v>
      </c>
      <c r="V35" s="43">
        <f t="shared" si="4"/>
        <v>504.69443460000002</v>
      </c>
      <c r="W35" s="43">
        <f t="shared" si="5"/>
        <v>1192.5371891280001</v>
      </c>
      <c r="X35" s="43">
        <f t="shared" si="6"/>
        <v>583.23162372799993</v>
      </c>
      <c r="Y35" s="43">
        <f t="shared" si="0"/>
        <v>78.537189128000136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1014</v>
      </c>
      <c r="AJ35" s="42">
        <f>'[1]Frm-3 DEMAND'!F83</f>
        <v>0</v>
      </c>
      <c r="AK35" s="43">
        <f t="shared" si="7"/>
        <v>1014</v>
      </c>
      <c r="AL35" s="42">
        <f>'[1]Frm-1 Anticipated Gen.'!T89</f>
        <v>160</v>
      </c>
      <c r="AM35" s="42">
        <f>'[1]Frm-1 Anticipated Gen.'!B89</f>
        <v>80</v>
      </c>
      <c r="AN35" s="43">
        <f>'[1]Frm-1 Anticipated Gen.'!C89</f>
        <v>87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367.8544</v>
      </c>
      <c r="AP35" s="43">
        <f t="shared" si="8"/>
        <v>534.85439999999994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111.03400000000001</v>
      </c>
      <c r="AR35" s="43">
        <f>'[1]Frm-4 Shared Projects'!N84</f>
        <v>79</v>
      </c>
      <c r="AS35" s="43">
        <f>'[1]Annx-D (IE)'!Q78</f>
        <v>160.43775600000001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16.856000000000002</v>
      </c>
      <c r="AW35" s="43">
        <f>'[1]GoHP POWER'!G76+'[1]GoHP POWER'!H76</f>
        <v>490.53999999999996</v>
      </c>
      <c r="AX35" s="43">
        <f>'[1]Annx-D (IE)'!AT78</f>
        <v>0</v>
      </c>
      <c r="AY35" s="43">
        <f>'[1]Annx-D (IE)'!AR78</f>
        <v>0</v>
      </c>
      <c r="AZ35" s="43">
        <f>ABS('[1]Annx-D (IE)'!AV78)+'[1]Annx-D (IE)'!AU78</f>
        <v>470</v>
      </c>
      <c r="BA35" s="43">
        <f>'[1]CENTER SECTOR'!BW80-AW35-'[1]GoHP POWER'!F76</f>
        <v>293.2339027280002</v>
      </c>
      <c r="BB35" s="43">
        <f t="shared" si="9"/>
        <v>302.28960000000006</v>
      </c>
      <c r="BC35" s="43">
        <f t="shared" si="10"/>
        <v>1264.9220587280001</v>
      </c>
      <c r="BD35" s="43">
        <f t="shared" si="11"/>
        <v>553.2116587280002</v>
      </c>
      <c r="BE35" s="43">
        <f t="shared" si="1"/>
        <v>250.92205872800014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1163</v>
      </c>
      <c r="D36" s="42">
        <f>'[1]Frm-3 DEMAND'!F36</f>
        <v>0</v>
      </c>
      <c r="E36" s="43">
        <f t="shared" si="2"/>
        <v>1163</v>
      </c>
      <c r="F36" s="42">
        <f>'[1]Frm-1 Anticipated Gen.'!T42</f>
        <v>80</v>
      </c>
      <c r="G36" s="42">
        <f>'[1]Frm-1 Anticipated Gen.'!B42</f>
        <v>80</v>
      </c>
      <c r="H36" s="43">
        <f>'[1]Frm-1 Anticipated Gen.'!C50</f>
        <v>95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361.8544</v>
      </c>
      <c r="J36" s="43">
        <f t="shared" si="3"/>
        <v>536.85439999999994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42.5214967</v>
      </c>
      <c r="L36" s="43">
        <f>'[1]Frm-4 Shared Projects'!N37</f>
        <v>79</v>
      </c>
      <c r="M36" s="43">
        <f>'[1]Annx-D (IE)'!Q31</f>
        <v>160.43775600000001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5.2395033</v>
      </c>
      <c r="Q36" s="43">
        <f>'[1]GoHP POWER'!G29+'[1]GoHP POWER'!H29</f>
        <v>263.15000000000003</v>
      </c>
      <c r="R36" s="43">
        <f>'[1]Annx-D (IE)'!AT31</f>
        <v>0</v>
      </c>
      <c r="S36" s="43">
        <f>'[1]Annx-D (IE)'!AR31</f>
        <v>0</v>
      </c>
      <c r="T36" s="43">
        <f>ABS('[1]Annx-D (IE)'!AV31)+'[1]Annx-D (IE)'!AU31</f>
        <v>0</v>
      </c>
      <c r="U36" s="43">
        <f>'[1]CENTER SECTOR'!BW33-Q36-'[1]GoHP POWER'!F29</f>
        <v>241.25784372800001</v>
      </c>
      <c r="V36" s="43">
        <f t="shared" si="4"/>
        <v>540.90609670000003</v>
      </c>
      <c r="W36" s="43">
        <f t="shared" si="5"/>
        <v>1365.9395030280002</v>
      </c>
      <c r="X36" s="43">
        <f t="shared" si="6"/>
        <v>743.84559972800002</v>
      </c>
      <c r="Y36" s="43">
        <f t="shared" si="0"/>
        <v>202.93950302800022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1055</v>
      </c>
      <c r="AJ36" s="42">
        <f>'[1]Frm-3 DEMAND'!F84</f>
        <v>0</v>
      </c>
      <c r="AK36" s="43">
        <f t="shared" si="7"/>
        <v>1055</v>
      </c>
      <c r="AL36" s="42">
        <f>'[1]Frm-1 Anticipated Gen.'!T90</f>
        <v>160</v>
      </c>
      <c r="AM36" s="42">
        <f>'[1]Frm-1 Anticipated Gen.'!B90</f>
        <v>80</v>
      </c>
      <c r="AN36" s="43">
        <f>'[1]Frm-1 Anticipated Gen.'!C90</f>
        <v>80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367.8544</v>
      </c>
      <c r="AP36" s="43">
        <f t="shared" si="8"/>
        <v>527.85439999999994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184.89840000000001</v>
      </c>
      <c r="AR36" s="43">
        <f>'[1]Frm-4 Shared Projects'!N85</f>
        <v>79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36.611600000000003</v>
      </c>
      <c r="AW36" s="43">
        <f>'[1]GoHP POWER'!G77+'[1]GoHP POWER'!H77</f>
        <v>547.41000000000008</v>
      </c>
      <c r="AX36" s="43">
        <f>'[1]Annx-D (IE)'!AT79</f>
        <v>0</v>
      </c>
      <c r="AY36" s="43">
        <f>'[1]Annx-D (IE)'!AR79</f>
        <v>0</v>
      </c>
      <c r="AZ36" s="43">
        <f>ABS('[1]Annx-D (IE)'!AV79)+'[1]Annx-D (IE)'!AU79</f>
        <v>350</v>
      </c>
      <c r="BA36" s="43">
        <f>'[1]CENTER SECTOR'!BW81-AW36-'[1]GoHP POWER'!F77</f>
        <v>300.68109972800016</v>
      </c>
      <c r="BB36" s="43">
        <f t="shared" si="9"/>
        <v>330.53400000000011</v>
      </c>
      <c r="BC36" s="43">
        <f t="shared" si="10"/>
        <v>1301.5570997280001</v>
      </c>
      <c r="BD36" s="43">
        <f t="shared" si="11"/>
        <v>577.09109972800024</v>
      </c>
      <c r="BE36" s="43">
        <f t="shared" si="1"/>
        <v>246.55709972800014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1218</v>
      </c>
      <c r="D37" s="42">
        <f>'[1]Frm-3 DEMAND'!F37</f>
        <v>0</v>
      </c>
      <c r="E37" s="43">
        <f t="shared" si="2"/>
        <v>1218</v>
      </c>
      <c r="F37" s="42">
        <f>'[1]Frm-1 Anticipated Gen.'!T43</f>
        <v>80</v>
      </c>
      <c r="G37" s="42">
        <f>'[1]Frm-1 Anticipated Gen.'!B43</f>
        <v>80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361.8544</v>
      </c>
      <c r="J37" s="43">
        <f t="shared" si="3"/>
        <v>521.85439999999994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42.5214967</v>
      </c>
      <c r="L37" s="43">
        <f>'[1]Frm-4 Shared Projects'!N38</f>
        <v>79</v>
      </c>
      <c r="M37" s="43">
        <f>'[1]Annx-D (IE)'!Q32</f>
        <v>160.43775600000001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5.2395033</v>
      </c>
      <c r="Q37" s="43">
        <f>'[1]GoHP POWER'!G30+'[1]GoHP POWER'!H30</f>
        <v>249.25</v>
      </c>
      <c r="R37" s="43">
        <f>'[1]Annx-D (IE)'!AT32</f>
        <v>0</v>
      </c>
      <c r="S37" s="43">
        <f>'[1]Annx-D (IE)'!AR32</f>
        <v>0</v>
      </c>
      <c r="T37" s="43">
        <f>ABS('[1]Annx-D (IE)'!AV32)+'[1]Annx-D (IE)'!AU32</f>
        <v>0</v>
      </c>
      <c r="U37" s="43">
        <f>'[1]CENTER SECTOR'!BW34-Q37-'[1]GoHP POWER'!F30</f>
        <v>242.63914372800002</v>
      </c>
      <c r="V37" s="43">
        <f t="shared" si="4"/>
        <v>610.90609670000003</v>
      </c>
      <c r="W37" s="43">
        <f t="shared" si="5"/>
        <v>1338.4208030280001</v>
      </c>
      <c r="X37" s="43">
        <f t="shared" si="6"/>
        <v>731.32689972800006</v>
      </c>
      <c r="Y37" s="43">
        <f t="shared" si="0"/>
        <v>120.42080302800014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1102</v>
      </c>
      <c r="AJ37" s="42">
        <f>'[1]Frm-3 DEMAND'!F85</f>
        <v>0</v>
      </c>
      <c r="AK37" s="43">
        <f t="shared" si="7"/>
        <v>1102</v>
      </c>
      <c r="AL37" s="42">
        <f>'[1]Frm-1 Anticipated Gen.'!T91</f>
        <v>160</v>
      </c>
      <c r="AM37" s="42">
        <f>'[1]Frm-1 Anticipated Gen.'!B91</f>
        <v>80</v>
      </c>
      <c r="AN37" s="43">
        <f>'[1]Frm-1 Anticipated Gen.'!C91</f>
        <v>80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367.8544</v>
      </c>
      <c r="AP37" s="43">
        <f t="shared" si="8"/>
        <v>527.85439999999994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195.5128967</v>
      </c>
      <c r="AR37" s="43">
        <f>'[1]Frm-4 Shared Projects'!N86</f>
        <v>79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38.668103299999999</v>
      </c>
      <c r="AW37" s="43">
        <f>'[1]GoHP POWER'!G78+'[1]GoHP POWER'!H78</f>
        <v>585.93000000000006</v>
      </c>
      <c r="AX37" s="43">
        <f>'[1]Annx-D (IE)'!AT80</f>
        <v>0</v>
      </c>
      <c r="AY37" s="43">
        <f>'[1]Annx-D (IE)'!AR80</f>
        <v>0</v>
      </c>
      <c r="AZ37" s="43">
        <f>ABS('[1]Annx-D (IE)'!AV80)+'[1]Annx-D (IE)'!AU80</f>
        <v>350</v>
      </c>
      <c r="BA37" s="43">
        <f>'[1]CENTER SECTOR'!BW82-AW37-'[1]GoHP POWER'!F78</f>
        <v>305.80252645600012</v>
      </c>
      <c r="BB37" s="43">
        <f t="shared" si="9"/>
        <v>375.47749670000007</v>
      </c>
      <c r="BC37" s="43">
        <f t="shared" si="10"/>
        <v>1347.2550297560001</v>
      </c>
      <c r="BD37" s="43">
        <f t="shared" si="11"/>
        <v>620.73252645600019</v>
      </c>
      <c r="BE37" s="43">
        <f t="shared" si="1"/>
        <v>245.25502975600011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1285</v>
      </c>
      <c r="D38" s="42">
        <f>'[1]Frm-3 DEMAND'!F38</f>
        <v>0</v>
      </c>
      <c r="E38" s="43">
        <f t="shared" si="2"/>
        <v>1285</v>
      </c>
      <c r="F38" s="42">
        <f>'[1]Frm-1 Anticipated Gen.'!T44</f>
        <v>90</v>
      </c>
      <c r="G38" s="42">
        <f>'[1]Frm-1 Anticipated Gen.'!B44</f>
        <v>80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361.8544</v>
      </c>
      <c r="J38" s="43">
        <f t="shared" si="3"/>
        <v>521.85439999999994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42.5214967</v>
      </c>
      <c r="L38" s="43">
        <f>'[1]Frm-4 Shared Projects'!N39</f>
        <v>79</v>
      </c>
      <c r="M38" s="43">
        <f>'[1]Annx-D (IE)'!Q33</f>
        <v>160.43775600000001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5.2395033</v>
      </c>
      <c r="Q38" s="43">
        <f>'[1]GoHP POWER'!G31+'[1]GoHP POWER'!H31</f>
        <v>249.25</v>
      </c>
      <c r="R38" s="43">
        <f>'[1]Annx-D (IE)'!AT33</f>
        <v>0</v>
      </c>
      <c r="S38" s="43">
        <f>'[1]Annx-D (IE)'!AR33</f>
        <v>0</v>
      </c>
      <c r="T38" s="43">
        <f>ABS('[1]Annx-D (IE)'!AV33)+'[1]Annx-D (IE)'!AU33</f>
        <v>0</v>
      </c>
      <c r="U38" s="43">
        <f>'[1]CENTER SECTOR'!BW35-Q38-'[1]GoHP POWER'!F31</f>
        <v>247.56577072800007</v>
      </c>
      <c r="V38" s="43">
        <f t="shared" si="4"/>
        <v>667.90609670000003</v>
      </c>
      <c r="W38" s="43">
        <f t="shared" si="5"/>
        <v>1353.3474300280002</v>
      </c>
      <c r="X38" s="43">
        <f t="shared" si="6"/>
        <v>736.25352672800011</v>
      </c>
      <c r="Y38" s="43">
        <f t="shared" si="0"/>
        <v>68.34743002800019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1134</v>
      </c>
      <c r="AJ38" s="42">
        <f>'[1]Frm-3 DEMAND'!F86</f>
        <v>0</v>
      </c>
      <c r="AK38" s="43">
        <f t="shared" si="7"/>
        <v>1134</v>
      </c>
      <c r="AL38" s="42">
        <f>'[1]Frm-1 Anticipated Gen.'!T92</f>
        <v>160</v>
      </c>
      <c r="AM38" s="42">
        <f>'[1]Frm-1 Anticipated Gen.'!B92</f>
        <v>80</v>
      </c>
      <c r="AN38" s="43">
        <f>'[1]Frm-1 Anticipated Gen.'!C92</f>
        <v>80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367.8544</v>
      </c>
      <c r="AP38" s="43">
        <f t="shared" si="8"/>
        <v>527.85439999999994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210.62130170000003</v>
      </c>
      <c r="AR38" s="43">
        <f>'[1]Frm-4 Shared Projects'!N87</f>
        <v>79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41.209698299999999</v>
      </c>
      <c r="AW38" s="43">
        <f>'[1]GoHP POWER'!G79+'[1]GoHP POWER'!H79</f>
        <v>585.93000000000006</v>
      </c>
      <c r="AX38" s="43">
        <f>'[1]Annx-D (IE)'!AT81</f>
        <v>0</v>
      </c>
      <c r="AY38" s="43">
        <f>'[1]Annx-D (IE)'!AR81</f>
        <v>0</v>
      </c>
      <c r="AZ38" s="43">
        <f>ABS('[1]Annx-D (IE)'!AV81)+'[1]Annx-D (IE)'!AU81</f>
        <v>345</v>
      </c>
      <c r="BA38" s="43">
        <f>'[1]CENTER SECTOR'!BW83-AW38-'[1]GoHP POWER'!F79</f>
        <v>328.65559445600024</v>
      </c>
      <c r="BB38" s="43">
        <f t="shared" si="9"/>
        <v>404.93590170000004</v>
      </c>
      <c r="BC38" s="43">
        <f t="shared" si="10"/>
        <v>1377.6496927560001</v>
      </c>
      <c r="BD38" s="43">
        <f t="shared" si="11"/>
        <v>648.58559445600031</v>
      </c>
      <c r="BE38" s="43">
        <f t="shared" si="1"/>
        <v>243.64969275600015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1327</v>
      </c>
      <c r="D39" s="42">
        <f>'[1]Frm-3 DEMAND'!F39</f>
        <v>0</v>
      </c>
      <c r="E39" s="43">
        <f t="shared" si="2"/>
        <v>1327</v>
      </c>
      <c r="F39" s="42">
        <f>'[1]Frm-1 Anticipated Gen.'!T45</f>
        <v>90</v>
      </c>
      <c r="G39" s="42">
        <f>'[1]Frm-1 Anticipated Gen.'!B45</f>
        <v>80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361.8544</v>
      </c>
      <c r="J39" s="43">
        <f t="shared" si="3"/>
        <v>521.85439999999994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42.5214967</v>
      </c>
      <c r="L39" s="43">
        <f>'[1]Frm-4 Shared Projects'!N40</f>
        <v>79</v>
      </c>
      <c r="M39" s="43">
        <f>'[1]Annx-D (IE)'!Q34</f>
        <v>160.43775600000001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5.2395033</v>
      </c>
      <c r="Q39" s="43">
        <f>'[1]GoHP POWER'!G32+'[1]GoHP POWER'!H32</f>
        <v>235.35000000000002</v>
      </c>
      <c r="R39" s="43">
        <f>'[1]Annx-D (IE)'!AT34</f>
        <v>0</v>
      </c>
      <c r="S39" s="43">
        <f>'[1]Annx-D (IE)'!AR34</f>
        <v>0</v>
      </c>
      <c r="T39" s="43">
        <f>ABS('[1]Annx-D (IE)'!AV34)+'[1]Annx-D (IE)'!AU34</f>
        <v>0</v>
      </c>
      <c r="U39" s="43">
        <f>'[1]CENTER SECTOR'!BW36-Q39-'[1]GoHP POWER'!F32</f>
        <v>247.56248772800006</v>
      </c>
      <c r="V39" s="43">
        <f t="shared" si="4"/>
        <v>709.90609670000003</v>
      </c>
      <c r="W39" s="43">
        <f t="shared" si="5"/>
        <v>1339.4441470280003</v>
      </c>
      <c r="X39" s="43">
        <f t="shared" si="6"/>
        <v>722.35024372800012</v>
      </c>
      <c r="Y39" s="43">
        <f t="shared" si="0"/>
        <v>12.444147028000316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1152</v>
      </c>
      <c r="AJ39" s="42">
        <f>'[1]Frm-3 DEMAND'!F87</f>
        <v>0</v>
      </c>
      <c r="AK39" s="43">
        <f t="shared" si="7"/>
        <v>1152</v>
      </c>
      <c r="AL39" s="42">
        <f>'[1]Frm-1 Anticipated Gen.'!T93</f>
        <v>160</v>
      </c>
      <c r="AM39" s="42">
        <f>'[1]Frm-1 Anticipated Gen.'!B93</f>
        <v>80</v>
      </c>
      <c r="AN39" s="43">
        <f>'[1]Frm-1 Anticipated Gen.'!C93</f>
        <v>80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357.8544</v>
      </c>
      <c r="AP39" s="43">
        <f t="shared" si="8"/>
        <v>517.85439999999994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210.62130170000003</v>
      </c>
      <c r="AR39" s="43">
        <f>'[1]Frm-4 Shared Projects'!N88</f>
        <v>79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41.209698299999999</v>
      </c>
      <c r="AW39" s="43">
        <f>'[1]GoHP POWER'!G80+'[1]GoHP POWER'!H80</f>
        <v>585.93000000000006</v>
      </c>
      <c r="AX39" s="43">
        <f>'[1]Annx-D (IE)'!AT82</f>
        <v>0</v>
      </c>
      <c r="AY39" s="43">
        <f>'[1]Annx-D (IE)'!AR82</f>
        <v>0</v>
      </c>
      <c r="AZ39" s="43">
        <f>ABS('[1]Annx-D (IE)'!AV82)+'[1]Annx-D (IE)'!AU82</f>
        <v>315</v>
      </c>
      <c r="BA39" s="43">
        <f>'[1]CENTER SECTOR'!BW84-AW39-'[1]GoHP POWER'!F80</f>
        <v>328.73056445599991</v>
      </c>
      <c r="BB39" s="43">
        <f t="shared" si="9"/>
        <v>432.93590170000004</v>
      </c>
      <c r="BC39" s="43">
        <f t="shared" si="10"/>
        <v>1397.7246627559998</v>
      </c>
      <c r="BD39" s="43">
        <f t="shared" si="11"/>
        <v>678.66056445599997</v>
      </c>
      <c r="BE39" s="43">
        <f t="shared" si="1"/>
        <v>245.72466275599982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1346</v>
      </c>
      <c r="D40" s="42">
        <f>'[1]Frm-3 DEMAND'!F40</f>
        <v>0</v>
      </c>
      <c r="E40" s="43">
        <f t="shared" si="2"/>
        <v>1346</v>
      </c>
      <c r="F40" s="42">
        <f>'[1]Frm-1 Anticipated Gen.'!T46</f>
        <v>90</v>
      </c>
      <c r="G40" s="42">
        <f>'[1]Frm-1 Anticipated Gen.'!B46</f>
        <v>80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361.8544</v>
      </c>
      <c r="J40" s="43">
        <f t="shared" si="3"/>
        <v>521.85439999999994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42.5214967</v>
      </c>
      <c r="L40" s="43">
        <f>'[1]Frm-4 Shared Projects'!N41</f>
        <v>79</v>
      </c>
      <c r="M40" s="43">
        <f>'[1]Annx-D (IE)'!Q35</f>
        <v>160.43775600000001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5.2395033</v>
      </c>
      <c r="Q40" s="43">
        <f>'[1]GoHP POWER'!G33+'[1]GoHP POWER'!H33</f>
        <v>257.12</v>
      </c>
      <c r="R40" s="43">
        <f>'[1]Annx-D (IE)'!AT35</f>
        <v>0</v>
      </c>
      <c r="S40" s="43">
        <f>'[1]Annx-D (IE)'!AR35</f>
        <v>0</v>
      </c>
      <c r="T40" s="43">
        <f>ABS('[1]Annx-D (IE)'!AV35)+'[1]Annx-D (IE)'!AU35</f>
        <v>0</v>
      </c>
      <c r="U40" s="43">
        <f>'[1]CENTER SECTOR'!BW37-Q40-'[1]GoHP POWER'!F33</f>
        <v>257.11746372800008</v>
      </c>
      <c r="V40" s="43">
        <f t="shared" si="4"/>
        <v>728.90609670000003</v>
      </c>
      <c r="W40" s="43">
        <f t="shared" si="5"/>
        <v>1370.7691230280002</v>
      </c>
      <c r="X40" s="43">
        <f t="shared" si="6"/>
        <v>753.67521972800012</v>
      </c>
      <c r="Y40" s="43">
        <f t="shared" si="0"/>
        <v>24.769123028000195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1144</v>
      </c>
      <c r="AJ40" s="42">
        <f>'[1]Frm-3 DEMAND'!F88</f>
        <v>0</v>
      </c>
      <c r="AK40" s="43">
        <f t="shared" si="7"/>
        <v>1144</v>
      </c>
      <c r="AL40" s="42">
        <f>'[1]Frm-1 Anticipated Gen.'!T94</f>
        <v>160</v>
      </c>
      <c r="AM40" s="42">
        <f>'[1]Frm-1 Anticipated Gen.'!B94</f>
        <v>80</v>
      </c>
      <c r="AN40" s="43">
        <f>'[1]Frm-1 Anticipated Gen.'!C94</f>
        <v>80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357.8544</v>
      </c>
      <c r="AP40" s="43">
        <f t="shared" si="8"/>
        <v>517.85439999999994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274.72710169999999</v>
      </c>
      <c r="AR40" s="43">
        <f>'[1]Frm-4 Shared Projects'!N89</f>
        <v>79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50.743898300000005</v>
      </c>
      <c r="AW40" s="43">
        <f>'[1]GoHP POWER'!G81+'[1]GoHP POWER'!H81</f>
        <v>585.93000000000006</v>
      </c>
      <c r="AX40" s="43">
        <f>'[1]Annx-D (IE)'!AT83</f>
        <v>0</v>
      </c>
      <c r="AY40" s="43">
        <f>'[1]Annx-D (IE)'!AR83</f>
        <v>0</v>
      </c>
      <c r="AZ40" s="43">
        <f>ABS('[1]Annx-D (IE)'!AV83)+'[1]Annx-D (IE)'!AU83</f>
        <v>325</v>
      </c>
      <c r="BA40" s="43">
        <f>'[1]CENTER SECTOR'!BW85-AW40-'[1]GoHP POWER'!F81</f>
        <v>323.55003345599994</v>
      </c>
      <c r="BB40" s="43">
        <f t="shared" si="9"/>
        <v>415.4017017000001</v>
      </c>
      <c r="BC40" s="43">
        <f t="shared" si="10"/>
        <v>1392.0783317559999</v>
      </c>
      <c r="BD40" s="43">
        <f t="shared" si="11"/>
        <v>663.480033456</v>
      </c>
      <c r="BE40" s="43">
        <f t="shared" si="1"/>
        <v>248.0783317559999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1369</v>
      </c>
      <c r="D41" s="42">
        <f>'[1]Frm-3 DEMAND'!F41</f>
        <v>0</v>
      </c>
      <c r="E41" s="43">
        <f t="shared" si="2"/>
        <v>1369</v>
      </c>
      <c r="F41" s="42">
        <f>'[1]Frm-1 Anticipated Gen.'!T47</f>
        <v>90</v>
      </c>
      <c r="G41" s="42">
        <f>'[1]Frm-1 Anticipated Gen.'!B47</f>
        <v>80</v>
      </c>
      <c r="H41" s="43">
        <f>'[1]Frm-1 Anticipated Gen.'!C47</f>
        <v>95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361.8544</v>
      </c>
      <c r="J41" s="43">
        <f t="shared" si="3"/>
        <v>536.85439999999994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42.5214967</v>
      </c>
      <c r="L41" s="43">
        <f>'[1]Frm-4 Shared Projects'!N42</f>
        <v>79</v>
      </c>
      <c r="M41" s="43">
        <f>'[1]Annx-D (IE)'!Q36</f>
        <v>160.43775600000001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5.2395033</v>
      </c>
      <c r="Q41" s="43">
        <f>'[1]GoHP POWER'!G34+'[1]GoHP POWER'!H34</f>
        <v>235.11999999999998</v>
      </c>
      <c r="R41" s="43">
        <f>'[1]Annx-D (IE)'!AT36</f>
        <v>0</v>
      </c>
      <c r="S41" s="43">
        <f>'[1]Annx-D (IE)'!AR36</f>
        <v>0</v>
      </c>
      <c r="T41" s="43">
        <f>ABS('[1]Annx-D (IE)'!AV36)+'[1]Annx-D (IE)'!AU36</f>
        <v>0</v>
      </c>
      <c r="U41" s="43">
        <f>'[1]CENTER SECTOR'!BW38-Q41-'[1]GoHP POWER'!F34</f>
        <v>256.56176772800006</v>
      </c>
      <c r="V41" s="43">
        <f t="shared" si="4"/>
        <v>736.90609670000003</v>
      </c>
      <c r="W41" s="43">
        <f t="shared" si="5"/>
        <v>1363.2134270280001</v>
      </c>
      <c r="X41" s="43">
        <f t="shared" si="6"/>
        <v>731.1195237280001</v>
      </c>
      <c r="Y41" s="43">
        <f t="shared" si="0"/>
        <v>-5.7865729719999308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1131</v>
      </c>
      <c r="AJ41" s="42">
        <f>'[1]Frm-3 DEMAND'!F89</f>
        <v>0</v>
      </c>
      <c r="AK41" s="43">
        <f t="shared" si="7"/>
        <v>1131</v>
      </c>
      <c r="AL41" s="42">
        <f>'[1]Frm-1 Anticipated Gen.'!T95</f>
        <v>160</v>
      </c>
      <c r="AM41" s="42">
        <f>'[1]Frm-1 Anticipated Gen.'!B95</f>
        <v>80</v>
      </c>
      <c r="AN41" s="43">
        <f>'[1]Frm-1 Anticipated Gen.'!C95</f>
        <v>80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357.8544</v>
      </c>
      <c r="AP41" s="43">
        <f t="shared" si="8"/>
        <v>517.85439999999994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274.72710169999999</v>
      </c>
      <c r="AR41" s="43">
        <f>'[1]Frm-4 Shared Projects'!N90</f>
        <v>79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50.743898300000005</v>
      </c>
      <c r="AW41" s="43">
        <f>'[1]GoHP POWER'!G82+'[1]GoHP POWER'!H82</f>
        <v>585.93000000000006</v>
      </c>
      <c r="AX41" s="43">
        <f>'[1]Annx-D (IE)'!AT84</f>
        <v>0</v>
      </c>
      <c r="AY41" s="43">
        <f>'[1]Annx-D (IE)'!AR84</f>
        <v>0</v>
      </c>
      <c r="AZ41" s="43">
        <f>ABS('[1]Annx-D (IE)'!AV84)+'[1]Annx-D (IE)'!AU84</f>
        <v>335</v>
      </c>
      <c r="BA41" s="43">
        <f>'[1]CENTER SECTOR'!BW86-AW41-'[1]GoHP POWER'!F82</f>
        <v>322.43729345599991</v>
      </c>
      <c r="BB41" s="43">
        <f t="shared" si="9"/>
        <v>402.4017017000001</v>
      </c>
      <c r="BC41" s="43">
        <f t="shared" si="10"/>
        <v>1380.9655917559999</v>
      </c>
      <c r="BD41" s="43">
        <f t="shared" si="11"/>
        <v>652.36729345599997</v>
      </c>
      <c r="BE41" s="43">
        <f t="shared" si="1"/>
        <v>249.96559175599987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1383</v>
      </c>
      <c r="D42" s="42">
        <f>'[1]Frm-3 DEMAND'!F42</f>
        <v>0</v>
      </c>
      <c r="E42" s="43">
        <f t="shared" si="2"/>
        <v>1383</v>
      </c>
      <c r="F42" s="42">
        <f>'[1]Frm-1 Anticipated Gen.'!T48</f>
        <v>90</v>
      </c>
      <c r="G42" s="42">
        <f>'[1]Frm-1 Anticipated Gen.'!B48</f>
        <v>80</v>
      </c>
      <c r="H42" s="43">
        <f>'[1]Frm-1 Anticipated Gen.'!C48</f>
        <v>95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361.8544</v>
      </c>
      <c r="J42" s="43">
        <f t="shared" si="3"/>
        <v>536.85439999999994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42.5214967</v>
      </c>
      <c r="L42" s="43">
        <f>'[1]Frm-4 Shared Projects'!N43</f>
        <v>79</v>
      </c>
      <c r="M42" s="43">
        <f>'[1]Annx-D (IE)'!Q37</f>
        <v>160.43775600000001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5.2395033</v>
      </c>
      <c r="Q42" s="43">
        <f>'[1]GoHP POWER'!G35+'[1]GoHP POWER'!H35</f>
        <v>235.11999999999998</v>
      </c>
      <c r="R42" s="43">
        <f>'[1]Annx-D (IE)'!AT37</f>
        <v>0</v>
      </c>
      <c r="S42" s="43">
        <f>'[1]Annx-D (IE)'!AR37</f>
        <v>0</v>
      </c>
      <c r="T42" s="43">
        <f>ABS('[1]Annx-D (IE)'!AV37)+'[1]Annx-D (IE)'!AU37</f>
        <v>0</v>
      </c>
      <c r="U42" s="43">
        <f>'[1]CENTER SECTOR'!BW39-Q42-'[1]GoHP POWER'!F35</f>
        <v>246.01306672800004</v>
      </c>
      <c r="V42" s="43">
        <f t="shared" si="4"/>
        <v>750.90609670000003</v>
      </c>
      <c r="W42" s="43">
        <f t="shared" si="5"/>
        <v>1352.6647260279999</v>
      </c>
      <c r="X42" s="43">
        <f t="shared" si="6"/>
        <v>720.57082272800005</v>
      </c>
      <c r="Y42" s="43">
        <f t="shared" si="0"/>
        <v>-30.335273972000095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1116</v>
      </c>
      <c r="AJ42" s="42">
        <f>'[1]Frm-3 DEMAND'!F90</f>
        <v>0</v>
      </c>
      <c r="AK42" s="43">
        <f t="shared" si="7"/>
        <v>1116</v>
      </c>
      <c r="AL42" s="42">
        <f>'[1]Frm-1 Anticipated Gen.'!T96</f>
        <v>160</v>
      </c>
      <c r="AM42" s="42">
        <f>'[1]Frm-1 Anticipated Gen.'!B96</f>
        <v>80</v>
      </c>
      <c r="AN42" s="43">
        <f>'[1]Frm-1 Anticipated Gen.'!C96</f>
        <v>80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357.8544</v>
      </c>
      <c r="AP42" s="43">
        <f t="shared" si="8"/>
        <v>517.85439999999994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261.67710169999998</v>
      </c>
      <c r="AR42" s="43">
        <f>'[1]Frm-4 Shared Projects'!N91</f>
        <v>79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48.793898300000002</v>
      </c>
      <c r="AW42" s="43">
        <f>'[1]GoHP POWER'!G83+'[1]GoHP POWER'!H83</f>
        <v>583.53000000000009</v>
      </c>
      <c r="AX42" s="43">
        <f>'[1]Annx-D (IE)'!AT85</f>
        <v>0</v>
      </c>
      <c r="AY42" s="43">
        <f>'[1]Annx-D (IE)'!AR85</f>
        <v>0</v>
      </c>
      <c r="AZ42" s="43">
        <f>ABS('[1]Annx-D (IE)'!AV85)+'[1]Annx-D (IE)'!AU85</f>
        <v>350</v>
      </c>
      <c r="BA42" s="43">
        <f>'[1]CENTER SECTOR'!BW87-AW42-'[1]GoHP POWER'!F83</f>
        <v>321.97515245600016</v>
      </c>
      <c r="BB42" s="43">
        <f t="shared" si="9"/>
        <v>389.35170170000004</v>
      </c>
      <c r="BC42" s="43">
        <f t="shared" si="10"/>
        <v>1361.153450756</v>
      </c>
      <c r="BD42" s="43">
        <f t="shared" si="11"/>
        <v>634.50515245600025</v>
      </c>
      <c r="BE42" s="43">
        <f t="shared" si="1"/>
        <v>245.15345075599998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1374</v>
      </c>
      <c r="D43" s="42">
        <f>'[1]Frm-3 DEMAND'!F43</f>
        <v>0</v>
      </c>
      <c r="E43" s="43">
        <f t="shared" si="2"/>
        <v>1374</v>
      </c>
      <c r="F43" s="42">
        <f>'[1]Frm-1 Anticipated Gen.'!T49</f>
        <v>90</v>
      </c>
      <c r="G43" s="42">
        <f>'[1]Frm-1 Anticipated Gen.'!B49</f>
        <v>80</v>
      </c>
      <c r="H43" s="43">
        <f>'[1]Frm-1 Anticipated Gen.'!C50</f>
        <v>95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361.8544</v>
      </c>
      <c r="J43" s="43">
        <f t="shared" si="3"/>
        <v>536.85439999999994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42.5214967</v>
      </c>
      <c r="L43" s="43">
        <f>'[1]Frm-4 Shared Projects'!N44</f>
        <v>79</v>
      </c>
      <c r="M43" s="43">
        <f>'[1]Annx-D (IE)'!Q38</f>
        <v>160.43775600000001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5.2395033</v>
      </c>
      <c r="Q43" s="43">
        <f>'[1]GoHP POWER'!G36+'[1]GoHP POWER'!H36</f>
        <v>235.11999999999998</v>
      </c>
      <c r="R43" s="43">
        <f>'[1]Annx-D (IE)'!AT38</f>
        <v>0</v>
      </c>
      <c r="S43" s="43">
        <f>'[1]Annx-D (IE)'!AR38</f>
        <v>0</v>
      </c>
      <c r="T43" s="43">
        <f>ABS('[1]Annx-D (IE)'!AV38)+'[1]Annx-D (IE)'!AU38</f>
        <v>0</v>
      </c>
      <c r="U43" s="43">
        <f>'[1]CENTER SECTOR'!BW40-Q43-'[1]GoHP POWER'!F36</f>
        <v>244.00719872800008</v>
      </c>
      <c r="V43" s="43">
        <f t="shared" si="4"/>
        <v>741.90609670000003</v>
      </c>
      <c r="W43" s="43">
        <f t="shared" si="5"/>
        <v>1350.6588580279999</v>
      </c>
      <c r="X43" s="43">
        <f t="shared" si="6"/>
        <v>718.56495472800009</v>
      </c>
      <c r="Y43" s="43">
        <f t="shared" si="0"/>
        <v>-23.341141972000059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1103</v>
      </c>
      <c r="AJ43" s="42">
        <f>'[1]Frm-3 DEMAND'!F91</f>
        <v>0</v>
      </c>
      <c r="AK43" s="43">
        <f t="shared" si="7"/>
        <v>1103</v>
      </c>
      <c r="AL43" s="42">
        <f>'[1]Frm-1 Anticipated Gen.'!T97</f>
        <v>160</v>
      </c>
      <c r="AM43" s="42">
        <f>'[1]Frm-1 Anticipated Gen.'!B97</f>
        <v>80</v>
      </c>
      <c r="AN43" s="43">
        <f>'[1]Frm-1 Anticipated Gen.'!C97</f>
        <v>80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357.8544</v>
      </c>
      <c r="AP43" s="43">
        <f t="shared" si="8"/>
        <v>517.85439999999994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261.67710169999998</v>
      </c>
      <c r="AR43" s="43">
        <f>'[1]Frm-4 Shared Projects'!N92</f>
        <v>79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48.793898300000002</v>
      </c>
      <c r="AW43" s="43">
        <f>'[1]GoHP POWER'!G84+'[1]GoHP POWER'!H84</f>
        <v>567.23</v>
      </c>
      <c r="AX43" s="43">
        <f>'[1]Annx-D (IE)'!AT86</f>
        <v>0</v>
      </c>
      <c r="AY43" s="43">
        <f>'[1]Annx-D (IE)'!AR86</f>
        <v>0</v>
      </c>
      <c r="AZ43" s="43">
        <f>ABS('[1]Annx-D (IE)'!AV86)+'[1]Annx-D (IE)'!AU86</f>
        <v>345</v>
      </c>
      <c r="BA43" s="43">
        <f>'[1]CENTER SECTOR'!BW88-AW43-'[1]GoHP POWER'!F84</f>
        <v>320.72193645600009</v>
      </c>
      <c r="BB43" s="43">
        <f t="shared" si="9"/>
        <v>376.35170170000004</v>
      </c>
      <c r="BC43" s="43">
        <f t="shared" si="10"/>
        <v>1348.600234756</v>
      </c>
      <c r="BD43" s="43">
        <f t="shared" si="11"/>
        <v>621.95193645600011</v>
      </c>
      <c r="BE43" s="43">
        <f t="shared" si="1"/>
        <v>245.60023475599996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1358</v>
      </c>
      <c r="D44" s="42">
        <f>'[1]Frm-3 DEMAND'!F44</f>
        <v>0</v>
      </c>
      <c r="E44" s="43">
        <f t="shared" si="2"/>
        <v>1358</v>
      </c>
      <c r="F44" s="42">
        <f>'[1]Frm-1 Anticipated Gen.'!T50</f>
        <v>90</v>
      </c>
      <c r="G44" s="42">
        <f>'[1]Frm-1 Anticipated Gen.'!B50</f>
        <v>80</v>
      </c>
      <c r="H44" s="43">
        <f>'[1]Frm-1 Anticipated Gen.'!C51</f>
        <v>95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361.8544</v>
      </c>
      <c r="J44" s="43">
        <f t="shared" si="3"/>
        <v>536.85439999999994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59.6952967</v>
      </c>
      <c r="L44" s="43">
        <f>'[1]Frm-4 Shared Projects'!N45</f>
        <v>79</v>
      </c>
      <c r="M44" s="43">
        <f>'[1]Annx-D (IE)'!Q39</f>
        <v>160.43775600000001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7.8057032999999993</v>
      </c>
      <c r="Q44" s="43">
        <f>'[1]GoHP POWER'!G37+'[1]GoHP POWER'!H37</f>
        <v>231.72</v>
      </c>
      <c r="R44" s="43">
        <f>'[1]Annx-D (IE)'!AT39</f>
        <v>0</v>
      </c>
      <c r="S44" s="43">
        <f>'[1]Annx-D (IE)'!AR39</f>
        <v>0</v>
      </c>
      <c r="T44" s="43">
        <f>ABS('[1]Annx-D (IE)'!AV39)+'[1]Annx-D (IE)'!AU39</f>
        <v>0</v>
      </c>
      <c r="U44" s="43">
        <f>'[1]CENTER SECTOR'!BW41-Q44-'[1]GoHP POWER'!F37</f>
        <v>241.72607072800011</v>
      </c>
      <c r="V44" s="43">
        <f t="shared" si="4"/>
        <v>723.33989670000005</v>
      </c>
      <c r="W44" s="43">
        <f t="shared" si="5"/>
        <v>1347.5439300280002</v>
      </c>
      <c r="X44" s="43">
        <f t="shared" si="6"/>
        <v>712.88382672800014</v>
      </c>
      <c r="Y44" s="43">
        <f t="shared" si="0"/>
        <v>-10.456069971999796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1077</v>
      </c>
      <c r="AJ44" s="42">
        <f>'[1]Frm-3 DEMAND'!F92</f>
        <v>0</v>
      </c>
      <c r="AK44" s="43">
        <f t="shared" si="7"/>
        <v>1077</v>
      </c>
      <c r="AL44" s="42">
        <f>'[1]Frm-1 Anticipated Gen.'!T98</f>
        <v>160</v>
      </c>
      <c r="AM44" s="42">
        <f>'[1]Frm-1 Anticipated Gen.'!B98</f>
        <v>64</v>
      </c>
      <c r="AN44" s="43">
        <f>'[1]Frm-1 Anticipated Gen.'!C98</f>
        <v>80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357.8544</v>
      </c>
      <c r="AP44" s="43">
        <f t="shared" si="8"/>
        <v>501.8544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261.67710169999998</v>
      </c>
      <c r="AR44" s="43">
        <f>'[1]Frm-4 Shared Projects'!N93</f>
        <v>79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48.793898300000002</v>
      </c>
      <c r="AW44" s="43">
        <f>'[1]GoHP POWER'!G85+'[1]GoHP POWER'!H85</f>
        <v>553.33000000000004</v>
      </c>
      <c r="AX44" s="43">
        <f>'[1]Annx-D (IE)'!AT87</f>
        <v>0</v>
      </c>
      <c r="AY44" s="43">
        <f>'[1]Annx-D (IE)'!AR87</f>
        <v>0</v>
      </c>
      <c r="AZ44" s="43">
        <f>ABS('[1]Annx-D (IE)'!AV87)+'[1]Annx-D (IE)'!AU87</f>
        <v>355</v>
      </c>
      <c r="BA44" s="43">
        <f>'[1]CENTER SECTOR'!BW89-AW44-'[1]GoHP POWER'!F85</f>
        <v>316.33935545600013</v>
      </c>
      <c r="BB44" s="43">
        <f t="shared" si="9"/>
        <v>366.35170170000004</v>
      </c>
      <c r="BC44" s="43">
        <f t="shared" si="10"/>
        <v>1304.3176537560003</v>
      </c>
      <c r="BD44" s="43">
        <f t="shared" si="11"/>
        <v>593.66935545600018</v>
      </c>
      <c r="BE44" s="43">
        <f t="shared" si="1"/>
        <v>227.31765375600025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1360</v>
      </c>
      <c r="D45" s="42">
        <f>'[1]Frm-3 DEMAND'!F45</f>
        <v>0</v>
      </c>
      <c r="E45" s="43">
        <f t="shared" si="2"/>
        <v>1360</v>
      </c>
      <c r="F45" s="42">
        <f>'[1]Frm-1 Anticipated Gen.'!T51</f>
        <v>90</v>
      </c>
      <c r="G45" s="42">
        <f>'[1]Frm-1 Anticipated Gen.'!B51</f>
        <v>80</v>
      </c>
      <c r="H45" s="43">
        <f>'[1]Frm-1 Anticipated Gen.'!C51</f>
        <v>95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361.8544</v>
      </c>
      <c r="J45" s="43">
        <f t="shared" si="3"/>
        <v>536.85439999999994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59.6952967</v>
      </c>
      <c r="L45" s="43">
        <f>'[1]Frm-4 Shared Projects'!N46</f>
        <v>79</v>
      </c>
      <c r="M45" s="43">
        <f>'[1]Annx-D (IE)'!Q40</f>
        <v>160.43775600000001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7.8057032999999993</v>
      </c>
      <c r="Q45" s="43">
        <f>'[1]GoHP POWER'!G38+'[1]GoHP POWER'!H38</f>
        <v>228.32</v>
      </c>
      <c r="R45" s="43">
        <f>'[1]Annx-D (IE)'!AT40</f>
        <v>0</v>
      </c>
      <c r="S45" s="43">
        <f>'[1]Annx-D (IE)'!AR40</f>
        <v>0</v>
      </c>
      <c r="T45" s="43">
        <f>ABS('[1]Annx-D (IE)'!AV40)+'[1]Annx-D (IE)'!AU40</f>
        <v>0</v>
      </c>
      <c r="U45" s="43">
        <f>'[1]CENTER SECTOR'!BW42-Q45-'[1]GoHP POWER'!F38</f>
        <v>242.40260172800004</v>
      </c>
      <c r="V45" s="43">
        <f t="shared" si="4"/>
        <v>725.33989670000005</v>
      </c>
      <c r="W45" s="43">
        <f t="shared" si="5"/>
        <v>1344.820461028</v>
      </c>
      <c r="X45" s="43">
        <f t="shared" si="6"/>
        <v>710.16035772800001</v>
      </c>
      <c r="Y45" s="43">
        <f t="shared" si="0"/>
        <v>-15.179538972000046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1053</v>
      </c>
      <c r="AJ45" s="42">
        <f>'[1]Frm-3 DEMAND'!F93</f>
        <v>0</v>
      </c>
      <c r="AK45" s="43">
        <f t="shared" si="7"/>
        <v>1053</v>
      </c>
      <c r="AL45" s="42">
        <f>'[1]Frm-1 Anticipated Gen.'!T99</f>
        <v>160</v>
      </c>
      <c r="AM45" s="42">
        <f>'[1]Frm-1 Anticipated Gen.'!B99</f>
        <v>64</v>
      </c>
      <c r="AN45" s="43">
        <f>'[1]Frm-1 Anticipated Gen.'!C99</f>
        <v>80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357.8544</v>
      </c>
      <c r="AP45" s="43">
        <f t="shared" si="8"/>
        <v>501.8544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218.17710170000001</v>
      </c>
      <c r="AR45" s="43">
        <f>'[1]Frm-4 Shared Projects'!N94</f>
        <v>79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42.293898300000002</v>
      </c>
      <c r="AW45" s="43">
        <f>'[1]GoHP POWER'!G86+'[1]GoHP POWER'!H86</f>
        <v>553.33000000000004</v>
      </c>
      <c r="AX45" s="43">
        <f>'[1]Annx-D (IE)'!AT88</f>
        <v>0</v>
      </c>
      <c r="AY45" s="43">
        <f>'[1]Annx-D (IE)'!AR88</f>
        <v>0</v>
      </c>
      <c r="AZ45" s="43">
        <f>ABS('[1]Annx-D (IE)'!AV88)+'[1]Annx-D (IE)'!AU88</f>
        <v>380</v>
      </c>
      <c r="BA45" s="43">
        <f>'[1]CENTER SECTOR'!BW90-AW45-'[1]GoHP POWER'!F86</f>
        <v>315.36567145599986</v>
      </c>
      <c r="BB45" s="43">
        <f t="shared" si="9"/>
        <v>348.85170170000004</v>
      </c>
      <c r="BC45" s="43">
        <f t="shared" si="10"/>
        <v>1271.843969756</v>
      </c>
      <c r="BD45" s="43">
        <f t="shared" si="11"/>
        <v>567.6956714559999</v>
      </c>
      <c r="BE45" s="43">
        <f t="shared" si="1"/>
        <v>218.84396975599998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1354</v>
      </c>
      <c r="D46" s="42">
        <f>'[1]Frm-3 DEMAND'!F46</f>
        <v>0</v>
      </c>
      <c r="E46" s="43">
        <f t="shared" si="2"/>
        <v>1354</v>
      </c>
      <c r="F46" s="42">
        <f>'[1]Frm-1 Anticipated Gen.'!T52</f>
        <v>90</v>
      </c>
      <c r="G46" s="42">
        <f>'[1]Frm-1 Anticipated Gen.'!B52</f>
        <v>80</v>
      </c>
      <c r="H46" s="43">
        <f>'[1]Frm-1 Anticipated Gen.'!C52</f>
        <v>95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361.8544</v>
      </c>
      <c r="J46" s="43">
        <f t="shared" si="3"/>
        <v>536.85439999999994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59.6952967</v>
      </c>
      <c r="L46" s="43">
        <f>'[1]Frm-4 Shared Projects'!N47</f>
        <v>79</v>
      </c>
      <c r="M46" s="43">
        <f>'[1]Annx-D (IE)'!Q41</f>
        <v>160.43775600000001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7.8057032999999993</v>
      </c>
      <c r="Q46" s="43">
        <f>'[1]GoHP POWER'!G39+'[1]GoHP POWER'!H39</f>
        <v>227.32</v>
      </c>
      <c r="R46" s="43">
        <f>'[1]Annx-D (IE)'!AT41</f>
        <v>0</v>
      </c>
      <c r="S46" s="43">
        <f>'[1]Annx-D (IE)'!AR41</f>
        <v>0</v>
      </c>
      <c r="T46" s="43">
        <f>ABS('[1]Annx-D (IE)'!AV41)+'[1]Annx-D (IE)'!AU41</f>
        <v>0</v>
      </c>
      <c r="U46" s="43">
        <f>'[1]CENTER SECTOR'!BW43-Q46-'[1]GoHP POWER'!F39</f>
        <v>242.52359872800002</v>
      </c>
      <c r="V46" s="43">
        <f t="shared" si="4"/>
        <v>719.33989670000005</v>
      </c>
      <c r="W46" s="43">
        <f t="shared" si="5"/>
        <v>1343.9414580279999</v>
      </c>
      <c r="X46" s="43">
        <f t="shared" si="6"/>
        <v>709.281354728</v>
      </c>
      <c r="Y46" s="43">
        <f t="shared" si="0"/>
        <v>-10.058541972000057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1031</v>
      </c>
      <c r="AJ46" s="42">
        <f>'[1]Frm-3 DEMAND'!F94</f>
        <v>0</v>
      </c>
      <c r="AK46" s="43">
        <f t="shared" si="7"/>
        <v>1031</v>
      </c>
      <c r="AL46" s="42">
        <f>'[1]Frm-1 Anticipated Gen.'!T100</f>
        <v>160</v>
      </c>
      <c r="AM46" s="42">
        <f>'[1]Frm-1 Anticipated Gen.'!B100</f>
        <v>64</v>
      </c>
      <c r="AN46" s="43">
        <f>'[1]Frm-1 Anticipated Gen.'!C100</f>
        <v>80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357.8544</v>
      </c>
      <c r="AP46" s="43">
        <f t="shared" si="8"/>
        <v>501.8544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218.17710170000001</v>
      </c>
      <c r="AR46" s="43">
        <f>'[1]Frm-4 Shared Projects'!N95</f>
        <v>79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42.293898300000002</v>
      </c>
      <c r="AW46" s="43">
        <f>'[1]GoHP POWER'!G87+'[1]GoHP POWER'!H87</f>
        <v>553.33000000000004</v>
      </c>
      <c r="AX46" s="43">
        <f>'[1]Annx-D (IE)'!AT89</f>
        <v>0</v>
      </c>
      <c r="AY46" s="43">
        <f>'[1]Annx-D (IE)'!AR89</f>
        <v>0</v>
      </c>
      <c r="AZ46" s="43">
        <f>ABS('[1]Annx-D (IE)'!AV89)+'[1]Annx-D (IE)'!AU89</f>
        <v>395</v>
      </c>
      <c r="BA46" s="43">
        <f>'[1]CENTER SECTOR'!BW91-AW46-'[1]GoHP POWER'!F87</f>
        <v>315.24991145600018</v>
      </c>
      <c r="BB46" s="43">
        <f t="shared" si="9"/>
        <v>326.85170170000004</v>
      </c>
      <c r="BC46" s="43">
        <f t="shared" si="10"/>
        <v>1256.7282097560003</v>
      </c>
      <c r="BD46" s="43">
        <f t="shared" si="11"/>
        <v>552.57991145600022</v>
      </c>
      <c r="BE46" s="43">
        <f t="shared" si="1"/>
        <v>225.7282097560003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1345</v>
      </c>
      <c r="D47" s="42">
        <f>'[1]Frm-3 DEMAND'!F47</f>
        <v>0</v>
      </c>
      <c r="E47" s="43">
        <f t="shared" si="2"/>
        <v>1345</v>
      </c>
      <c r="F47" s="42">
        <f>'[1]Frm-1 Anticipated Gen.'!T53</f>
        <v>90</v>
      </c>
      <c r="G47" s="42">
        <f>'[1]Frm-1 Anticipated Gen.'!B53</f>
        <v>80</v>
      </c>
      <c r="H47" s="43">
        <f>'[1]Frm-1 Anticipated Gen.'!C53</f>
        <v>95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361.8544</v>
      </c>
      <c r="J47" s="43">
        <f t="shared" si="3"/>
        <v>536.85439999999994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59.6952967</v>
      </c>
      <c r="L47" s="43">
        <f>'[1]Frm-4 Shared Projects'!N48</f>
        <v>79</v>
      </c>
      <c r="M47" s="43">
        <f>'[1]Annx-D (IE)'!Q42</f>
        <v>160.43775600000001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7.8057032999999993</v>
      </c>
      <c r="Q47" s="43">
        <f>'[1]GoHP POWER'!G40+'[1]GoHP POWER'!H40</f>
        <v>224.92</v>
      </c>
      <c r="R47" s="43">
        <f>'[1]Annx-D (IE)'!AT42</f>
        <v>0</v>
      </c>
      <c r="S47" s="43">
        <f>'[1]Annx-D (IE)'!AR42</f>
        <v>0</v>
      </c>
      <c r="T47" s="43">
        <f>ABS('[1]Annx-D (IE)'!AV42)+'[1]Annx-D (IE)'!AU42</f>
        <v>0</v>
      </c>
      <c r="U47" s="43">
        <f>'[1]CENTER SECTOR'!BW44-Q47-'[1]GoHP POWER'!F40</f>
        <v>243.19180972800009</v>
      </c>
      <c r="V47" s="43">
        <f t="shared" si="4"/>
        <v>710.33989670000005</v>
      </c>
      <c r="W47" s="43">
        <f t="shared" si="5"/>
        <v>1342.2096690280002</v>
      </c>
      <c r="X47" s="43">
        <f t="shared" si="6"/>
        <v>707.54956572800006</v>
      </c>
      <c r="Y47" s="43">
        <f t="shared" si="0"/>
        <v>-2.7903309719997651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1014</v>
      </c>
      <c r="AJ47" s="42">
        <f>'[1]Frm-3 DEMAND'!F95</f>
        <v>0</v>
      </c>
      <c r="AK47" s="43">
        <f t="shared" si="7"/>
        <v>1014</v>
      </c>
      <c r="AL47" s="42">
        <f>'[1]Frm-1 Anticipated Gen.'!T101</f>
        <v>160</v>
      </c>
      <c r="AM47" s="42">
        <f>'[1]Frm-1 Anticipated Gen.'!B101</f>
        <v>64</v>
      </c>
      <c r="AN47" s="43">
        <f>'[1]Frm-1 Anticipated Gen.'!C101</f>
        <v>80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357.8544</v>
      </c>
      <c r="AP47" s="43">
        <f t="shared" si="8"/>
        <v>501.8544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218.17710170000001</v>
      </c>
      <c r="AR47" s="43">
        <f>'[1]Frm-4 Shared Projects'!N96</f>
        <v>79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42.293898300000002</v>
      </c>
      <c r="AW47" s="43">
        <f>'[1]GoHP POWER'!G88+'[1]GoHP POWER'!H88</f>
        <v>553.33000000000004</v>
      </c>
      <c r="AX47" s="43">
        <f>'[1]Annx-D (IE)'!AT90</f>
        <v>0</v>
      </c>
      <c r="AY47" s="43">
        <f>'[1]Annx-D (IE)'!AR90</f>
        <v>0</v>
      </c>
      <c r="AZ47" s="43">
        <f>ABS('[1]Annx-D (IE)'!AV90)+'[1]Annx-D (IE)'!AU90</f>
        <v>415</v>
      </c>
      <c r="BA47" s="43">
        <f>'[1]CENTER SECTOR'!BW92-AW47-'[1]GoHP POWER'!F88</f>
        <v>316.06125345599992</v>
      </c>
      <c r="BB47" s="43">
        <f t="shared" si="9"/>
        <v>309.85170170000004</v>
      </c>
      <c r="BC47" s="43">
        <f t="shared" si="10"/>
        <v>1237.539551756</v>
      </c>
      <c r="BD47" s="43">
        <f t="shared" si="11"/>
        <v>533.39125345599996</v>
      </c>
      <c r="BE47" s="43">
        <f t="shared" si="1"/>
        <v>223.53955175600004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1347</v>
      </c>
      <c r="D48" s="42">
        <f>'[1]Frm-3 DEMAND'!F48</f>
        <v>0</v>
      </c>
      <c r="E48" s="43">
        <f t="shared" si="2"/>
        <v>1347</v>
      </c>
      <c r="F48" s="42">
        <f>'[1]Frm-1 Anticipated Gen.'!T54</f>
        <v>90</v>
      </c>
      <c r="G48" s="42">
        <f>'[1]Frm-1 Anticipated Gen.'!B54</f>
        <v>80</v>
      </c>
      <c r="H48" s="43">
        <f>'[1]Frm-1 Anticipated Gen.'!C54</f>
        <v>95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361.8544</v>
      </c>
      <c r="J48" s="43">
        <f t="shared" si="3"/>
        <v>536.85439999999994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122.2671967</v>
      </c>
      <c r="L48" s="43">
        <f>'[1]Frm-4 Shared Projects'!N49</f>
        <v>79</v>
      </c>
      <c r="M48" s="43">
        <f>'[1]Annx-D (IE)'!Q43</f>
        <v>160.43775600000001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18.703803300000001</v>
      </c>
      <c r="Q48" s="43">
        <f>'[1]GoHP POWER'!G41+'[1]GoHP POWER'!H41</f>
        <v>224.92</v>
      </c>
      <c r="R48" s="43">
        <f>'[1]Annx-D (IE)'!AT43</f>
        <v>0</v>
      </c>
      <c r="S48" s="43">
        <f>'[1]Annx-D (IE)'!AR43</f>
        <v>0</v>
      </c>
      <c r="T48" s="43">
        <f>ABS('[1]Annx-D (IE)'!AV43)+'[1]Annx-D (IE)'!AU43</f>
        <v>0</v>
      </c>
      <c r="U48" s="43">
        <f>'[1]CENTER SECTOR'!BW45-Q48-'[1]GoHP POWER'!F41</f>
        <v>250.61508072800009</v>
      </c>
      <c r="V48" s="43">
        <f t="shared" si="4"/>
        <v>701.44179670000005</v>
      </c>
      <c r="W48" s="43">
        <f t="shared" si="5"/>
        <v>1360.531040028</v>
      </c>
      <c r="X48" s="43">
        <f t="shared" si="6"/>
        <v>714.97283672800006</v>
      </c>
      <c r="Y48" s="43">
        <f t="shared" si="0"/>
        <v>13.531040028000007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1001</v>
      </c>
      <c r="AJ48" s="42">
        <f>'[1]Frm-3 DEMAND'!F96</f>
        <v>0</v>
      </c>
      <c r="AK48" s="43">
        <f t="shared" si="7"/>
        <v>1001</v>
      </c>
      <c r="AL48" s="42">
        <f>'[1]Frm-1 Anticipated Gen.'!T102</f>
        <v>160</v>
      </c>
      <c r="AM48" s="42">
        <f>'[1]Frm-1 Anticipated Gen.'!B102</f>
        <v>64</v>
      </c>
      <c r="AN48" s="43">
        <f>'[1]Frm-1 Anticipated Gen.'!C102</f>
        <v>60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357.8544</v>
      </c>
      <c r="AP48" s="43">
        <f t="shared" si="8"/>
        <v>481.8544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218.17710170000001</v>
      </c>
      <c r="AR48" s="43">
        <f>'[1]Frm-4 Shared Projects'!N97</f>
        <v>79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42.293898300000002</v>
      </c>
      <c r="AW48" s="43">
        <f>'[1]GoHP POWER'!G89+'[1]GoHP POWER'!H89</f>
        <v>553.33000000000004</v>
      </c>
      <c r="AX48" s="43">
        <f>'[1]Annx-D (IE)'!AT91</f>
        <v>0</v>
      </c>
      <c r="AY48" s="43">
        <f>'[1]Annx-D (IE)'!AR91</f>
        <v>0</v>
      </c>
      <c r="AZ48" s="43">
        <f>ABS('[1]Annx-D (IE)'!AV91)+'[1]Annx-D (IE)'!AU91</f>
        <v>425</v>
      </c>
      <c r="BA48" s="43">
        <f>'[1]CENTER SECTOR'!BW93-AW48-'[1]GoHP POWER'!F89</f>
        <v>314.94851345600011</v>
      </c>
      <c r="BB48" s="43">
        <f t="shared" si="9"/>
        <v>316.85170170000004</v>
      </c>
      <c r="BC48" s="43">
        <f t="shared" si="10"/>
        <v>1206.4268117560002</v>
      </c>
      <c r="BD48" s="43">
        <f t="shared" si="11"/>
        <v>522.27851345600016</v>
      </c>
      <c r="BE48" s="43">
        <f t="shared" si="1"/>
        <v>205.42681175600023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1337</v>
      </c>
      <c r="D49" s="42">
        <f>'[1]Frm-3 DEMAND'!F49</f>
        <v>0</v>
      </c>
      <c r="E49" s="43">
        <f t="shared" si="2"/>
        <v>1337</v>
      </c>
      <c r="F49" s="42">
        <f>'[1]Frm-1 Anticipated Gen.'!T55</f>
        <v>90</v>
      </c>
      <c r="G49" s="42">
        <f>'[1]Frm-1 Anticipated Gen.'!B55</f>
        <v>80</v>
      </c>
      <c r="H49" s="43">
        <f>'[1]Frm-1 Anticipated Gen.'!C55</f>
        <v>95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361.8544</v>
      </c>
      <c r="J49" s="43">
        <f t="shared" si="3"/>
        <v>536.85439999999994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122.2671967</v>
      </c>
      <c r="L49" s="43">
        <f>'[1]Frm-4 Shared Projects'!N50</f>
        <v>79</v>
      </c>
      <c r="M49" s="43">
        <f>'[1]Annx-D (IE)'!Q44</f>
        <v>160.43775600000001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18.703803300000001</v>
      </c>
      <c r="Q49" s="43">
        <f>'[1]GoHP POWER'!G42+'[1]GoHP POWER'!H42</f>
        <v>224.92</v>
      </c>
      <c r="R49" s="43">
        <f>'[1]Annx-D (IE)'!AT44</f>
        <v>0</v>
      </c>
      <c r="S49" s="43">
        <f>'[1]Annx-D (IE)'!AR44</f>
        <v>0</v>
      </c>
      <c r="T49" s="43">
        <f>ABS('[1]Annx-D (IE)'!AV44)+'[1]Annx-D (IE)'!AU44</f>
        <v>0</v>
      </c>
      <c r="U49" s="43">
        <f>'[1]CENTER SECTOR'!BW46-Q49-'[1]GoHP POWER'!F42</f>
        <v>251.68508072800003</v>
      </c>
      <c r="V49" s="43">
        <f t="shared" si="4"/>
        <v>691.44179670000005</v>
      </c>
      <c r="W49" s="43">
        <f t="shared" si="5"/>
        <v>1361.6010400279999</v>
      </c>
      <c r="X49" s="43">
        <f t="shared" si="6"/>
        <v>716.042836728</v>
      </c>
      <c r="Y49" s="43">
        <f t="shared" si="0"/>
        <v>24.601040027999943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980</v>
      </c>
      <c r="AJ49" s="42">
        <f>'[1]Frm-3 DEMAND'!F97</f>
        <v>0</v>
      </c>
      <c r="AK49" s="43">
        <f t="shared" si="7"/>
        <v>980</v>
      </c>
      <c r="AL49" s="42">
        <f>'[1]Frm-1 Anticipated Gen.'!T103</f>
        <v>160</v>
      </c>
      <c r="AM49" s="42">
        <f>'[1]Frm-1 Anticipated Gen.'!B103</f>
        <v>64</v>
      </c>
      <c r="AN49" s="43">
        <f>'[1]Frm-1 Anticipated Gen.'!C103</f>
        <v>80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357.8544</v>
      </c>
      <c r="AP49" s="43">
        <f t="shared" si="8"/>
        <v>501.8544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218.17710170000001</v>
      </c>
      <c r="AR49" s="43">
        <f>'[1]Frm-4 Shared Projects'!N98</f>
        <v>79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42.293898300000002</v>
      </c>
      <c r="AW49" s="43">
        <f>'[1]GoHP POWER'!G90+'[1]GoHP POWER'!H90</f>
        <v>553.33000000000004</v>
      </c>
      <c r="AX49" s="43">
        <f>'[1]Annx-D (IE)'!AT92</f>
        <v>0</v>
      </c>
      <c r="AY49" s="43">
        <f>'[1]Annx-D (IE)'!AR92</f>
        <v>0</v>
      </c>
      <c r="AZ49" s="43">
        <f>ABS('[1]Annx-D (IE)'!AV92)+'[1]Annx-D (IE)'!AU92</f>
        <v>445</v>
      </c>
      <c r="BA49" s="43">
        <f>'[1]CENTER SECTOR'!BW94-AW49-'[1]GoHP POWER'!F90</f>
        <v>314.94851345600011</v>
      </c>
      <c r="BB49" s="43">
        <f t="shared" si="9"/>
        <v>275.85170170000004</v>
      </c>
      <c r="BC49" s="43">
        <f t="shared" si="10"/>
        <v>1206.4268117560002</v>
      </c>
      <c r="BD49" s="43">
        <f t="shared" si="11"/>
        <v>502.27851345600016</v>
      </c>
      <c r="BE49" s="43">
        <f t="shared" si="1"/>
        <v>226.42681175600023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1294</v>
      </c>
      <c r="D50" s="42">
        <f>'[1]Frm-3 DEMAND'!F50</f>
        <v>0</v>
      </c>
      <c r="E50" s="43">
        <f t="shared" si="2"/>
        <v>1294</v>
      </c>
      <c r="F50" s="42">
        <f>'[1]Frm-1 Anticipated Gen.'!T56</f>
        <v>90</v>
      </c>
      <c r="G50" s="42">
        <f>'[1]Frm-1 Anticipated Gen.'!B56</f>
        <v>80</v>
      </c>
      <c r="H50" s="43">
        <f>'[1]Frm-1 Anticipated Gen.'!C56</f>
        <v>95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361.8544</v>
      </c>
      <c r="J50" s="43">
        <f t="shared" si="3"/>
        <v>536.85439999999994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122.2671967</v>
      </c>
      <c r="L50" s="43">
        <f>'[1]Frm-4 Shared Projects'!N51</f>
        <v>79</v>
      </c>
      <c r="M50" s="43">
        <f>'[1]Annx-D (IE)'!Q45</f>
        <v>160.43775600000001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18.703803300000001</v>
      </c>
      <c r="Q50" s="43">
        <f>'[1]GoHP POWER'!G43+'[1]GoHP POWER'!H43</f>
        <v>150.01000000000002</v>
      </c>
      <c r="R50" s="43">
        <f>'[1]Annx-D (IE)'!AT45</f>
        <v>0</v>
      </c>
      <c r="S50" s="43">
        <f>'[1]Annx-D (IE)'!AR45</f>
        <v>0</v>
      </c>
      <c r="T50" s="43">
        <f>ABS('[1]Annx-D (IE)'!AV45)+'[1]Annx-D (IE)'!AU45</f>
        <v>0</v>
      </c>
      <c r="U50" s="43">
        <f>'[1]CENTER SECTOR'!BW47-Q50-'[1]GoHP POWER'!F43</f>
        <v>242.67114272799989</v>
      </c>
      <c r="V50" s="43">
        <f t="shared" si="4"/>
        <v>648.44179670000005</v>
      </c>
      <c r="W50" s="43">
        <f t="shared" si="5"/>
        <v>1277.6771020279998</v>
      </c>
      <c r="X50" s="43">
        <f t="shared" si="6"/>
        <v>632.11889872799986</v>
      </c>
      <c r="Y50" s="43">
        <f t="shared" si="0"/>
        <v>-16.322897972000192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956</v>
      </c>
      <c r="AJ50" s="42">
        <f>'[1]Frm-3 DEMAND'!F98</f>
        <v>0</v>
      </c>
      <c r="AK50" s="43">
        <f t="shared" si="7"/>
        <v>956</v>
      </c>
      <c r="AL50" s="42">
        <f>'[1]Frm-1 Anticipated Gen.'!T104</f>
        <v>140</v>
      </c>
      <c r="AM50" s="42">
        <f>'[1]Frm-1 Anticipated Gen.'!B104</f>
        <v>64</v>
      </c>
      <c r="AN50" s="43">
        <f>'[1]Frm-1 Anticipated Gen.'!C104</f>
        <v>60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357.8544</v>
      </c>
      <c r="AP50" s="43">
        <f t="shared" si="8"/>
        <v>481.8544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218.17710170000001</v>
      </c>
      <c r="AR50" s="43">
        <f>'[1]Frm-4 Shared Projects'!N99</f>
        <v>79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42.293898300000002</v>
      </c>
      <c r="AW50" s="43">
        <f>'[1]GoHP POWER'!G91+'[1]GoHP POWER'!H91</f>
        <v>552.33000000000004</v>
      </c>
      <c r="AX50" s="43">
        <f>'[1]Annx-D (IE)'!AT93</f>
        <v>0</v>
      </c>
      <c r="AY50" s="43">
        <f>'[1]Annx-D (IE)'!AR93</f>
        <v>0</v>
      </c>
      <c r="AZ50" s="43">
        <f>ABS('[1]Annx-D (IE)'!AV93)+'[1]Annx-D (IE)'!AU93</f>
        <v>445</v>
      </c>
      <c r="BA50" s="43">
        <f>'[1]CENTER SECTOR'!BW95-AW50-'[1]GoHP POWER'!F91</f>
        <v>302.77105145600024</v>
      </c>
      <c r="BB50" s="43">
        <f t="shared" si="9"/>
        <v>291.85170170000004</v>
      </c>
      <c r="BC50" s="43">
        <f t="shared" si="10"/>
        <v>1153.2493497560004</v>
      </c>
      <c r="BD50" s="43">
        <f t="shared" si="11"/>
        <v>489.10105145600028</v>
      </c>
      <c r="BE50" s="43">
        <f t="shared" si="1"/>
        <v>197.24934975600036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1280</v>
      </c>
      <c r="D51" s="42">
        <f>'[1]Frm-3 DEMAND'!F51</f>
        <v>0</v>
      </c>
      <c r="E51" s="43">
        <f t="shared" si="2"/>
        <v>1280</v>
      </c>
      <c r="F51" s="42">
        <f>'[1]Frm-1 Anticipated Gen.'!T57</f>
        <v>90</v>
      </c>
      <c r="G51" s="42">
        <f>'[1]Frm-1 Anticipated Gen.'!B57</f>
        <v>80</v>
      </c>
      <c r="H51" s="43">
        <f>'[1]Frm-1 Anticipated Gen.'!C57</f>
        <v>95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361.8544</v>
      </c>
      <c r="J51" s="43">
        <f t="shared" si="3"/>
        <v>536.85439999999994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122.2671967</v>
      </c>
      <c r="L51" s="43">
        <f>'[1]Frm-4 Shared Projects'!N52</f>
        <v>79</v>
      </c>
      <c r="M51" s="43">
        <f>'[1]Annx-D (IE)'!Q46</f>
        <v>160.43775600000001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18.703803300000001</v>
      </c>
      <c r="Q51" s="43">
        <f>'[1]GoHP POWER'!G44+'[1]GoHP POWER'!H44</f>
        <v>138.5</v>
      </c>
      <c r="R51" s="43">
        <f>'[1]Annx-D (IE)'!AT46</f>
        <v>0</v>
      </c>
      <c r="S51" s="43">
        <f>'[1]Annx-D (IE)'!AR46</f>
        <v>0</v>
      </c>
      <c r="T51" s="43">
        <f>ABS('[1]Annx-D (IE)'!AV46)+'[1]Annx-D (IE)'!AU46</f>
        <v>0</v>
      </c>
      <c r="U51" s="43">
        <f>'[1]CENTER SECTOR'!BW48-Q51-'[1]GoHP POWER'!F44</f>
        <v>243.09634872799992</v>
      </c>
      <c r="V51" s="43">
        <f t="shared" si="4"/>
        <v>634.44179670000005</v>
      </c>
      <c r="W51" s="43">
        <f t="shared" si="5"/>
        <v>1266.5923080279999</v>
      </c>
      <c r="X51" s="43">
        <f t="shared" si="6"/>
        <v>621.03410472799987</v>
      </c>
      <c r="Y51" s="43">
        <f t="shared" si="0"/>
        <v>-13.407691972000066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939</v>
      </c>
      <c r="AJ51" s="42">
        <f>'[1]Frm-3 DEMAND'!F99</f>
        <v>0</v>
      </c>
      <c r="AK51" s="43">
        <f t="shared" si="7"/>
        <v>939</v>
      </c>
      <c r="AL51" s="42">
        <f>'[1]Frm-1 Anticipated Gen.'!T105</f>
        <v>140</v>
      </c>
      <c r="AM51" s="42">
        <f>'[1]Frm-1 Anticipated Gen.'!B105</f>
        <v>64</v>
      </c>
      <c r="AN51" s="43">
        <f>'[1]Frm-1 Anticipated Gen.'!C105</f>
        <v>60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357.8544</v>
      </c>
      <c r="AP51" s="43">
        <f t="shared" si="8"/>
        <v>481.8544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218.17710170000001</v>
      </c>
      <c r="AR51" s="43">
        <f>'[1]Frm-4 Shared Projects'!N100</f>
        <v>79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42.293898300000002</v>
      </c>
      <c r="AW51" s="43">
        <f>'[1]GoHP POWER'!G92+'[1]GoHP POWER'!H92</f>
        <v>548.73</v>
      </c>
      <c r="AX51" s="43">
        <f>'[1]Annx-D (IE)'!AT94</f>
        <v>0</v>
      </c>
      <c r="AY51" s="43">
        <f>'[1]Annx-D (IE)'!AR94</f>
        <v>0</v>
      </c>
      <c r="AZ51" s="43">
        <f>ABS('[1]Annx-D (IE)'!AV94)+'[1]Annx-D (IE)'!AU94</f>
        <v>455</v>
      </c>
      <c r="BA51" s="43">
        <f>'[1]CENTER SECTOR'!BW96-AW51-'[1]GoHP POWER'!F92</f>
        <v>290.94227145600007</v>
      </c>
      <c r="BB51" s="43">
        <f t="shared" si="9"/>
        <v>274.85170170000004</v>
      </c>
      <c r="BC51" s="43">
        <f t="shared" si="10"/>
        <v>1127.8205697560002</v>
      </c>
      <c r="BD51" s="43">
        <f t="shared" si="11"/>
        <v>463.67227145600009</v>
      </c>
      <c r="BE51" s="43">
        <f t="shared" si="1"/>
        <v>188.82056975600017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1267</v>
      </c>
      <c r="D52" s="42">
        <f>'[1]Frm-3 DEMAND'!F52</f>
        <v>0</v>
      </c>
      <c r="E52" s="43">
        <f t="shared" si="2"/>
        <v>1267</v>
      </c>
      <c r="F52" s="42">
        <f>'[1]Frm-1 Anticipated Gen.'!T58</f>
        <v>180</v>
      </c>
      <c r="G52" s="42">
        <f>'[1]Frm-1 Anticipated Gen.'!B58</f>
        <v>80</v>
      </c>
      <c r="H52" s="43">
        <f>'[1]Frm-1 Anticipated Gen.'!C58</f>
        <v>95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361.8544</v>
      </c>
      <c r="J52" s="43">
        <f t="shared" si="3"/>
        <v>536.85439999999994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117.91719670000001</v>
      </c>
      <c r="L52" s="43">
        <f>'[1]Frm-4 Shared Projects'!N53</f>
        <v>79</v>
      </c>
      <c r="M52" s="43">
        <f>'[1]Annx-D (IE)'!Q47</f>
        <v>160.43775600000001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18.053803299999998</v>
      </c>
      <c r="Q52" s="43">
        <f>'[1]GoHP POWER'!G45+'[1]GoHP POWER'!H45</f>
        <v>75.010000000000005</v>
      </c>
      <c r="R52" s="43">
        <f>'[1]Annx-D (IE)'!AT47</f>
        <v>0</v>
      </c>
      <c r="S52" s="43">
        <f>'[1]Annx-D (IE)'!AR47</f>
        <v>0</v>
      </c>
      <c r="T52" s="43">
        <f>ABS('[1]Annx-D (IE)'!AV47)+'[1]Annx-D (IE)'!AU47</f>
        <v>0</v>
      </c>
      <c r="U52" s="43">
        <f>'[1]CENTER SECTOR'!BW49-Q52-'[1]GoHP POWER'!F45</f>
        <v>221.52600372799998</v>
      </c>
      <c r="V52" s="43">
        <f t="shared" si="4"/>
        <v>532.09179670000003</v>
      </c>
      <c r="W52" s="43">
        <f t="shared" si="5"/>
        <v>1270.881963028</v>
      </c>
      <c r="X52" s="43">
        <f t="shared" si="6"/>
        <v>535.973759728</v>
      </c>
      <c r="Y52" s="43">
        <f t="shared" si="0"/>
        <v>3.8819630279999728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923</v>
      </c>
      <c r="AJ52" s="42">
        <f>'[1]Frm-3 DEMAND'!F100</f>
        <v>0</v>
      </c>
      <c r="AK52" s="43">
        <f t="shared" si="7"/>
        <v>923</v>
      </c>
      <c r="AL52" s="42">
        <f>'[1]Frm-1 Anticipated Gen.'!T106</f>
        <v>140</v>
      </c>
      <c r="AM52" s="42">
        <f>'[1]Frm-1 Anticipated Gen.'!B106</f>
        <v>64</v>
      </c>
      <c r="AN52" s="43">
        <f>'[1]Frm-1 Anticipated Gen.'!C106</f>
        <v>60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357.8544</v>
      </c>
      <c r="AP52" s="43">
        <f t="shared" si="8"/>
        <v>481.8544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91.181796699999992</v>
      </c>
      <c r="AR52" s="43">
        <f>'[1]Frm-4 Shared Projects'!N101</f>
        <v>79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16.569203300000002</v>
      </c>
      <c r="AW52" s="43">
        <f>'[1]GoHP POWER'!G93+'[1]GoHP POWER'!H93</f>
        <v>479.14</v>
      </c>
      <c r="AX52" s="43">
        <f>'[1]Annx-D (IE)'!AT95</f>
        <v>0</v>
      </c>
      <c r="AY52" s="43">
        <f>'[1]Annx-D (IE)'!AR95</f>
        <v>0</v>
      </c>
      <c r="AZ52" s="43">
        <f>ABS('[1]Annx-D (IE)'!AV95)+'[1]Annx-D (IE)'!AU95</f>
        <v>365</v>
      </c>
      <c r="BA52" s="43">
        <f>'[1]CENTER SECTOR'!BW97-AW52-'[1]GoHP POWER'!F93</f>
        <v>272.56043945600015</v>
      </c>
      <c r="BB52" s="43">
        <f t="shared" si="9"/>
        <v>284.57639670000003</v>
      </c>
      <c r="BC52" s="43">
        <f t="shared" si="10"/>
        <v>1104.1240427560001</v>
      </c>
      <c r="BD52" s="43">
        <f t="shared" si="11"/>
        <v>465.70043945600014</v>
      </c>
      <c r="BE52" s="43">
        <f t="shared" si="1"/>
        <v>181.12404275600011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1253</v>
      </c>
      <c r="D53" s="42">
        <f>'[1]Frm-3 DEMAND'!F53</f>
        <v>0</v>
      </c>
      <c r="E53" s="43">
        <f t="shared" si="2"/>
        <v>1253</v>
      </c>
      <c r="F53" s="42">
        <f>'[1]Frm-1 Anticipated Gen.'!T59</f>
        <v>180</v>
      </c>
      <c r="G53" s="42">
        <f>'[1]Frm-1 Anticipated Gen.'!B59</f>
        <v>80</v>
      </c>
      <c r="H53" s="43">
        <f>'[1]Frm-1 Anticipated Gen.'!C59</f>
        <v>95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361.8544</v>
      </c>
      <c r="J53" s="43">
        <f t="shared" si="3"/>
        <v>536.85439999999994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117.91719670000001</v>
      </c>
      <c r="L53" s="43">
        <f>'[1]Frm-4 Shared Projects'!N54</f>
        <v>79</v>
      </c>
      <c r="M53" s="43">
        <f>'[1]Annx-D (IE)'!Q48</f>
        <v>160.43775600000001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18.053803299999998</v>
      </c>
      <c r="Q53" s="43">
        <f>'[1]GoHP POWER'!G46+'[1]GoHP POWER'!H46</f>
        <v>75.010000000000005</v>
      </c>
      <c r="R53" s="43">
        <f>'[1]Annx-D (IE)'!AT48</f>
        <v>0</v>
      </c>
      <c r="S53" s="43">
        <f>'[1]Annx-D (IE)'!AR48</f>
        <v>0</v>
      </c>
      <c r="T53" s="43">
        <f>ABS('[1]Annx-D (IE)'!AV48)+'[1]Annx-D (IE)'!AU48</f>
        <v>0</v>
      </c>
      <c r="U53" s="43">
        <f>'[1]CENTER SECTOR'!BW50-Q53-'[1]GoHP POWER'!F46</f>
        <v>221.88393757599994</v>
      </c>
      <c r="V53" s="43">
        <f t="shared" si="4"/>
        <v>518.09179670000003</v>
      </c>
      <c r="W53" s="43">
        <f t="shared" si="5"/>
        <v>1271.2398968759999</v>
      </c>
      <c r="X53" s="43">
        <f t="shared" si="6"/>
        <v>536.33169357599991</v>
      </c>
      <c r="Y53" s="43">
        <f t="shared" si="0"/>
        <v>18.239896875999875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906</v>
      </c>
      <c r="AJ53" s="42">
        <f>'[1]Frm-3 DEMAND'!F101</f>
        <v>0</v>
      </c>
      <c r="AK53" s="43">
        <f t="shared" si="7"/>
        <v>906</v>
      </c>
      <c r="AL53" s="42">
        <f>'[1]Frm-1 Anticipated Gen.'!T107</f>
        <v>140</v>
      </c>
      <c r="AM53" s="42">
        <f>'[1]Frm-1 Anticipated Gen.'!B107</f>
        <v>64</v>
      </c>
      <c r="AN53" s="43">
        <f>'[1]Frm-1 Anticipated Gen.'!C107</f>
        <v>60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357.8544</v>
      </c>
      <c r="AP53" s="43">
        <f t="shared" si="8"/>
        <v>481.8544</v>
      </c>
      <c r="AQ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91.181796699999992</v>
      </c>
      <c r="AR53" s="43">
        <f>'[1]Frm-4 Shared Projects'!N102</f>
        <v>79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16.569203300000002</v>
      </c>
      <c r="AW53" s="43">
        <f>'[1]GoHP POWER'!G94+'[1]GoHP POWER'!H94</f>
        <v>479.14</v>
      </c>
      <c r="AX53" s="43">
        <f>'[1]Annx-D (IE)'!AT96</f>
        <v>0</v>
      </c>
      <c r="AY53" s="43">
        <f>'[1]Annx-D (IE)'!AR96</f>
        <v>0</v>
      </c>
      <c r="AZ53" s="43">
        <f>ABS('[1]Annx-D (IE)'!AV96)+'[1]Annx-D (IE)'!AU96</f>
        <v>380</v>
      </c>
      <c r="BA53" s="43">
        <f>'[1]CENTER SECTOR'!BW98-AW53-'[1]GoHP POWER'!F94</f>
        <v>270.88803945600023</v>
      </c>
      <c r="BB53" s="43">
        <f t="shared" si="9"/>
        <v>267.57639670000003</v>
      </c>
      <c r="BC53" s="43">
        <f t="shared" si="10"/>
        <v>1087.4516427560002</v>
      </c>
      <c r="BD53" s="43">
        <f t="shared" si="11"/>
        <v>449.02803945600022</v>
      </c>
      <c r="BE53" s="43">
        <f t="shared" si="1"/>
        <v>181.45164275600018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1243</v>
      </c>
      <c r="D54" s="42">
        <f>'[1]Frm-3 DEMAND'!F54</f>
        <v>0</v>
      </c>
      <c r="E54" s="43">
        <f t="shared" si="2"/>
        <v>1243</v>
      </c>
      <c r="F54" s="42">
        <f>'[1]Frm-1 Anticipated Gen.'!T60</f>
        <v>180</v>
      </c>
      <c r="G54" s="42">
        <f>'[1]Frm-1 Anticipated Gen.'!B60</f>
        <v>80</v>
      </c>
      <c r="H54" s="43">
        <f>'[1]Frm-1 Anticipated Gen.'!C60</f>
        <v>95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361.8544</v>
      </c>
      <c r="J54" s="43">
        <f t="shared" si="3"/>
        <v>536.85439999999994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117.91719670000001</v>
      </c>
      <c r="L54" s="43">
        <f>'[1]Frm-4 Shared Projects'!N55</f>
        <v>79</v>
      </c>
      <c r="M54" s="43">
        <f>'[1]Annx-D (IE)'!Q49</f>
        <v>160.43775600000001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18.053803299999998</v>
      </c>
      <c r="Q54" s="43">
        <f>'[1]GoHP POWER'!G47+'[1]GoHP POWER'!H47</f>
        <v>75.010000000000005</v>
      </c>
      <c r="R54" s="43">
        <f>'[1]Annx-D (IE)'!AT49</f>
        <v>0</v>
      </c>
      <c r="S54" s="43">
        <f>'[1]Annx-D (IE)'!AR49</f>
        <v>0</v>
      </c>
      <c r="T54" s="43">
        <f>ABS('[1]Annx-D (IE)'!AV49)+'[1]Annx-D (IE)'!AU49</f>
        <v>0</v>
      </c>
      <c r="U54" s="43">
        <f>'[1]CENTER SECTOR'!BW51-Q54-'[1]GoHP POWER'!F47</f>
        <v>222.45869699999997</v>
      </c>
      <c r="V54" s="43">
        <f t="shared" si="4"/>
        <v>508.09179670000003</v>
      </c>
      <c r="W54" s="43">
        <f t="shared" si="5"/>
        <v>1271.8146563</v>
      </c>
      <c r="X54" s="43">
        <f t="shared" si="6"/>
        <v>536.90645299999994</v>
      </c>
      <c r="Y54" s="43">
        <f t="shared" si="0"/>
        <v>28.814656300000024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903</v>
      </c>
      <c r="AJ54" s="42">
        <f>'[1]Frm-3 DEMAND'!F102</f>
        <v>0</v>
      </c>
      <c r="AK54" s="43">
        <f t="shared" si="7"/>
        <v>903</v>
      </c>
      <c r="AL54" s="42">
        <f>'[1]Frm-1 Anticipated Gen.'!T108</f>
        <v>140</v>
      </c>
      <c r="AM54" s="42">
        <f>'[1]Frm-1 Anticipated Gen.'!B108</f>
        <v>64</v>
      </c>
      <c r="AN54" s="43">
        <f>'[1]Frm-1 Anticipated Gen.'!C108</f>
        <v>60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357.8544</v>
      </c>
      <c r="AP54" s="43">
        <f t="shared" si="8"/>
        <v>481.8544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91.181796699999992</v>
      </c>
      <c r="AR54" s="43">
        <f>'[1]Frm-4 Shared Projects'!N103</f>
        <v>79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16.569203300000002</v>
      </c>
      <c r="AW54" s="43">
        <f>'[1]GoHP POWER'!G95+'[1]GoHP POWER'!H95</f>
        <v>444.07999999999993</v>
      </c>
      <c r="AX54" s="43">
        <f>'[1]Annx-D (IE)'!AT97</f>
        <v>0</v>
      </c>
      <c r="AY54" s="43">
        <f>'[1]Annx-D (IE)'!AR97</f>
        <v>0</v>
      </c>
      <c r="AZ54" s="43">
        <f>ABS('[1]Annx-D (IE)'!AV97)+'[1]Annx-D (IE)'!AU97</f>
        <v>340</v>
      </c>
      <c r="BA54" s="43">
        <f>'[1]CENTER SECTOR'!BW99-AW54-'[1]GoHP POWER'!F95</f>
        <v>261.6190528799998</v>
      </c>
      <c r="BB54" s="43">
        <f t="shared" si="9"/>
        <v>264.57639670000003</v>
      </c>
      <c r="BC54" s="43">
        <f t="shared" si="10"/>
        <v>1083.1226561799997</v>
      </c>
      <c r="BD54" s="43">
        <f t="shared" si="11"/>
        <v>444.69905287999973</v>
      </c>
      <c r="BE54" s="43">
        <f t="shared" si="1"/>
        <v>180.12265617999969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1234</v>
      </c>
      <c r="D55" s="42">
        <f>'[1]Frm-3 DEMAND'!F55</f>
        <v>0</v>
      </c>
      <c r="E55" s="43">
        <f t="shared" si="2"/>
        <v>1234</v>
      </c>
      <c r="F55" s="42">
        <f>'[1]Frm-1 Anticipated Gen.'!T61</f>
        <v>180</v>
      </c>
      <c r="G55" s="42">
        <f>'[1]Frm-1 Anticipated Gen.'!B61</f>
        <v>80</v>
      </c>
      <c r="H55" s="43">
        <f>'[1]Frm-1 Anticipated Gen.'!C61</f>
        <v>95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361.8544</v>
      </c>
      <c r="J55" s="43">
        <f t="shared" si="3"/>
        <v>536.85439999999994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113.56719670000001</v>
      </c>
      <c r="L55" s="43">
        <f>'[1]Frm-4 Shared Projects'!N56</f>
        <v>79</v>
      </c>
      <c r="M55" s="43">
        <f>'[1]Annx-D (IE)'!Q50</f>
        <v>160.43775600000001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17.4038033</v>
      </c>
      <c r="Q55" s="43">
        <f>'[1]GoHP POWER'!G48+'[1]GoHP POWER'!H48</f>
        <v>75.010000000000005</v>
      </c>
      <c r="R55" s="43">
        <f>'[1]Annx-D (IE)'!AT50</f>
        <v>0</v>
      </c>
      <c r="S55" s="43">
        <f>'[1]Annx-D (IE)'!AR50</f>
        <v>0</v>
      </c>
      <c r="T55" s="43">
        <f>ABS('[1]Annx-D (IE)'!AV50)+'[1]Annx-D (IE)'!AU50</f>
        <v>0</v>
      </c>
      <c r="U55" s="43">
        <f>'[1]CENTER SECTOR'!BW52-Q55-'[1]GoHP POWER'!F48</f>
        <v>220.639681</v>
      </c>
      <c r="V55" s="43">
        <f t="shared" si="4"/>
        <v>499.74179670000001</v>
      </c>
      <c r="W55" s="43">
        <f t="shared" si="5"/>
        <v>1269.3456403</v>
      </c>
      <c r="X55" s="43">
        <f t="shared" si="6"/>
        <v>535.08743700000002</v>
      </c>
      <c r="Y55" s="43">
        <f t="shared" si="0"/>
        <v>35.345640300000014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889</v>
      </c>
      <c r="AJ55" s="42">
        <f>'[1]Frm-3 DEMAND'!F103</f>
        <v>0</v>
      </c>
      <c r="AK55" s="43">
        <f t="shared" si="7"/>
        <v>889</v>
      </c>
      <c r="AL55" s="42">
        <f>'[1]Frm-1 Anticipated Gen.'!T109</f>
        <v>140</v>
      </c>
      <c r="AM55" s="42">
        <f>'[1]Frm-1 Anticipated Gen.'!B109</f>
        <v>64</v>
      </c>
      <c r="AN55" s="43">
        <f>'[1]Frm-1 Anticipated Gen.'!C109</f>
        <v>60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357.8544</v>
      </c>
      <c r="AP55" s="43">
        <f t="shared" si="8"/>
        <v>481.8544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91.181796699999992</v>
      </c>
      <c r="AR55" s="43">
        <f>'[1]Frm-4 Shared Projects'!N104</f>
        <v>79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16.569203300000002</v>
      </c>
      <c r="AW55" s="43">
        <f>'[1]GoHP POWER'!G96+'[1]GoHP POWER'!H96</f>
        <v>403.76</v>
      </c>
      <c r="AX55" s="43">
        <f>'[1]Annx-D (IE)'!AT98</f>
        <v>0</v>
      </c>
      <c r="AY55" s="43">
        <f>'[1]Annx-D (IE)'!AR98</f>
        <v>0</v>
      </c>
      <c r="AZ55" s="43">
        <f>ABS('[1]Annx-D (IE)'!AV98)+'[1]Annx-D (IE)'!AU98</f>
        <v>300</v>
      </c>
      <c r="BA55" s="43">
        <f>'[1]CENTER SECTOR'!BW100-AW55-'[1]GoHP POWER'!F96</f>
        <v>258.19931272800011</v>
      </c>
      <c r="BB55" s="43">
        <f t="shared" si="9"/>
        <v>250.57639670000003</v>
      </c>
      <c r="BC55" s="43">
        <f t="shared" si="10"/>
        <v>1079.3829160280002</v>
      </c>
      <c r="BD55" s="43">
        <f t="shared" si="11"/>
        <v>440.9593127280001</v>
      </c>
      <c r="BE55" s="43">
        <f t="shared" si="1"/>
        <v>190.38291602800018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1218</v>
      </c>
      <c r="D56" s="42">
        <f>'[1]Frm-3 DEMAND'!F56</f>
        <v>0</v>
      </c>
      <c r="E56" s="43">
        <f t="shared" si="2"/>
        <v>1218</v>
      </c>
      <c r="F56" s="42">
        <f>'[1]Frm-1 Anticipated Gen.'!T62</f>
        <v>180</v>
      </c>
      <c r="G56" s="42">
        <f>'[1]Frm-1 Anticipated Gen.'!B62</f>
        <v>80</v>
      </c>
      <c r="H56" s="43">
        <f>'[1]Frm-1 Anticipated Gen.'!C62</f>
        <v>95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361.8544</v>
      </c>
      <c r="J56" s="43">
        <f t="shared" si="3"/>
        <v>536.85439999999994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113.56719670000001</v>
      </c>
      <c r="L56" s="43">
        <f>'[1]Frm-4 Shared Projects'!N57</f>
        <v>79</v>
      </c>
      <c r="M56" s="43">
        <f>'[1]Annx-D (IE)'!Q51</f>
        <v>160.43775600000001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17.4038033</v>
      </c>
      <c r="Q56" s="43">
        <f>'[1]GoHP POWER'!G49+'[1]GoHP POWER'!H49</f>
        <v>75.010000000000005</v>
      </c>
      <c r="R56" s="43">
        <f>'[1]Annx-D (IE)'!AT51</f>
        <v>0</v>
      </c>
      <c r="S56" s="43">
        <f>'[1]Annx-D (IE)'!AR51</f>
        <v>0</v>
      </c>
      <c r="T56" s="43">
        <f>ABS('[1]Annx-D (IE)'!AV51)+'[1]Annx-D (IE)'!AU51</f>
        <v>0</v>
      </c>
      <c r="U56" s="43">
        <f>'[1]CENTER SECTOR'!BW53-Q56-'[1]GoHP POWER'!F49</f>
        <v>221.09968099999998</v>
      </c>
      <c r="V56" s="43">
        <f t="shared" si="4"/>
        <v>483.74179670000001</v>
      </c>
      <c r="W56" s="43">
        <f t="shared" si="5"/>
        <v>1269.8056402999998</v>
      </c>
      <c r="X56" s="43">
        <f t="shared" si="6"/>
        <v>535.54743699999995</v>
      </c>
      <c r="Y56" s="43">
        <f t="shared" si="0"/>
        <v>51.805640299999823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874</v>
      </c>
      <c r="AJ56" s="42">
        <f>'[1]Frm-3 DEMAND'!F104</f>
        <v>0</v>
      </c>
      <c r="AK56" s="43">
        <f t="shared" si="7"/>
        <v>874</v>
      </c>
      <c r="AL56" s="42">
        <f>'[1]Frm-1 Anticipated Gen.'!T110</f>
        <v>140</v>
      </c>
      <c r="AM56" s="42">
        <f>'[1]Frm-1 Anticipated Gen.'!B110</f>
        <v>64</v>
      </c>
      <c r="AN56" s="43">
        <f>'[1]Frm-1 Anticipated Gen.'!C110</f>
        <v>60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357.8544</v>
      </c>
      <c r="AP56" s="43">
        <f t="shared" si="8"/>
        <v>481.8544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91.181796699999992</v>
      </c>
      <c r="AR56" s="43">
        <f>'[1]Frm-4 Shared Projects'!N105</f>
        <v>79.010000000000005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16.569203300000002</v>
      </c>
      <c r="AW56" s="43">
        <f>'[1]GoHP POWER'!G97+'[1]GoHP POWER'!H97</f>
        <v>403.76</v>
      </c>
      <c r="AX56" s="43">
        <f>'[1]Annx-D (IE)'!AT99</f>
        <v>0</v>
      </c>
      <c r="AY56" s="43">
        <f>'[1]Annx-D (IE)'!AR99</f>
        <v>0</v>
      </c>
      <c r="AZ56" s="43">
        <f>ABS('[1]Annx-D (IE)'!AV99)+'[1]Annx-D (IE)'!AU99</f>
        <v>300</v>
      </c>
      <c r="BA56" s="43">
        <f>'[1]CENTER SECTOR'!BW101-AW56-'[1]GoHP POWER'!F97</f>
        <v>256.46924472800004</v>
      </c>
      <c r="BB56" s="43">
        <f t="shared" si="9"/>
        <v>235.57639670000003</v>
      </c>
      <c r="BC56" s="43">
        <f t="shared" si="10"/>
        <v>1077.6628480280001</v>
      </c>
      <c r="BD56" s="43">
        <f t="shared" si="11"/>
        <v>439.23924472800002</v>
      </c>
      <c r="BE56" s="43">
        <f t="shared" si="1"/>
        <v>203.6628480280001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1202</v>
      </c>
      <c r="D57" s="42">
        <f>'[1]Frm-3 DEMAND'!F57</f>
        <v>0</v>
      </c>
      <c r="E57" s="43">
        <f t="shared" si="2"/>
        <v>1202</v>
      </c>
      <c r="F57" s="42">
        <f>'[1]Frm-1 Anticipated Gen.'!T63</f>
        <v>180</v>
      </c>
      <c r="G57" s="42">
        <f>'[1]Frm-1 Anticipated Gen.'!B63</f>
        <v>80</v>
      </c>
      <c r="H57" s="43">
        <f>'[1]Frm-1 Anticipated Gen.'!C63</f>
        <v>95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361.8544</v>
      </c>
      <c r="J57" s="43">
        <f t="shared" si="3"/>
        <v>536.85439999999994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70.067196699999997</v>
      </c>
      <c r="L57" s="43">
        <f>'[1]Frm-4 Shared Projects'!N58</f>
        <v>79</v>
      </c>
      <c r="M57" s="43">
        <f>'[1]Annx-D (IE)'!Q52</f>
        <v>160.43775600000001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10.9038033</v>
      </c>
      <c r="Q57" s="43">
        <f>'[1]GoHP POWER'!G50+'[1]GoHP POWER'!H50</f>
        <v>75.010000000000005</v>
      </c>
      <c r="R57" s="43">
        <f>'[1]Annx-D (IE)'!AT52</f>
        <v>0</v>
      </c>
      <c r="S57" s="43">
        <f>'[1]Annx-D (IE)'!AR52</f>
        <v>0</v>
      </c>
      <c r="T57" s="43">
        <f>ABS('[1]Annx-D (IE)'!AV52)+'[1]Annx-D (IE)'!AU52</f>
        <v>0</v>
      </c>
      <c r="U57" s="43">
        <f>'[1]CENTER SECTOR'!BW54-Q57-'[1]GoHP POWER'!F50</f>
        <v>221.48968099999996</v>
      </c>
      <c r="V57" s="43">
        <f t="shared" si="4"/>
        <v>474.24179670000001</v>
      </c>
      <c r="W57" s="43">
        <f t="shared" si="5"/>
        <v>1263.6956402999999</v>
      </c>
      <c r="X57" s="43">
        <f t="shared" si="6"/>
        <v>535.93743699999993</v>
      </c>
      <c r="Y57" s="43">
        <f t="shared" si="0"/>
        <v>61.695640299999923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865</v>
      </c>
      <c r="AJ57" s="42">
        <f>'[1]Frm-3 DEMAND'!F105</f>
        <v>0</v>
      </c>
      <c r="AK57" s="43">
        <f t="shared" si="7"/>
        <v>865</v>
      </c>
      <c r="AL57" s="42">
        <f>'[1]Frm-1 Anticipated Gen.'!T111</f>
        <v>140</v>
      </c>
      <c r="AM57" s="42">
        <f>'[1]Frm-1 Anticipated Gen.'!B111</f>
        <v>64</v>
      </c>
      <c r="AN57" s="43">
        <f>'[1]Frm-1 Anticipated Gen.'!C111</f>
        <v>60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357.8544</v>
      </c>
      <c r="AP57" s="43">
        <f t="shared" si="8"/>
        <v>481.8544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91.181796699999992</v>
      </c>
      <c r="AR57" s="43">
        <f>'[1]Frm-4 Shared Projects'!N106</f>
        <v>79.010000000000005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16.569203300000002</v>
      </c>
      <c r="AW57" s="43">
        <f>'[1]GoHP POWER'!G98+'[1]GoHP POWER'!H98</f>
        <v>403.76</v>
      </c>
      <c r="AX57" s="43">
        <f>'[1]Annx-D (IE)'!AT100</f>
        <v>0</v>
      </c>
      <c r="AY57" s="43">
        <f>'[1]Annx-D (IE)'!AR100</f>
        <v>0</v>
      </c>
      <c r="AZ57" s="43">
        <f>ABS('[1]Annx-D (IE)'!AV100)+'[1]Annx-D (IE)'!AU100</f>
        <v>300</v>
      </c>
      <c r="BA57" s="43">
        <f>'[1]CENTER SECTOR'!BW102-AW57-'[1]GoHP POWER'!F98</f>
        <v>256.46924472800004</v>
      </c>
      <c r="BB57" s="43">
        <f t="shared" si="9"/>
        <v>226.57639670000003</v>
      </c>
      <c r="BC57" s="43">
        <f t="shared" si="10"/>
        <v>1077.6628480280001</v>
      </c>
      <c r="BD57" s="43">
        <f t="shared" si="11"/>
        <v>439.23924472800002</v>
      </c>
      <c r="BE57" s="43">
        <f t="shared" si="1"/>
        <v>212.6628480280001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1189</v>
      </c>
      <c r="D58" s="42">
        <f>'[1]Frm-3 DEMAND'!F58</f>
        <v>0</v>
      </c>
      <c r="E58" s="43">
        <f t="shared" si="2"/>
        <v>1189</v>
      </c>
      <c r="F58" s="42">
        <f>'[1]Frm-1 Anticipated Gen.'!T64</f>
        <v>180</v>
      </c>
      <c r="G58" s="42">
        <f>'[1]Frm-1 Anticipated Gen.'!B64</f>
        <v>80</v>
      </c>
      <c r="H58" s="43">
        <f>'[1]Frm-1 Anticipated Gen.'!C64</f>
        <v>95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361.8544</v>
      </c>
      <c r="J58" s="43">
        <f t="shared" si="3"/>
        <v>536.85439999999994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70.067196699999997</v>
      </c>
      <c r="L58" s="43">
        <f>'[1]Frm-4 Shared Projects'!N59</f>
        <v>79</v>
      </c>
      <c r="M58" s="43">
        <f>'[1]Annx-D (IE)'!Q53</f>
        <v>160.43775600000001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10.9038033</v>
      </c>
      <c r="Q58" s="43">
        <f>'[1]GoHP POWER'!G51+'[1]GoHP POWER'!H51</f>
        <v>75.010000000000005</v>
      </c>
      <c r="R58" s="43">
        <f>'[1]Annx-D (IE)'!AT53</f>
        <v>0</v>
      </c>
      <c r="S58" s="43">
        <f>'[1]Annx-D (IE)'!AR53</f>
        <v>0</v>
      </c>
      <c r="T58" s="43">
        <f>ABS('[1]Annx-D (IE)'!AV53)+'[1]Annx-D (IE)'!AU53</f>
        <v>0</v>
      </c>
      <c r="U58" s="43">
        <f>'[1]CENTER SECTOR'!BW55-Q58-'[1]GoHP POWER'!F51</f>
        <v>222.00126600000004</v>
      </c>
      <c r="V58" s="43">
        <f t="shared" si="4"/>
        <v>461.24179670000001</v>
      </c>
      <c r="W58" s="43">
        <f t="shared" si="5"/>
        <v>1264.2072252999999</v>
      </c>
      <c r="X58" s="43">
        <f t="shared" si="6"/>
        <v>536.44902200000001</v>
      </c>
      <c r="Y58" s="43">
        <f t="shared" si="0"/>
        <v>75.207225299999891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859</v>
      </c>
      <c r="AJ58" s="42">
        <f>'[1]Frm-3 DEMAND'!F106</f>
        <v>0</v>
      </c>
      <c r="AK58" s="43">
        <f t="shared" si="7"/>
        <v>859</v>
      </c>
      <c r="AL58" s="42">
        <f>'[1]Frm-1 Anticipated Gen.'!T112</f>
        <v>140</v>
      </c>
      <c r="AM58" s="42">
        <f>'[1]Frm-1 Anticipated Gen.'!B112</f>
        <v>64</v>
      </c>
      <c r="AN58" s="43">
        <f>'[1]Frm-1 Anticipated Gen.'!C112</f>
        <v>60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357.8544</v>
      </c>
      <c r="AP58" s="43">
        <f t="shared" si="8"/>
        <v>481.8544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91.181796699999992</v>
      </c>
      <c r="AR58" s="43">
        <f>'[1]Frm-4 Shared Projects'!N107</f>
        <v>79.010000000000005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16.569203300000002</v>
      </c>
      <c r="AW58" s="43">
        <f>'[1]GoHP POWER'!G99+'[1]GoHP POWER'!H99</f>
        <v>403.76</v>
      </c>
      <c r="AX58" s="43">
        <f>'[1]Annx-D (IE)'!AT101</f>
        <v>0</v>
      </c>
      <c r="AY58" s="43">
        <f>'[1]Annx-D (IE)'!AR101</f>
        <v>0</v>
      </c>
      <c r="AZ58" s="43">
        <f>ABS('[1]Annx-D (IE)'!AV101)+'[1]Annx-D (IE)'!AU101</f>
        <v>300</v>
      </c>
      <c r="BA58" s="43">
        <f>'[1]CENTER SECTOR'!BW103-AW58-'[1]GoHP POWER'!F99</f>
        <v>256.46924472800004</v>
      </c>
      <c r="BB58" s="43">
        <f t="shared" si="9"/>
        <v>220.57639670000003</v>
      </c>
      <c r="BC58" s="43">
        <f t="shared" si="10"/>
        <v>1077.6628480280001</v>
      </c>
      <c r="BD58" s="43">
        <f t="shared" si="11"/>
        <v>439.23924472800002</v>
      </c>
      <c r="BE58" s="43">
        <f t="shared" si="1"/>
        <v>218.6628480280001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1182</v>
      </c>
      <c r="D59" s="42">
        <f>'[1]Frm-3 DEMAND'!F59</f>
        <v>0</v>
      </c>
      <c r="E59" s="43">
        <f t="shared" si="2"/>
        <v>1182</v>
      </c>
      <c r="F59" s="42">
        <f>'[1]Frm-1 Anticipated Gen.'!T65</f>
        <v>180</v>
      </c>
      <c r="G59" s="42">
        <f>'[1]Frm-1 Anticipated Gen.'!B65</f>
        <v>80</v>
      </c>
      <c r="H59" s="43">
        <f>'[1]Frm-1 Anticipated Gen.'!C65</f>
        <v>95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361.8544</v>
      </c>
      <c r="J59" s="43">
        <f t="shared" si="3"/>
        <v>536.85439999999994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70.067196699999997</v>
      </c>
      <c r="L59" s="43">
        <f>'[1]Frm-4 Shared Projects'!N60</f>
        <v>79</v>
      </c>
      <c r="M59" s="43">
        <f>'[1]Annx-D (IE)'!Q54</f>
        <v>160.43775600000001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10.9038033</v>
      </c>
      <c r="Q59" s="43">
        <f>'[1]GoHP POWER'!G52+'[1]GoHP POWER'!H52</f>
        <v>75.010000000000005</v>
      </c>
      <c r="R59" s="43">
        <f>'[1]Annx-D (IE)'!AT54</f>
        <v>0</v>
      </c>
      <c r="S59" s="43">
        <f>'[1]Annx-D (IE)'!AR54</f>
        <v>0</v>
      </c>
      <c r="T59" s="43">
        <f>ABS('[1]Annx-D (IE)'!AV54)+'[1]Annx-D (IE)'!AU54</f>
        <v>0</v>
      </c>
      <c r="U59" s="43">
        <f>'[1]CENTER SECTOR'!BW56-Q59-'[1]GoHP POWER'!F52</f>
        <v>221.97968099999997</v>
      </c>
      <c r="V59" s="43">
        <f t="shared" si="4"/>
        <v>454.24179670000001</v>
      </c>
      <c r="W59" s="43">
        <f t="shared" si="5"/>
        <v>1264.1856402999999</v>
      </c>
      <c r="X59" s="43">
        <f t="shared" si="6"/>
        <v>536.42743699999994</v>
      </c>
      <c r="Y59" s="43">
        <f t="shared" si="0"/>
        <v>82.185640299999932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854</v>
      </c>
      <c r="AJ59" s="42">
        <f>'[1]Frm-3 DEMAND'!F107</f>
        <v>0</v>
      </c>
      <c r="AK59" s="43">
        <f t="shared" si="7"/>
        <v>854</v>
      </c>
      <c r="AL59" s="42">
        <f>'[1]Frm-1 Anticipated Gen.'!T113</f>
        <v>140</v>
      </c>
      <c r="AM59" s="42">
        <f>'[1]Frm-1 Anticipated Gen.'!B113</f>
        <v>64</v>
      </c>
      <c r="AN59" s="43">
        <f>'[1]Frm-1 Anticipated Gen.'!C113</f>
        <v>60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357.8544</v>
      </c>
      <c r="AP59" s="43">
        <f>AM59+AN59+AO59</f>
        <v>481.8544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91.181796699999992</v>
      </c>
      <c r="AR59" s="43">
        <f>'[1]Frm-4 Shared Projects'!N108</f>
        <v>79.010000000000005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16.569203300000002</v>
      </c>
      <c r="AW59" s="43">
        <f>'[1]GoHP POWER'!G100+'[1]GoHP POWER'!H100</f>
        <v>403.76</v>
      </c>
      <c r="AX59" s="43">
        <f>'[1]Annx-D (IE)'!AT102</f>
        <v>0</v>
      </c>
      <c r="AY59" s="43">
        <f>'[1]Annx-D (IE)'!AR102</f>
        <v>0</v>
      </c>
      <c r="AZ59" s="43">
        <f>ABS('[1]Annx-D (IE)'!AV102)+'[1]Annx-D (IE)'!AU102</f>
        <v>300</v>
      </c>
      <c r="BA59" s="43">
        <f>'[1]CENTER SECTOR'!BW104-AW59-'[1]GoHP POWER'!F100</f>
        <v>256.46924472800004</v>
      </c>
      <c r="BB59" s="43">
        <f t="shared" si="9"/>
        <v>215.57639670000003</v>
      </c>
      <c r="BC59" s="43">
        <f t="shared" si="10"/>
        <v>1077.6628480280001</v>
      </c>
      <c r="BD59" s="43">
        <f t="shared" si="11"/>
        <v>439.23924472800002</v>
      </c>
      <c r="BE59" s="43">
        <f t="shared" si="1"/>
        <v>223.6628480280001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26000</v>
      </c>
      <c r="AJ60" s="47">
        <f t="shared" si="12"/>
        <v>0</v>
      </c>
      <c r="AK60" s="47">
        <f t="shared" si="12"/>
        <v>26000</v>
      </c>
      <c r="AL60" s="47">
        <f t="shared" si="12"/>
        <v>3175</v>
      </c>
      <c r="AM60" s="47">
        <f t="shared" si="12"/>
        <v>1780</v>
      </c>
      <c r="AN60" s="47">
        <f t="shared" si="12"/>
        <v>2006</v>
      </c>
      <c r="AO60" s="47">
        <f t="shared" si="12"/>
        <v>8631</v>
      </c>
      <c r="AP60" s="47">
        <f t="shared" si="12"/>
        <v>12417</v>
      </c>
      <c r="AQ60" s="47">
        <f t="shared" si="12"/>
        <v>2359</v>
      </c>
      <c r="AR60" s="47">
        <f t="shared" si="12"/>
        <v>1896</v>
      </c>
      <c r="AS60" s="47">
        <f t="shared" si="12"/>
        <v>1925</v>
      </c>
      <c r="AT60" s="47">
        <f t="shared" si="12"/>
        <v>0</v>
      </c>
      <c r="AU60" s="47">
        <f t="shared" si="12"/>
        <v>0</v>
      </c>
      <c r="AV60" s="47">
        <f t="shared" si="12"/>
        <v>390</v>
      </c>
      <c r="AW60" s="47">
        <f t="shared" si="12"/>
        <v>5727</v>
      </c>
      <c r="AX60" s="47">
        <f t="shared" si="12"/>
        <v>0</v>
      </c>
      <c r="AY60" s="47">
        <f>ROUND(SUM((S12:S59),(AY12:AY59))/4,2)</f>
        <v>0</v>
      </c>
      <c r="AZ60" s="47">
        <f>ROUND(SUM((T12:T59),(AZ12:AZ59))/4,2)</f>
        <v>2500.1</v>
      </c>
      <c r="BA60" s="47">
        <f>ROUND(SUM((U12:U59),(BA12:BA59))/4,0)</f>
        <v>5940</v>
      </c>
      <c r="BB60" s="47">
        <f>ROUND(SUM((V12:V59),(BB12:BB59))/4,0)</f>
        <v>10018</v>
      </c>
      <c r="BC60" s="47">
        <f>ROUND(SUM((W12:W59),(BC12:BC59))/4,0)</f>
        <v>28970</v>
      </c>
      <c r="BD60" s="47">
        <f>ROUND(SUM((X12:X59),(BD12:BD59))/4,0)</f>
        <v>12988</v>
      </c>
      <c r="BE60" s="47">
        <f>ROUND(SUM((Y12:Y59),(BE12:BE59))/4,2)</f>
        <v>2969.87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124.17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57.270999999999994</v>
      </c>
      <c r="AC62" s="60"/>
      <c r="AD62" s="64">
        <v>11</v>
      </c>
      <c r="AE62" s="64"/>
      <c r="AF62" s="61">
        <f>[1]Abstract!G8</f>
        <v>57.270999999999994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297.0223427200001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7.3197120000000044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31.75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302.77081200000003</v>
      </c>
      <c r="AC63" s="72"/>
      <c r="AD63" s="76">
        <v>12</v>
      </c>
      <c r="AE63" s="76"/>
      <c r="AF63" s="73">
        <f>[1]Abstract!G9</f>
        <v>302.77081200000003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260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29.702630720000094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66.719712000000001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19.25253072000001</v>
      </c>
      <c r="AC64" s="72"/>
      <c r="AD64" s="76">
        <v>13</v>
      </c>
      <c r="AE64" s="76"/>
      <c r="AF64" s="73">
        <f>[1]Abstract!G29</f>
        <v>19.25253072000001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3.9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322.02334272000007</v>
      </c>
      <c r="AC65" s="72"/>
      <c r="AD65" s="76">
        <v>14</v>
      </c>
      <c r="AE65" s="76"/>
      <c r="AF65" s="73">
        <f>[1]Abstract!G30</f>
        <v>322.02334272000007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260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18.960099999999969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25.000999999999998</v>
      </c>
      <c r="AC66" s="87"/>
      <c r="AD66" s="92">
        <v>15</v>
      </c>
      <c r="AE66" s="92"/>
      <c r="AF66" s="88">
        <f>[1]Abstract!O22</f>
        <v>25.000999999999998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37.022342720000097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2021-10-16T04:33:44Z</dcterms:created>
  <dcterms:modified xsi:type="dcterms:W3CDTF">2021-10-16T04:34:02Z</dcterms:modified>
</cp:coreProperties>
</file>