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E55" s="1"/>
  <c r="AC55"/>
  <c r="AB55"/>
  <c r="Z55"/>
  <c r="AA55" s="1"/>
  <c r="V55" s="1"/>
  <c r="X55" s="1"/>
  <c r="AG55" s="1"/>
  <c r="Y55"/>
  <c r="W55"/>
  <c r="S55"/>
  <c r="O55"/>
  <c r="M55"/>
  <c r="L55"/>
  <c r="K55"/>
  <c r="N55" s="1"/>
  <c r="J55"/>
  <c r="I55"/>
  <c r="H55"/>
  <c r="F55"/>
  <c r="C55"/>
  <c r="AF54"/>
  <c r="AD54"/>
  <c r="AC54"/>
  <c r="AB54"/>
  <c r="AE54" s="1"/>
  <c r="Z54"/>
  <c r="Y54"/>
  <c r="AA54" s="1"/>
  <c r="V54" s="1"/>
  <c r="X54" s="1"/>
  <c r="AG54" s="1"/>
  <c r="W54"/>
  <c r="S54"/>
  <c r="O54"/>
  <c r="M54"/>
  <c r="L54"/>
  <c r="N54" s="1"/>
  <c r="E54" s="1"/>
  <c r="G54" s="1"/>
  <c r="P54" s="1"/>
  <c r="K54"/>
  <c r="J54"/>
  <c r="I54"/>
  <c r="H54"/>
  <c r="F54"/>
  <c r="C54"/>
  <c r="AF53"/>
  <c r="AD53"/>
  <c r="AC53"/>
  <c r="AB53"/>
  <c r="AE53" s="1"/>
  <c r="Z53"/>
  <c r="AA53" s="1"/>
  <c r="V53" s="1"/>
  <c r="X53" s="1"/>
  <c r="AG53" s="1"/>
  <c r="Y53"/>
  <c r="W53"/>
  <c r="S53"/>
  <c r="O53"/>
  <c r="N53"/>
  <c r="M53"/>
  <c r="L53"/>
  <c r="K53"/>
  <c r="I53"/>
  <c r="H53"/>
  <c r="J53" s="1"/>
  <c r="E53" s="1"/>
  <c r="G53" s="1"/>
  <c r="P53" s="1"/>
  <c r="F53"/>
  <c r="C53"/>
  <c r="AF52"/>
  <c r="AD52"/>
  <c r="AC52"/>
  <c r="AB52"/>
  <c r="AE52" s="1"/>
  <c r="Z52"/>
  <c r="Y52"/>
  <c r="AA52" s="1"/>
  <c r="W52"/>
  <c r="S52"/>
  <c r="O52"/>
  <c r="N52"/>
  <c r="M52"/>
  <c r="L52"/>
  <c r="K52"/>
  <c r="I52"/>
  <c r="H52"/>
  <c r="J52" s="1"/>
  <c r="E52" s="1"/>
  <c r="G52" s="1"/>
  <c r="P52" s="1"/>
  <c r="F52"/>
  <c r="C52"/>
  <c r="AF51"/>
  <c r="AD51"/>
  <c r="AE51" s="1"/>
  <c r="AC51"/>
  <c r="AB51"/>
  <c r="Z51"/>
  <c r="AA51" s="1"/>
  <c r="V51" s="1"/>
  <c r="X51" s="1"/>
  <c r="AG51" s="1"/>
  <c r="Y51"/>
  <c r="W51"/>
  <c r="S51"/>
  <c r="O51"/>
  <c r="M51"/>
  <c r="L51"/>
  <c r="K51"/>
  <c r="N51" s="1"/>
  <c r="J51"/>
  <c r="I51"/>
  <c r="H51"/>
  <c r="F51"/>
  <c r="C51"/>
  <c r="AF50"/>
  <c r="AD50"/>
  <c r="AC50"/>
  <c r="AB50"/>
  <c r="AE50" s="1"/>
  <c r="Z50"/>
  <c r="Y50"/>
  <c r="AA50" s="1"/>
  <c r="V50" s="1"/>
  <c r="X50" s="1"/>
  <c r="AG50" s="1"/>
  <c r="W50"/>
  <c r="S50"/>
  <c r="O50"/>
  <c r="M50"/>
  <c r="L50"/>
  <c r="N50" s="1"/>
  <c r="E50" s="1"/>
  <c r="G50" s="1"/>
  <c r="P50" s="1"/>
  <c r="K50"/>
  <c r="J50"/>
  <c r="I50"/>
  <c r="H50"/>
  <c r="F50"/>
  <c r="C50"/>
  <c r="AF49"/>
  <c r="AD49"/>
  <c r="AC49"/>
  <c r="AB49"/>
  <c r="AE49" s="1"/>
  <c r="Z49"/>
  <c r="AA49" s="1"/>
  <c r="V49" s="1"/>
  <c r="X49" s="1"/>
  <c r="AG49" s="1"/>
  <c r="Y49"/>
  <c r="W49"/>
  <c r="S49"/>
  <c r="O49"/>
  <c r="N49"/>
  <c r="M49"/>
  <c r="L49"/>
  <c r="K49"/>
  <c r="I49"/>
  <c r="H49"/>
  <c r="J49" s="1"/>
  <c r="E49" s="1"/>
  <c r="G49" s="1"/>
  <c r="P49" s="1"/>
  <c r="F49"/>
  <c r="C49"/>
  <c r="AF48"/>
  <c r="AD48"/>
  <c r="AC48"/>
  <c r="AB48"/>
  <c r="AE48" s="1"/>
  <c r="Z48"/>
  <c r="Y48"/>
  <c r="AA48" s="1"/>
  <c r="W48"/>
  <c r="S48"/>
  <c r="O48"/>
  <c r="N48"/>
  <c r="M48"/>
  <c r="L48"/>
  <c r="K48"/>
  <c r="I48"/>
  <c r="H48"/>
  <c r="J48" s="1"/>
  <c r="E48" s="1"/>
  <c r="G48" s="1"/>
  <c r="P48" s="1"/>
  <c r="F48"/>
  <c r="C48"/>
  <c r="AF47"/>
  <c r="AD47"/>
  <c r="AE47" s="1"/>
  <c r="AC47"/>
  <c r="AB47"/>
  <c r="Z47"/>
  <c r="AA47" s="1"/>
  <c r="V47" s="1"/>
  <c r="X47" s="1"/>
  <c r="AG47" s="1"/>
  <c r="Y47"/>
  <c r="W47"/>
  <c r="S47"/>
  <c r="O47"/>
  <c r="M47"/>
  <c r="L47"/>
  <c r="K47"/>
  <c r="N47" s="1"/>
  <c r="J47"/>
  <c r="I47"/>
  <c r="H47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M46"/>
  <c r="L46"/>
  <c r="N46" s="1"/>
  <c r="E46" s="1"/>
  <c r="G46" s="1"/>
  <c r="P46" s="1"/>
  <c r="K46"/>
  <c r="J46"/>
  <c r="I46"/>
  <c r="H46"/>
  <c r="F46"/>
  <c r="C46"/>
  <c r="AF45"/>
  <c r="AD45"/>
  <c r="AC45"/>
  <c r="AB45"/>
  <c r="AE45" s="1"/>
  <c r="Z45"/>
  <c r="AA45" s="1"/>
  <c r="V45" s="1"/>
  <c r="X45" s="1"/>
  <c r="AG45" s="1"/>
  <c r="Y45"/>
  <c r="W45"/>
  <c r="S45"/>
  <c r="O45"/>
  <c r="N45"/>
  <c r="M45"/>
  <c r="L45"/>
  <c r="K45"/>
  <c r="J45"/>
  <c r="E45" s="1"/>
  <c r="G45" s="1"/>
  <c r="P45" s="1"/>
  <c r="I45"/>
  <c r="H45"/>
  <c r="F45"/>
  <c r="C45"/>
  <c r="AF44"/>
  <c r="AD44"/>
  <c r="AC44"/>
  <c r="AB44"/>
  <c r="AE44" s="1"/>
  <c r="Z44"/>
  <c r="Y44"/>
  <c r="AA44" s="1"/>
  <c r="W44"/>
  <c r="S44"/>
  <c r="O44"/>
  <c r="N44"/>
  <c r="M44"/>
  <c r="L44"/>
  <c r="K44"/>
  <c r="I44"/>
  <c r="H44"/>
  <c r="J44" s="1"/>
  <c r="E44" s="1"/>
  <c r="G44" s="1"/>
  <c r="P44" s="1"/>
  <c r="F44"/>
  <c r="C44"/>
  <c r="AF43"/>
  <c r="AD43"/>
  <c r="AE43" s="1"/>
  <c r="AC43"/>
  <c r="AB43"/>
  <c r="Z43"/>
  <c r="AA43" s="1"/>
  <c r="Y43"/>
  <c r="W43"/>
  <c r="S43"/>
  <c r="O43"/>
  <c r="M43"/>
  <c r="L43"/>
  <c r="K43"/>
  <c r="N43" s="1"/>
  <c r="J43"/>
  <c r="I43"/>
  <c r="H43"/>
  <c r="F43"/>
  <c r="C43"/>
  <c r="AF42"/>
  <c r="AD42"/>
  <c r="AC42"/>
  <c r="AB42"/>
  <c r="AE42" s="1"/>
  <c r="Z42"/>
  <c r="Y42"/>
  <c r="AA42" s="1"/>
  <c r="V42" s="1"/>
  <c r="X42" s="1"/>
  <c r="AG42" s="1"/>
  <c r="W42"/>
  <c r="S42"/>
  <c r="O42"/>
  <c r="M42"/>
  <c r="L42"/>
  <c r="N42" s="1"/>
  <c r="E42" s="1"/>
  <c r="G42" s="1"/>
  <c r="P42" s="1"/>
  <c r="K42"/>
  <c r="J42"/>
  <c r="I42"/>
  <c r="H42"/>
  <c r="F42"/>
  <c r="C42"/>
  <c r="AF41"/>
  <c r="AD41"/>
  <c r="AC41"/>
  <c r="AB41"/>
  <c r="AE41" s="1"/>
  <c r="Z41"/>
  <c r="AA41" s="1"/>
  <c r="Y41"/>
  <c r="W41"/>
  <c r="S41"/>
  <c r="O41"/>
  <c r="N41"/>
  <c r="M41"/>
  <c r="L41"/>
  <c r="K4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W40"/>
  <c r="S40"/>
  <c r="O40"/>
  <c r="N40"/>
  <c r="M40"/>
  <c r="L40"/>
  <c r="K40"/>
  <c r="I40"/>
  <c r="H40"/>
  <c r="J40" s="1"/>
  <c r="E40" s="1"/>
  <c r="G40" s="1"/>
  <c r="P40" s="1"/>
  <c r="F40"/>
  <c r="C40"/>
  <c r="AF39"/>
  <c r="AD39"/>
  <c r="AE39" s="1"/>
  <c r="AC39"/>
  <c r="AB39"/>
  <c r="Z39"/>
  <c r="AA39" s="1"/>
  <c r="Y39"/>
  <c r="W39"/>
  <c r="S39"/>
  <c r="O39"/>
  <c r="M39"/>
  <c r="L39"/>
  <c r="K39"/>
  <c r="N39" s="1"/>
  <c r="J39"/>
  <c r="I39"/>
  <c r="H39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M38"/>
  <c r="L38"/>
  <c r="N38" s="1"/>
  <c r="E38" s="1"/>
  <c r="G38" s="1"/>
  <c r="P38" s="1"/>
  <c r="K38"/>
  <c r="J38"/>
  <c r="I38"/>
  <c r="H38"/>
  <c r="F38"/>
  <c r="C38"/>
  <c r="AF37"/>
  <c r="AD37"/>
  <c r="AC37"/>
  <c r="AB37"/>
  <c r="AE37" s="1"/>
  <c r="Z37"/>
  <c r="AA37" s="1"/>
  <c r="V37" s="1"/>
  <c r="X37" s="1"/>
  <c r="AG37" s="1"/>
  <c r="Y37"/>
  <c r="W37"/>
  <c r="S37"/>
  <c r="O37"/>
  <c r="N37"/>
  <c r="M37"/>
  <c r="L37"/>
  <c r="K37"/>
  <c r="I37"/>
  <c r="H37"/>
  <c r="J37" s="1"/>
  <c r="E37" s="1"/>
  <c r="G37" s="1"/>
  <c r="P37" s="1"/>
  <c r="F37"/>
  <c r="C37"/>
  <c r="AF36"/>
  <c r="AD36"/>
  <c r="AC36"/>
  <c r="AB36"/>
  <c r="AE36" s="1"/>
  <c r="Z36"/>
  <c r="Y36"/>
  <c r="AA36" s="1"/>
  <c r="W36"/>
  <c r="S36"/>
  <c r="O36"/>
  <c r="N36"/>
  <c r="M36"/>
  <c r="L36"/>
  <c r="K36"/>
  <c r="I36"/>
  <c r="H36"/>
  <c r="J36" s="1"/>
  <c r="E36" s="1"/>
  <c r="G36" s="1"/>
  <c r="P36" s="1"/>
  <c r="F36"/>
  <c r="C36"/>
  <c r="AF35"/>
  <c r="AD35"/>
  <c r="AE35" s="1"/>
  <c r="AC35"/>
  <c r="AB35"/>
  <c r="Z35"/>
  <c r="AA35" s="1"/>
  <c r="Y35"/>
  <c r="W35"/>
  <c r="S35"/>
  <c r="O35"/>
  <c r="M35"/>
  <c r="L35"/>
  <c r="K35"/>
  <c r="N35" s="1"/>
  <c r="J35"/>
  <c r="I35"/>
  <c r="H35"/>
  <c r="F35"/>
  <c r="C35"/>
  <c r="AF34"/>
  <c r="AD34"/>
  <c r="AC34"/>
  <c r="AB34"/>
  <c r="AE34" s="1"/>
  <c r="Z34"/>
  <c r="Y34"/>
  <c r="AA34" s="1"/>
  <c r="V34" s="1"/>
  <c r="X34" s="1"/>
  <c r="AG34" s="1"/>
  <c r="W34"/>
  <c r="S34"/>
  <c r="O34"/>
  <c r="M34"/>
  <c r="L34"/>
  <c r="N34" s="1"/>
  <c r="E34" s="1"/>
  <c r="G34" s="1"/>
  <c r="P34" s="1"/>
  <c r="K34"/>
  <c r="J34"/>
  <c r="I34"/>
  <c r="H34"/>
  <c r="F34"/>
  <c r="C34"/>
  <c r="AF33"/>
  <c r="AD33"/>
  <c r="AC33"/>
  <c r="AB33"/>
  <c r="AE33" s="1"/>
  <c r="Z33"/>
  <c r="AA33" s="1"/>
  <c r="Y33"/>
  <c r="W33"/>
  <c r="S33"/>
  <c r="O33"/>
  <c r="N33"/>
  <c r="M33"/>
  <c r="L33"/>
  <c r="K33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W32"/>
  <c r="S32"/>
  <c r="O32"/>
  <c r="N32"/>
  <c r="M32"/>
  <c r="L32"/>
  <c r="K32"/>
  <c r="I32"/>
  <c r="H32"/>
  <c r="J32" s="1"/>
  <c r="E32" s="1"/>
  <c r="G32" s="1"/>
  <c r="P32" s="1"/>
  <c r="F32"/>
  <c r="C32"/>
  <c r="AF31"/>
  <c r="AD31"/>
  <c r="AE31" s="1"/>
  <c r="V31" s="1"/>
  <c r="X31" s="1"/>
  <c r="AG31" s="1"/>
  <c r="AC31"/>
  <c r="AB31"/>
  <c r="AA31"/>
  <c r="Z31"/>
  <c r="Y31"/>
  <c r="W31"/>
  <c r="S31"/>
  <c r="O31"/>
  <c r="M31"/>
  <c r="L31"/>
  <c r="K31"/>
  <c r="N31" s="1"/>
  <c r="J31"/>
  <c r="E31" s="1"/>
  <c r="G31" s="1"/>
  <c r="P31" s="1"/>
  <c r="I31"/>
  <c r="H31"/>
  <c r="F31"/>
  <c r="C31"/>
  <c r="AF30"/>
  <c r="AD30"/>
  <c r="AC30"/>
  <c r="AB30"/>
  <c r="AE30" s="1"/>
  <c r="Z30"/>
  <c r="Y30"/>
  <c r="AA30" s="1"/>
  <c r="W30"/>
  <c r="S30"/>
  <c r="O30"/>
  <c r="M30"/>
  <c r="L30"/>
  <c r="N30" s="1"/>
  <c r="E30" s="1"/>
  <c r="G30" s="1"/>
  <c r="P30" s="1"/>
  <c r="K30"/>
  <c r="J30"/>
  <c r="I30"/>
  <c r="H30"/>
  <c r="F30"/>
  <c r="C30"/>
  <c r="AF29"/>
  <c r="AE29"/>
  <c r="AD29"/>
  <c r="AC29"/>
  <c r="AB29"/>
  <c r="Z29"/>
  <c r="AA29" s="1"/>
  <c r="V29" s="1"/>
  <c r="X29" s="1"/>
  <c r="AG29" s="1"/>
  <c r="Y29"/>
  <c r="W29"/>
  <c r="S29"/>
  <c r="O29"/>
  <c r="N29"/>
  <c r="M29"/>
  <c r="L29"/>
  <c r="K29"/>
  <c r="I29"/>
  <c r="H29"/>
  <c r="J29" s="1"/>
  <c r="E29" s="1"/>
  <c r="G29" s="1"/>
  <c r="P29" s="1"/>
  <c r="F29"/>
  <c r="C29"/>
  <c r="AF28"/>
  <c r="AD28"/>
  <c r="AC28"/>
  <c r="AB28"/>
  <c r="AE28" s="1"/>
  <c r="Z28"/>
  <c r="Y28"/>
  <c r="AA28" s="1"/>
  <c r="V28" s="1"/>
  <c r="X28" s="1"/>
  <c r="AG28" s="1"/>
  <c r="W28"/>
  <c r="S28"/>
  <c r="O28"/>
  <c r="N28"/>
  <c r="M28"/>
  <c r="L28"/>
  <c r="K28"/>
  <c r="I28"/>
  <c r="H28"/>
  <c r="J28" s="1"/>
  <c r="E28" s="1"/>
  <c r="G28" s="1"/>
  <c r="P28" s="1"/>
  <c r="F28"/>
  <c r="C28"/>
  <c r="AF27"/>
  <c r="AD27"/>
  <c r="AE27" s="1"/>
  <c r="V27" s="1"/>
  <c r="X27" s="1"/>
  <c r="AG27" s="1"/>
  <c r="AC27"/>
  <c r="AB27"/>
  <c r="AA27"/>
  <c r="Z27"/>
  <c r="Y27"/>
  <c r="W27"/>
  <c r="S27"/>
  <c r="O27"/>
  <c r="M27"/>
  <c r="L27"/>
  <c r="K27"/>
  <c r="N27" s="1"/>
  <c r="J27"/>
  <c r="I27"/>
  <c r="H27"/>
  <c r="F27"/>
  <c r="C27"/>
  <c r="AF26"/>
  <c r="AD26"/>
  <c r="AC26"/>
  <c r="AB26"/>
  <c r="AE26" s="1"/>
  <c r="Z26"/>
  <c r="Y26"/>
  <c r="AA26" s="1"/>
  <c r="V26" s="1"/>
  <c r="X26" s="1"/>
  <c r="AG26" s="1"/>
  <c r="W26"/>
  <c r="S26"/>
  <c r="O26"/>
  <c r="M26"/>
  <c r="L26"/>
  <c r="N26" s="1"/>
  <c r="K26"/>
  <c r="I26"/>
  <c r="J26" s="1"/>
  <c r="H26"/>
  <c r="F26"/>
  <c r="C26"/>
  <c r="AF25"/>
  <c r="AE25"/>
  <c r="AD25"/>
  <c r="AC25"/>
  <c r="AB25"/>
  <c r="Z25"/>
  <c r="AA25" s="1"/>
  <c r="V25" s="1"/>
  <c r="X25" s="1"/>
  <c r="AG25" s="1"/>
  <c r="Y25"/>
  <c r="W25"/>
  <c r="S25"/>
  <c r="O25"/>
  <c r="N25"/>
  <c r="M25"/>
  <c r="L25"/>
  <c r="K25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W24"/>
  <c r="S24"/>
  <c r="O24"/>
  <c r="M24"/>
  <c r="N24" s="1"/>
  <c r="L24"/>
  <c r="K24"/>
  <c r="I24"/>
  <c r="H24"/>
  <c r="J24" s="1"/>
  <c r="E24" s="1"/>
  <c r="G24" s="1"/>
  <c r="P24" s="1"/>
  <c r="F24"/>
  <c r="C24"/>
  <c r="AF23"/>
  <c r="AD23"/>
  <c r="AE23" s="1"/>
  <c r="V23" s="1"/>
  <c r="X23" s="1"/>
  <c r="AG23" s="1"/>
  <c r="AC23"/>
  <c r="AB23"/>
  <c r="AA23"/>
  <c r="Z23"/>
  <c r="Y23"/>
  <c r="W23"/>
  <c r="S23"/>
  <c r="O23"/>
  <c r="M23"/>
  <c r="L23"/>
  <c r="K23"/>
  <c r="N23" s="1"/>
  <c r="J23"/>
  <c r="I23"/>
  <c r="H23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M22"/>
  <c r="L22"/>
  <c r="N22" s="1"/>
  <c r="K22"/>
  <c r="I22"/>
  <c r="J22" s="1"/>
  <c r="H22"/>
  <c r="F22"/>
  <c r="C22"/>
  <c r="AF21"/>
  <c r="AE21"/>
  <c r="AD21"/>
  <c r="AC21"/>
  <c r="AB21"/>
  <c r="Z21"/>
  <c r="AA21" s="1"/>
  <c r="V21" s="1"/>
  <c r="X21" s="1"/>
  <c r="AG21" s="1"/>
  <c r="Y21"/>
  <c r="W21"/>
  <c r="S21"/>
  <c r="O21"/>
  <c r="N21"/>
  <c r="M21"/>
  <c r="L21"/>
  <c r="K2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W20"/>
  <c r="S20"/>
  <c r="O20"/>
  <c r="M20"/>
  <c r="N20" s="1"/>
  <c r="L20"/>
  <c r="K20"/>
  <c r="I20"/>
  <c r="H20"/>
  <c r="J20" s="1"/>
  <c r="E20" s="1"/>
  <c r="G20" s="1"/>
  <c r="P20" s="1"/>
  <c r="F20"/>
  <c r="C20"/>
  <c r="AF19"/>
  <c r="AD19"/>
  <c r="AE19" s="1"/>
  <c r="V19" s="1"/>
  <c r="X19" s="1"/>
  <c r="AG19" s="1"/>
  <c r="AC19"/>
  <c r="AB19"/>
  <c r="AA19"/>
  <c r="Z19"/>
  <c r="Y19"/>
  <c r="W19"/>
  <c r="S19"/>
  <c r="O19"/>
  <c r="M19"/>
  <c r="L19"/>
  <c r="K19"/>
  <c r="N19" s="1"/>
  <c r="J19"/>
  <c r="I19"/>
  <c r="H19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M18"/>
  <c r="L18"/>
  <c r="N18" s="1"/>
  <c r="K18"/>
  <c r="I18"/>
  <c r="J18" s="1"/>
  <c r="H18"/>
  <c r="F18"/>
  <c r="C18"/>
  <c r="AF17"/>
  <c r="AE17"/>
  <c r="AD17"/>
  <c r="AC17"/>
  <c r="AB17"/>
  <c r="Z17"/>
  <c r="AA17" s="1"/>
  <c r="V17" s="1"/>
  <c r="X17" s="1"/>
  <c r="AG17" s="1"/>
  <c r="Y17"/>
  <c r="W17"/>
  <c r="S17"/>
  <c r="O17"/>
  <c r="N17"/>
  <c r="M17"/>
  <c r="L17"/>
  <c r="K17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W16"/>
  <c r="S16"/>
  <c r="O16"/>
  <c r="M16"/>
  <c r="N16" s="1"/>
  <c r="L16"/>
  <c r="K16"/>
  <c r="I16"/>
  <c r="H16"/>
  <c r="J16" s="1"/>
  <c r="E16" s="1"/>
  <c r="G16" s="1"/>
  <c r="P16" s="1"/>
  <c r="F16"/>
  <c r="C16"/>
  <c r="AF15"/>
  <c r="AD15"/>
  <c r="AE15" s="1"/>
  <c r="V15" s="1"/>
  <c r="X15" s="1"/>
  <c r="AG15" s="1"/>
  <c r="AC15"/>
  <c r="AB15"/>
  <c r="AA15"/>
  <c r="Z15"/>
  <c r="Y15"/>
  <c r="W15"/>
  <c r="S15"/>
  <c r="O15"/>
  <c r="M15"/>
  <c r="L15"/>
  <c r="K15"/>
  <c r="N15" s="1"/>
  <c r="J15"/>
  <c r="I15"/>
  <c r="H15"/>
  <c r="F15"/>
  <c r="C15"/>
  <c r="AF14"/>
  <c r="AD14"/>
  <c r="AC14"/>
  <c r="AB14"/>
  <c r="AE14" s="1"/>
  <c r="Z14"/>
  <c r="Y14"/>
  <c r="AA14" s="1"/>
  <c r="V14" s="1"/>
  <c r="X14" s="1"/>
  <c r="AG14" s="1"/>
  <c r="W14"/>
  <c r="S14"/>
  <c r="O14"/>
  <c r="M14"/>
  <c r="L14"/>
  <c r="N14" s="1"/>
  <c r="K14"/>
  <c r="I14"/>
  <c r="J14" s="1"/>
  <c r="H14"/>
  <c r="F14"/>
  <c r="C14"/>
  <c r="AF13"/>
  <c r="AE13"/>
  <c r="AD13"/>
  <c r="AC13"/>
  <c r="AB13"/>
  <c r="AA13"/>
  <c r="V13" s="1"/>
  <c r="X13" s="1"/>
  <c r="AG13" s="1"/>
  <c r="Z13"/>
  <c r="Y13"/>
  <c r="W13"/>
  <c r="S13"/>
  <c r="O13"/>
  <c r="N13"/>
  <c r="M13"/>
  <c r="L13"/>
  <c r="K13"/>
  <c r="I13"/>
  <c r="H13"/>
  <c r="J13" s="1"/>
  <c r="E13" s="1"/>
  <c r="G13" s="1"/>
  <c r="P13" s="1"/>
  <c r="F13"/>
  <c r="C13"/>
  <c r="AF12"/>
  <c r="AD12"/>
  <c r="AC12"/>
  <c r="AB12"/>
  <c r="AE12" s="1"/>
  <c r="Z12"/>
  <c r="Y12"/>
  <c r="AA12" s="1"/>
  <c r="W12"/>
  <c r="S12"/>
  <c r="O12"/>
  <c r="M12"/>
  <c r="N12" s="1"/>
  <c r="L12"/>
  <c r="K12"/>
  <c r="I12"/>
  <c r="H12"/>
  <c r="J12" s="1"/>
  <c r="E12" s="1"/>
  <c r="G12" s="1"/>
  <c r="P12" s="1"/>
  <c r="F12"/>
  <c r="C12"/>
  <c r="AF11"/>
  <c r="AE11"/>
  <c r="V11" s="1"/>
  <c r="X11" s="1"/>
  <c r="AG11" s="1"/>
  <c r="AD11"/>
  <c r="AC11"/>
  <c r="AB11"/>
  <c r="AA11"/>
  <c r="Z11"/>
  <c r="Y11"/>
  <c r="W11"/>
  <c r="S11"/>
  <c r="O11"/>
  <c r="M11"/>
  <c r="L11"/>
  <c r="K11"/>
  <c r="N11" s="1"/>
  <c r="J11"/>
  <c r="E11" s="1"/>
  <c r="G11" s="1"/>
  <c r="P11" s="1"/>
  <c r="I11"/>
  <c r="H11"/>
  <c r="F11"/>
  <c r="C11"/>
  <c r="AF10"/>
  <c r="AD10"/>
  <c r="AC10"/>
  <c r="AB10"/>
  <c r="AE10" s="1"/>
  <c r="Z10"/>
  <c r="Y10"/>
  <c r="AA10" s="1"/>
  <c r="W10"/>
  <c r="S10"/>
  <c r="O10"/>
  <c r="M10"/>
  <c r="L10"/>
  <c r="N10" s="1"/>
  <c r="K10"/>
  <c r="I10"/>
  <c r="J10" s="1"/>
  <c r="E10" s="1"/>
  <c r="G10" s="1"/>
  <c r="P10" s="1"/>
  <c r="H10"/>
  <c r="F10"/>
  <c r="C10"/>
  <c r="AF9"/>
  <c r="AE9"/>
  <c r="AD9"/>
  <c r="AC9"/>
  <c r="AB9"/>
  <c r="AA9"/>
  <c r="V9" s="1"/>
  <c r="X9" s="1"/>
  <c r="AG9" s="1"/>
  <c r="Z9"/>
  <c r="Y9"/>
  <c r="W9"/>
  <c r="S9"/>
  <c r="O9"/>
  <c r="N9"/>
  <c r="M9"/>
  <c r="L9"/>
  <c r="K9"/>
  <c r="I9"/>
  <c r="H9"/>
  <c r="J9" s="1"/>
  <c r="E9" s="1"/>
  <c r="G9" s="1"/>
  <c r="P9" s="1"/>
  <c r="F9"/>
  <c r="C9"/>
  <c r="AF8"/>
  <c r="AD8"/>
  <c r="AC8"/>
  <c r="AB8"/>
  <c r="AE8" s="1"/>
  <c r="Z8"/>
  <c r="Y8"/>
  <c r="AA8" s="1"/>
  <c r="V8" s="1"/>
  <c r="X8" s="1"/>
  <c r="AG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41" l="1"/>
  <c r="X41" s="1"/>
  <c r="AG41" s="1"/>
  <c r="E19"/>
  <c r="G19" s="1"/>
  <c r="P19" s="1"/>
  <c r="V20"/>
  <c r="X20" s="1"/>
  <c r="AG20" s="1"/>
  <c r="E27"/>
  <c r="G27" s="1"/>
  <c r="P27" s="1"/>
  <c r="E47"/>
  <c r="G47" s="1"/>
  <c r="P47" s="1"/>
  <c r="V48"/>
  <c r="X48" s="1"/>
  <c r="AG48" s="1"/>
  <c r="E55"/>
  <c r="G55" s="1"/>
  <c r="P55" s="1"/>
  <c r="V12"/>
  <c r="X12" s="1"/>
  <c r="AG12" s="1"/>
  <c r="E18"/>
  <c r="G18" s="1"/>
  <c r="P18" s="1"/>
  <c r="E26"/>
  <c r="G26" s="1"/>
  <c r="P26" s="1"/>
  <c r="V32"/>
  <c r="X32" s="1"/>
  <c r="AG32" s="1"/>
  <c r="E39"/>
  <c r="G39" s="1"/>
  <c r="P39" s="1"/>
  <c r="V39"/>
  <c r="X39" s="1"/>
  <c r="AG39" s="1"/>
  <c r="V40"/>
  <c r="X40" s="1"/>
  <c r="AG40" s="1"/>
  <c r="V10"/>
  <c r="X10" s="1"/>
  <c r="AG10" s="1"/>
  <c r="E15"/>
  <c r="G15" s="1"/>
  <c r="P15" s="1"/>
  <c r="V16"/>
  <c r="X16" s="1"/>
  <c r="AG16" s="1"/>
  <c r="E23"/>
  <c r="G23" s="1"/>
  <c r="P23" s="1"/>
  <c r="V24"/>
  <c r="X24" s="1"/>
  <c r="AG24" s="1"/>
  <c r="V30"/>
  <c r="X30" s="1"/>
  <c r="AG30" s="1"/>
  <c r="E51"/>
  <c r="G51" s="1"/>
  <c r="P51" s="1"/>
  <c r="V52"/>
  <c r="X52" s="1"/>
  <c r="AG52" s="1"/>
  <c r="E14"/>
  <c r="G14" s="1"/>
  <c r="P14" s="1"/>
  <c r="E22"/>
  <c r="G22" s="1"/>
  <c r="P22" s="1"/>
  <c r="E35"/>
  <c r="G35" s="1"/>
  <c r="P35" s="1"/>
  <c r="V35"/>
  <c r="X35" s="1"/>
  <c r="AG35" s="1"/>
  <c r="V36"/>
  <c r="X36" s="1"/>
  <c r="AG36" s="1"/>
  <c r="E43"/>
  <c r="G43" s="1"/>
  <c r="P43" s="1"/>
  <c r="V43"/>
  <c r="X43" s="1"/>
  <c r="AG43" s="1"/>
  <c r="V44"/>
  <c r="X44" s="1"/>
  <c r="AG44" s="1"/>
  <c r="V33"/>
  <c r="X33" s="1"/>
  <c r="AG33" s="1"/>
  <c r="AD56"/>
  <c r="Y57"/>
  <c r="N8"/>
  <c r="AC56"/>
  <c r="AF57"/>
  <c r="AB56"/>
  <c r="W57"/>
  <c r="Z56"/>
  <c r="J8"/>
  <c r="AA57" l="1"/>
  <c r="AA56"/>
  <c r="E8"/>
  <c r="AE56"/>
  <c r="AE57"/>
  <c r="V57" l="1"/>
  <c r="V56"/>
  <c r="G8"/>
  <c r="X56" l="1"/>
  <c r="P8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<sst xmlns="http://schemas.openxmlformats.org/spreadsheetml/2006/main" count="244" uniqueCount="230">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</sst>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34">
    <font>
      <sz val="10"/>
      <name val="Arial"/>
    </font>
    <font>
      <sz val="11"/>
      <color theme="1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006100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7F7F7F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48">
    <xf numFmtId="0" fontId="0" fillId="0" borderId="0"/>
    <xf numFmtId="0" fontId="17" fillId="0" borderId="0"/>
    <xf numFmtId="0" fontId="17" fillId="0" borderId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1" fillId="10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1" fillId="14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1" fillId="18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1" fillId="22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1" fillId="11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1" fillId="19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1" fillId="23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27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6" fillId="3" borderId="0" applyNumberFormat="0" applyBorder="0" applyAlignment="0" applyProtection="0"/>
    <xf numFmtId="0" fontId="10" fillId="6" borderId="4" applyNumberFormat="0" applyAlignment="0" applyProtection="0"/>
    <xf numFmtId="0" fontId="12" fillId="7" borderId="7" applyNumberFormat="0" applyAlignment="0" applyProtection="0"/>
    <xf numFmtId="164" fontId="27" fillId="0" borderId="0" applyFont="0" applyFill="0" applyBorder="0" applyAlignment="0" applyProtection="0"/>
    <xf numFmtId="164" fontId="2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0" fontId="11" fillId="0" borderId="6" applyNumberFormat="0" applyFill="0" applyAlignment="0" applyProtection="0"/>
    <xf numFmtId="0" fontId="7" fillId="4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30" fillId="0" borderId="0"/>
    <xf numFmtId="0" fontId="30" fillId="0" borderId="0"/>
    <xf numFmtId="0" fontId="17" fillId="0" borderId="0"/>
    <xf numFmtId="0" fontId="17" fillId="0" borderId="0"/>
    <xf numFmtId="0" fontId="31" fillId="0" borderId="0"/>
    <xf numFmtId="0" fontId="17" fillId="0" borderId="0"/>
    <xf numFmtId="0" fontId="17" fillId="0" borderId="0"/>
    <xf numFmtId="0" fontId="17" fillId="0" borderId="0"/>
    <xf numFmtId="0" fontId="3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1" fillId="8" borderId="8" applyNumberFormat="0" applyFont="0" applyAlignment="0" applyProtection="0"/>
    <xf numFmtId="0" fontId="9" fillId="6" borderId="5" applyNumberForma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85">
    <xf numFmtId="0" fontId="0" fillId="0" borderId="0" xfId="0"/>
    <xf numFmtId="0" fontId="18" fillId="33" borderId="0" xfId="1" applyFont="1" applyFill="1" applyBorder="1" applyAlignment="1" applyProtection="1">
      <alignment horizontal="right" vertical="center"/>
    </xf>
    <xf numFmtId="164" fontId="18" fillId="33" borderId="0" xfId="1" applyNumberFormat="1" applyFont="1" applyFill="1" applyBorder="1" applyAlignment="1" applyProtection="1">
      <alignment horizontal="left" vertical="center"/>
    </xf>
    <xf numFmtId="0" fontId="19" fillId="0" borderId="0" xfId="1" applyFont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</xf>
    <xf numFmtId="0" fontId="20" fillId="34" borderId="10" xfId="1" applyFont="1" applyFill="1" applyBorder="1" applyAlignment="1" applyProtection="1">
      <alignment horizontal="right" vertical="center"/>
      <protection hidden="1"/>
    </xf>
    <xf numFmtId="0" fontId="20" fillId="34" borderId="11" xfId="1" applyFont="1" applyFill="1" applyBorder="1" applyAlignment="1" applyProtection="1">
      <alignment horizontal="right" vertical="center"/>
      <protection hidden="1"/>
    </xf>
    <xf numFmtId="165" fontId="20" fillId="34" borderId="11" xfId="1" applyNumberFormat="1" applyFont="1" applyFill="1" applyBorder="1" applyAlignment="1" applyProtection="1">
      <alignment horizontal="left" vertical="center"/>
      <protection hidden="1"/>
    </xf>
    <xf numFmtId="165" fontId="20" fillId="34" borderId="11" xfId="1" applyNumberFormat="1" applyFont="1" applyFill="1" applyBorder="1" applyAlignment="1" applyProtection="1">
      <alignment horizontal="center" vertical="center"/>
      <protection hidden="1"/>
    </xf>
    <xf numFmtId="0" fontId="20" fillId="34" borderId="11" xfId="1" applyFont="1" applyFill="1" applyBorder="1" applyAlignment="1" applyProtection="1">
      <alignment horizontal="center" vertical="center"/>
      <protection hidden="1"/>
    </xf>
    <xf numFmtId="0" fontId="20" fillId="34" borderId="12" xfId="1" applyFont="1" applyFill="1" applyBorder="1" applyAlignment="1" applyProtection="1">
      <alignment horizontal="center" vertical="center"/>
      <protection hidden="1"/>
    </xf>
    <xf numFmtId="0" fontId="20" fillId="34" borderId="13" xfId="1" applyFont="1" applyFill="1" applyBorder="1" applyAlignment="1" applyProtection="1">
      <alignment horizontal="center" vertical="center"/>
      <protection hidden="1"/>
    </xf>
    <xf numFmtId="0" fontId="20" fillId="34" borderId="0" xfId="1" applyFont="1" applyFill="1" applyAlignment="1" applyProtection="1">
      <alignment horizontal="center" vertical="center"/>
      <protection hidden="1"/>
    </xf>
    <xf numFmtId="0" fontId="21" fillId="34" borderId="14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textRotation="90" wrapText="1"/>
    </xf>
    <xf numFmtId="0" fontId="21" fillId="34" borderId="11" xfId="1" applyFont="1" applyFill="1" applyBorder="1" applyAlignment="1" applyProtection="1">
      <alignment horizontal="center" vertical="center" textRotation="90" wrapText="1"/>
    </xf>
    <xf numFmtId="0" fontId="21" fillId="34" borderId="15" xfId="1" applyFont="1" applyFill="1" applyBorder="1" applyAlignment="1" applyProtection="1">
      <alignment horizontal="center" vertical="center" wrapText="1"/>
    </xf>
    <xf numFmtId="0" fontId="21" fillId="34" borderId="16" xfId="1" applyFont="1" applyFill="1" applyBorder="1" applyAlignment="1" applyProtection="1">
      <alignment horizontal="center" vertical="center" wrapText="1"/>
    </xf>
    <xf numFmtId="0" fontId="21" fillId="34" borderId="17" xfId="1" applyFont="1" applyFill="1" applyBorder="1" applyAlignment="1" applyProtection="1">
      <alignment horizontal="center" vertical="center" wrapText="1"/>
    </xf>
    <xf numFmtId="0" fontId="19" fillId="34" borderId="0" xfId="1" applyFont="1" applyFill="1" applyAlignment="1" applyProtection="1">
      <alignment horizontal="center" vertical="center"/>
      <protection hidden="1"/>
    </xf>
    <xf numFmtId="0" fontId="21" fillId="34" borderId="18" xfId="1" applyFont="1" applyFill="1" applyBorder="1" applyAlignment="1" applyProtection="1">
      <alignment horizontal="center" vertical="center" textRotation="90" wrapText="1"/>
    </xf>
    <xf numFmtId="0" fontId="21" fillId="34" borderId="19" xfId="1" applyFont="1" applyFill="1" applyBorder="1" applyAlignment="1" applyProtection="1">
      <alignment horizontal="center" vertical="center" textRotation="90" wrapText="1"/>
    </xf>
    <xf numFmtId="0" fontId="21" fillId="34" borderId="20" xfId="1" applyFont="1" applyFill="1" applyBorder="1" applyAlignment="1" applyProtection="1">
      <alignment horizontal="center" vertical="center" textRotation="90" wrapText="1"/>
    </xf>
    <xf numFmtId="0" fontId="21" fillId="34" borderId="21" xfId="1" applyFont="1" applyFill="1" applyBorder="1" applyAlignment="1" applyProtection="1">
      <alignment horizontal="center" vertical="center" wrapText="1"/>
    </xf>
    <xf numFmtId="0" fontId="21" fillId="34" borderId="22" xfId="1" applyFont="1" applyFill="1" applyBorder="1" applyAlignment="1" applyProtection="1">
      <alignment horizontal="center" vertical="center" wrapText="1"/>
    </xf>
    <xf numFmtId="0" fontId="21" fillId="34" borderId="23" xfId="1" applyFont="1" applyFill="1" applyBorder="1" applyAlignment="1" applyProtection="1">
      <alignment horizontal="center" vertical="center" wrapText="1"/>
    </xf>
    <xf numFmtId="0" fontId="19" fillId="34" borderId="19" xfId="1" applyFont="1" applyFill="1" applyBorder="1" applyAlignment="1" applyProtection="1">
      <alignment horizontal="center" vertical="center" textRotation="90" wrapText="1"/>
    </xf>
    <xf numFmtId="0" fontId="19" fillId="34" borderId="24" xfId="1" applyFont="1" applyFill="1" applyBorder="1" applyAlignment="1" applyProtection="1">
      <alignment horizontal="center" vertical="center" textRotation="90" wrapText="1"/>
    </xf>
    <xf numFmtId="0" fontId="21" fillId="34" borderId="25" xfId="1" applyFont="1" applyFill="1" applyBorder="1" applyAlignment="1" applyProtection="1">
      <alignment horizontal="center" vertical="center" wrapText="1"/>
    </xf>
    <xf numFmtId="0" fontId="21" fillId="34" borderId="26" xfId="1" applyFont="1" applyFill="1" applyBorder="1" applyAlignment="1" applyProtection="1">
      <alignment horizontal="center" vertical="center" wrapText="1"/>
    </xf>
    <xf numFmtId="0" fontId="21" fillId="34" borderId="27" xfId="1" applyFont="1" applyFill="1" applyBorder="1" applyAlignment="1" applyProtection="1">
      <alignment horizontal="center" vertical="center" wrapText="1"/>
    </xf>
    <xf numFmtId="0" fontId="21" fillId="34" borderId="28" xfId="1" applyFont="1" applyFill="1" applyBorder="1" applyAlignment="1" applyProtection="1">
      <alignment horizontal="center" vertical="center" textRotation="90" wrapText="1"/>
    </xf>
    <xf numFmtId="1" fontId="21" fillId="34" borderId="19" xfId="1" applyNumberFormat="1" applyFont="1" applyFill="1" applyBorder="1" applyAlignment="1" applyProtection="1">
      <alignment horizontal="center" vertical="center" textRotation="90"/>
    </xf>
    <xf numFmtId="1" fontId="21" fillId="34" borderId="19" xfId="1" applyNumberFormat="1" applyFont="1" applyFill="1" applyBorder="1" applyAlignment="1" applyProtection="1">
      <alignment horizontal="center" vertical="center" textRotation="90" wrapText="1"/>
    </xf>
    <xf numFmtId="0" fontId="20" fillId="34" borderId="18" xfId="1" applyFont="1" applyFill="1" applyBorder="1" applyAlignment="1" applyProtection="1">
      <alignment horizontal="center" vertical="center"/>
    </xf>
    <xf numFmtId="0" fontId="20" fillId="34" borderId="19" xfId="1" applyFont="1" applyFill="1" applyBorder="1" applyAlignment="1" applyProtection="1">
      <alignment horizontal="center" vertical="center"/>
    </xf>
    <xf numFmtId="0" fontId="20" fillId="34" borderId="24" xfId="1" applyFont="1" applyFill="1" applyBorder="1" applyAlignment="1" applyProtection="1">
      <alignment horizontal="center" vertical="center"/>
    </xf>
    <xf numFmtId="0" fontId="22" fillId="34" borderId="29" xfId="0" applyFont="1" applyFill="1" applyBorder="1" applyAlignment="1" applyProtection="1">
      <alignment horizontal="center" vertical="center"/>
    </xf>
    <xf numFmtId="0" fontId="19" fillId="33" borderId="18" xfId="1" applyFont="1" applyFill="1" applyBorder="1" applyAlignment="1" applyProtection="1">
      <alignment horizontal="center" vertical="center"/>
    </xf>
    <xf numFmtId="1" fontId="19" fillId="33" borderId="19" xfId="1" applyNumberFormat="1" applyFont="1" applyFill="1" applyBorder="1" applyAlignment="1" applyProtection="1">
      <alignment horizontal="center" vertical="center"/>
    </xf>
    <xf numFmtId="2" fontId="19" fillId="0" borderId="19" xfId="2" applyNumberFormat="1" applyFont="1" applyFill="1" applyBorder="1" applyAlignment="1">
      <alignment horizontal="center"/>
    </xf>
    <xf numFmtId="1" fontId="19" fillId="33" borderId="30" xfId="1" applyNumberFormat="1" applyFont="1" applyFill="1" applyBorder="1" applyAlignment="1" applyProtection="1">
      <alignment horizontal="center" vertical="center"/>
    </xf>
    <xf numFmtId="1" fontId="19" fillId="33" borderId="24" xfId="1" applyNumberFormat="1" applyFont="1" applyFill="1" applyBorder="1" applyAlignment="1" applyProtection="1">
      <alignment horizontal="center" vertical="center"/>
    </xf>
    <xf numFmtId="0" fontId="19" fillId="33" borderId="31" xfId="1" applyFont="1" applyFill="1" applyBorder="1" applyAlignment="1" applyProtection="1">
      <alignment horizontal="center" vertical="center"/>
    </xf>
    <xf numFmtId="1" fontId="19" fillId="33" borderId="32" xfId="1" applyNumberFormat="1" applyFont="1" applyFill="1" applyBorder="1" applyAlignment="1" applyProtection="1">
      <alignment horizontal="center" vertical="center"/>
    </xf>
    <xf numFmtId="1" fontId="19" fillId="33" borderId="33" xfId="1" applyNumberFormat="1" applyFont="1" applyFill="1" applyBorder="1" applyAlignment="1" applyProtection="1">
      <alignment horizontal="center" vertical="center"/>
    </xf>
    <xf numFmtId="2" fontId="19" fillId="0" borderId="33" xfId="2" applyNumberFormat="1" applyFont="1" applyFill="1" applyBorder="1" applyAlignment="1">
      <alignment horizontal="center"/>
    </xf>
    <xf numFmtId="1" fontId="19" fillId="33" borderId="21" xfId="1" applyNumberFormat="1" applyFont="1" applyFill="1" applyBorder="1" applyAlignment="1" applyProtection="1">
      <alignment horizontal="center" vertical="center"/>
    </xf>
    <xf numFmtId="1" fontId="19" fillId="33" borderId="34" xfId="1" applyNumberFormat="1" applyFont="1" applyFill="1" applyBorder="1" applyAlignment="1" applyProtection="1">
      <alignment horizontal="center" vertical="center"/>
    </xf>
    <xf numFmtId="1" fontId="19" fillId="33" borderId="0" xfId="1" applyNumberFormat="1" applyFont="1" applyFill="1" applyBorder="1" applyAlignment="1" applyProtection="1">
      <alignment horizontal="center" vertical="center"/>
    </xf>
    <xf numFmtId="2" fontId="19" fillId="0" borderId="0" xfId="2" applyNumberFormat="1" applyFont="1" applyFill="1" applyBorder="1" applyAlignment="1">
      <alignment horizontal="center"/>
    </xf>
    <xf numFmtId="0" fontId="23" fillId="34" borderId="30" xfId="1" applyFont="1" applyFill="1" applyBorder="1" applyAlignment="1" applyProtection="1">
      <alignment horizontal="center" vertical="center" wrapText="1"/>
    </xf>
    <xf numFmtId="0" fontId="23" fillId="34" borderId="29" xfId="1" applyFont="1" applyFill="1" applyBorder="1" applyAlignment="1" applyProtection="1">
      <alignment horizontal="center" vertical="center" wrapText="1"/>
    </xf>
    <xf numFmtId="2" fontId="23" fillId="0" borderId="19" xfId="2" applyNumberFormat="1" applyFont="1" applyFill="1" applyBorder="1" applyAlignment="1">
      <alignment horizontal="center" vertical="center"/>
    </xf>
    <xf numFmtId="0" fontId="20" fillId="33" borderId="0" xfId="1" applyFont="1" applyFill="1" applyBorder="1" applyAlignment="1" applyProtection="1">
      <alignment horizontal="center" vertical="center"/>
    </xf>
    <xf numFmtId="1" fontId="20" fillId="33" borderId="0" xfId="1" applyNumberFormat="1" applyFont="1" applyFill="1" applyBorder="1" applyAlignment="1" applyProtection="1">
      <alignment horizontal="center" vertical="center"/>
    </xf>
    <xf numFmtId="0" fontId="23" fillId="34" borderId="19" xfId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 wrapText="1"/>
    </xf>
    <xf numFmtId="2" fontId="23" fillId="34" borderId="19" xfId="1" applyNumberFormat="1" applyFont="1" applyFill="1" applyBorder="1" applyAlignment="1" applyProtection="1">
      <alignment horizontal="center" vertical="center"/>
    </xf>
    <xf numFmtId="0" fontId="20" fillId="0" borderId="0" xfId="1" applyFont="1" applyAlignment="1" applyProtection="1">
      <alignment horizontal="center" vertical="center"/>
      <protection hidden="1"/>
    </xf>
    <xf numFmtId="0" fontId="20" fillId="34" borderId="0" xfId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 wrapText="1"/>
    </xf>
    <xf numFmtId="2" fontId="20" fillId="34" borderId="0" xfId="1" applyNumberFormat="1" applyFont="1" applyFill="1" applyBorder="1" applyAlignment="1" applyProtection="1">
      <alignment horizontal="center" vertical="center"/>
    </xf>
    <xf numFmtId="0" fontId="19" fillId="35" borderId="0" xfId="1" applyFont="1" applyFill="1" applyBorder="1" applyAlignment="1" applyProtection="1">
      <alignment horizontal="left" vertical="center"/>
      <protection hidden="1"/>
    </xf>
    <xf numFmtId="0" fontId="19" fillId="35" borderId="0" xfId="1" applyFont="1" applyFill="1" applyBorder="1" applyAlignment="1" applyProtection="1">
      <alignment horizontal="center" vertical="center"/>
      <protection hidden="1"/>
    </xf>
    <xf numFmtId="1" fontId="19" fillId="35" borderId="0" xfId="1" applyNumberFormat="1" applyFont="1" applyFill="1" applyBorder="1" applyAlignment="1" applyProtection="1">
      <alignment horizontal="center" vertical="center"/>
      <protection hidden="1"/>
    </xf>
    <xf numFmtId="0" fontId="19" fillId="33" borderId="0" xfId="1" applyFont="1" applyFill="1" applyBorder="1" applyAlignment="1" applyProtection="1">
      <alignment horizontal="center" vertical="center"/>
      <protection hidden="1"/>
    </xf>
    <xf numFmtId="2" fontId="19" fillId="33" borderId="0" xfId="1" applyNumberFormat="1" applyFont="1" applyFill="1" applyBorder="1" applyAlignment="1" applyProtection="1">
      <alignment horizontal="center" vertical="center"/>
      <protection hidden="1"/>
    </xf>
    <xf numFmtId="1" fontId="19" fillId="33" borderId="0" xfId="1" applyNumberFormat="1" applyFont="1" applyFill="1" applyBorder="1" applyAlignment="1" applyProtection="1">
      <alignment horizontal="center" vertical="center"/>
      <protection hidden="1"/>
    </xf>
    <xf numFmtId="0" fontId="19" fillId="0" borderId="0" xfId="1" applyFont="1" applyBorder="1" applyAlignment="1" applyProtection="1">
      <alignment horizontal="center" vertical="center"/>
      <protection hidden="1"/>
    </xf>
    <xf numFmtId="0" fontId="19" fillId="35" borderId="0" xfId="1" applyFont="1" applyFill="1" applyBorder="1" applyAlignment="1" applyProtection="1">
      <alignment horizontal="right" vertical="center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0" fontId="19" fillId="35" borderId="0" xfId="1" applyFont="1" applyFill="1" applyBorder="1" applyAlignment="1" applyProtection="1">
      <alignment horizontal="left" vertical="center" wrapText="1"/>
      <protection hidden="1"/>
    </xf>
    <xf numFmtId="2" fontId="19" fillId="35" borderId="0" xfId="1" applyNumberFormat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right" vertical="center"/>
      <protection hidden="1"/>
    </xf>
    <xf numFmtId="0" fontId="19" fillId="33" borderId="0" xfId="1" applyFont="1" applyFill="1" applyBorder="1" applyAlignment="1" applyProtection="1">
      <alignment horizontal="left" vertical="center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0" fontId="19" fillId="33" borderId="0" xfId="1" applyFont="1" applyFill="1" applyBorder="1" applyAlignment="1" applyProtection="1">
      <alignment horizontal="left" vertical="center" wrapText="1"/>
      <protection hidden="1"/>
    </xf>
    <xf numFmtId="2" fontId="19" fillId="33" borderId="0" xfId="1" applyNumberFormat="1" applyFont="1" applyFill="1" applyBorder="1" applyAlignment="1" applyProtection="1">
      <alignment horizontal="right" vertical="center"/>
      <protection hidden="1"/>
    </xf>
    <xf numFmtId="2" fontId="19" fillId="33" borderId="0" xfId="1" applyNumberFormat="1" applyFont="1" applyFill="1" applyBorder="1" applyAlignment="1" applyProtection="1">
      <alignment vertical="center"/>
      <protection hidden="1"/>
    </xf>
    <xf numFmtId="0" fontId="19" fillId="33" borderId="0" xfId="1" applyFont="1" applyFill="1" applyAlignment="1" applyProtection="1">
      <alignment horizontal="center" vertical="center"/>
      <protection hidden="1"/>
    </xf>
    <xf numFmtId="0" fontId="19" fillId="33" borderId="0" xfId="1" applyFont="1" applyFill="1" applyAlignment="1" applyProtection="1">
      <alignment horizontal="left" vertical="center"/>
      <protection hidden="1"/>
    </xf>
    <xf numFmtId="0" fontId="19" fillId="34" borderId="0" xfId="1" applyFont="1" applyFill="1" applyBorder="1" applyAlignment="1" applyProtection="1">
      <alignment horizontal="left" vertical="top" wrapText="1"/>
      <protection hidden="1"/>
    </xf>
    <xf numFmtId="1" fontId="19" fillId="0" borderId="0" xfId="1" applyNumberFormat="1" applyFont="1" applyAlignment="1" applyProtection="1">
      <alignment horizontal="center" vertical="center"/>
      <protection hidden="1"/>
    </xf>
    <xf numFmtId="0" fontId="19" fillId="0" borderId="0" xfId="1" applyFont="1" applyAlignment="1" applyProtection="1">
      <alignment horizontal="left" vertical="center"/>
      <protection hidden="1"/>
    </xf>
  </cellXfs>
  <cellStyles count="948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1 8" xfId="36"/>
    <cellStyle name="20% - Accent2 2" xfId="37"/>
    <cellStyle name="20% - Accent2 2 2" xfId="38"/>
    <cellStyle name="20% - Accent2 2 2 2" xfId="39"/>
    <cellStyle name="20% - Accent2 2 3" xfId="40"/>
    <cellStyle name="20% - Accent2 2 3 2" xfId="41"/>
    <cellStyle name="20% - Accent2 2 4" xfId="42"/>
    <cellStyle name="20% - Accent2 2 4 2" xfId="43"/>
    <cellStyle name="20% - Accent2 2 5" xfId="44"/>
    <cellStyle name="20% - Accent2 2 5 2" xfId="45"/>
    <cellStyle name="20% - Accent2 2 6" xfId="46"/>
    <cellStyle name="20% - Accent2 2 6 2" xfId="47"/>
    <cellStyle name="20% - Accent2 2 7" xfId="48"/>
    <cellStyle name="20% - Accent2 3" xfId="49"/>
    <cellStyle name="20% - Accent2 3 2" xfId="50"/>
    <cellStyle name="20% - Accent2 3 2 2" xfId="51"/>
    <cellStyle name="20% - Accent2 3 3" xfId="52"/>
    <cellStyle name="20% - Accent2 3 3 2" xfId="53"/>
    <cellStyle name="20% - Accent2 3 4" xfId="54"/>
    <cellStyle name="20% - Accent2 3 4 2" xfId="55"/>
    <cellStyle name="20% - Accent2 3 5" xfId="56"/>
    <cellStyle name="20% - Accent2 4" xfId="57"/>
    <cellStyle name="20% - Accent2 4 2" xfId="58"/>
    <cellStyle name="20% - Accent2 4 2 2" xfId="59"/>
    <cellStyle name="20% - Accent2 4 3" xfId="60"/>
    <cellStyle name="20% - Accent2 4 3 2" xfId="61"/>
    <cellStyle name="20% - Accent2 4 4" xfId="62"/>
    <cellStyle name="20% - Accent2 4 4 2" xfId="63"/>
    <cellStyle name="20% - Accent2 4 5" xfId="64"/>
    <cellStyle name="20% - Accent2 5" xfId="65"/>
    <cellStyle name="20% - Accent2 5 2" xfId="66"/>
    <cellStyle name="20% - Accent2 6" xfId="67"/>
    <cellStyle name="20% - Accent2 6 2" xfId="68"/>
    <cellStyle name="20% - Accent2 7" xfId="69"/>
    <cellStyle name="20% - Accent2 8" xfId="70"/>
    <cellStyle name="20% - Accent3 2" xfId="71"/>
    <cellStyle name="20% - Accent3 2 2" xfId="72"/>
    <cellStyle name="20% - Accent3 2 2 2" xfId="73"/>
    <cellStyle name="20% - Accent3 2 3" xfId="74"/>
    <cellStyle name="20% - Accent3 2 3 2" xfId="75"/>
    <cellStyle name="20% - Accent3 2 4" xfId="76"/>
    <cellStyle name="20% - Accent3 2 4 2" xfId="77"/>
    <cellStyle name="20% - Accent3 2 5" xfId="78"/>
    <cellStyle name="20% - Accent3 2 5 2" xfId="79"/>
    <cellStyle name="20% - Accent3 2 6" xfId="80"/>
    <cellStyle name="20% - Accent3 2 6 2" xfId="81"/>
    <cellStyle name="20% - Accent3 2 7" xfId="82"/>
    <cellStyle name="20% - Accent3 3" xfId="83"/>
    <cellStyle name="20% - Accent3 3 2" xfId="84"/>
    <cellStyle name="20% - Accent3 3 2 2" xfId="85"/>
    <cellStyle name="20% - Accent3 3 3" xfId="86"/>
    <cellStyle name="20% - Accent3 3 3 2" xfId="87"/>
    <cellStyle name="20% - Accent3 3 4" xfId="88"/>
    <cellStyle name="20% - Accent3 3 4 2" xfId="89"/>
    <cellStyle name="20% - Accent3 3 5" xfId="90"/>
    <cellStyle name="20% - Accent3 4" xfId="91"/>
    <cellStyle name="20% - Accent3 4 2" xfId="92"/>
    <cellStyle name="20% - Accent3 4 2 2" xfId="93"/>
    <cellStyle name="20% - Accent3 4 3" xfId="94"/>
    <cellStyle name="20% - Accent3 4 3 2" xfId="95"/>
    <cellStyle name="20% - Accent3 4 4" xfId="96"/>
    <cellStyle name="20% - Accent3 4 4 2" xfId="97"/>
    <cellStyle name="20% - Accent3 4 5" xfId="98"/>
    <cellStyle name="20% - Accent3 5" xfId="99"/>
    <cellStyle name="20% - Accent3 5 2" xfId="100"/>
    <cellStyle name="20% - Accent3 6" xfId="101"/>
    <cellStyle name="20% - Accent3 6 2" xfId="102"/>
    <cellStyle name="20% - Accent3 7" xfId="103"/>
    <cellStyle name="20% - Accent3 8" xfId="104"/>
    <cellStyle name="20% - Accent4 2" xfId="105"/>
    <cellStyle name="20% - Accent4 2 2" xfId="106"/>
    <cellStyle name="20% - Accent4 2 2 2" xfId="107"/>
    <cellStyle name="20% - Accent4 2 3" xfId="108"/>
    <cellStyle name="20% - Accent4 2 3 2" xfId="109"/>
    <cellStyle name="20% - Accent4 2 4" xfId="110"/>
    <cellStyle name="20% - Accent4 2 4 2" xfId="111"/>
    <cellStyle name="20% - Accent4 2 5" xfId="112"/>
    <cellStyle name="20% - Accent4 2 5 2" xfId="113"/>
    <cellStyle name="20% - Accent4 2 6" xfId="114"/>
    <cellStyle name="20% - Accent4 2 6 2" xfId="115"/>
    <cellStyle name="20% - Accent4 2 7" xfId="116"/>
    <cellStyle name="20% - Accent4 3" xfId="117"/>
    <cellStyle name="20% - Accent4 3 2" xfId="118"/>
    <cellStyle name="20% - Accent4 3 2 2" xfId="119"/>
    <cellStyle name="20% - Accent4 3 3" xfId="120"/>
    <cellStyle name="20% - Accent4 3 3 2" xfId="121"/>
    <cellStyle name="20% - Accent4 3 4" xfId="122"/>
    <cellStyle name="20% - Accent4 3 4 2" xfId="123"/>
    <cellStyle name="20% - Accent4 3 5" xfId="124"/>
    <cellStyle name="20% - Accent4 4" xfId="125"/>
    <cellStyle name="20% - Accent4 4 2" xfId="126"/>
    <cellStyle name="20% - Accent4 4 2 2" xfId="127"/>
    <cellStyle name="20% - Accent4 4 3" xfId="128"/>
    <cellStyle name="20% - Accent4 4 3 2" xfId="129"/>
    <cellStyle name="20% - Accent4 4 4" xfId="130"/>
    <cellStyle name="20% - Accent4 4 4 2" xfId="131"/>
    <cellStyle name="20% - Accent4 4 5" xfId="132"/>
    <cellStyle name="20% - Accent4 5" xfId="133"/>
    <cellStyle name="20% - Accent4 5 2" xfId="134"/>
    <cellStyle name="20% - Accent4 6" xfId="135"/>
    <cellStyle name="20% - Accent4 6 2" xfId="136"/>
    <cellStyle name="20% - Accent4 7" xfId="137"/>
    <cellStyle name="20% - Accent4 8" xfId="138"/>
    <cellStyle name="20% - Accent5 2" xfId="139"/>
    <cellStyle name="20% - Accent5 2 2" xfId="140"/>
    <cellStyle name="20% - Accent5 2 2 2" xfId="141"/>
    <cellStyle name="20% - Accent5 2 3" xfId="142"/>
    <cellStyle name="20% - Accent5 2 3 2" xfId="143"/>
    <cellStyle name="20% - Accent5 2 4" xfId="144"/>
    <cellStyle name="20% - Accent5 2 4 2" xfId="145"/>
    <cellStyle name="20% - Accent5 2 5" xfId="146"/>
    <cellStyle name="20% - Accent5 2 5 2" xfId="147"/>
    <cellStyle name="20% - Accent5 2 6" xfId="148"/>
    <cellStyle name="20% - Accent5 2 6 2" xfId="149"/>
    <cellStyle name="20% - Accent5 2 7" xfId="150"/>
    <cellStyle name="20% - Accent5 3" xfId="151"/>
    <cellStyle name="20% - Accent5 3 2" xfId="152"/>
    <cellStyle name="20% - Accent5 3 2 2" xfId="153"/>
    <cellStyle name="20% - Accent5 3 3" xfId="154"/>
    <cellStyle name="20% - Accent5 3 3 2" xfId="155"/>
    <cellStyle name="20% - Accent5 3 4" xfId="156"/>
    <cellStyle name="20% - Accent5 3 4 2" xfId="157"/>
    <cellStyle name="20% - Accent5 3 5" xfId="158"/>
    <cellStyle name="20% - Accent5 4" xfId="159"/>
    <cellStyle name="20% - Accent5 4 2" xfId="160"/>
    <cellStyle name="20% - Accent5 4 2 2" xfId="161"/>
    <cellStyle name="20% - Accent5 4 3" xfId="162"/>
    <cellStyle name="20% - Accent5 4 3 2" xfId="163"/>
    <cellStyle name="20% - Accent5 4 4" xfId="164"/>
    <cellStyle name="20% - Accent5 4 4 2" xfId="165"/>
    <cellStyle name="20% - Accent5 4 5" xfId="166"/>
    <cellStyle name="20% - Accent5 5" xfId="167"/>
    <cellStyle name="20% - Accent5 5 2" xfId="168"/>
    <cellStyle name="20% - Accent5 6" xfId="169"/>
    <cellStyle name="20% - Accent5 6 2" xfId="170"/>
    <cellStyle name="20% - Accent5 7" xfId="171"/>
    <cellStyle name="20% - Accent5 8" xfId="172"/>
    <cellStyle name="20% - Accent6 2" xfId="173"/>
    <cellStyle name="20% - Accent6 2 2" xfId="174"/>
    <cellStyle name="20% - Accent6 2 2 2" xfId="175"/>
    <cellStyle name="20% - Accent6 2 3" xfId="176"/>
    <cellStyle name="20% - Accent6 2 3 2" xfId="177"/>
    <cellStyle name="20% - Accent6 2 4" xfId="178"/>
    <cellStyle name="20% - Accent6 2 4 2" xfId="179"/>
    <cellStyle name="20% - Accent6 2 5" xfId="180"/>
    <cellStyle name="20% - Accent6 2 5 2" xfId="181"/>
    <cellStyle name="20% - Accent6 2 6" xfId="182"/>
    <cellStyle name="20% - Accent6 2 6 2" xfId="183"/>
    <cellStyle name="20% - Accent6 2 7" xfId="184"/>
    <cellStyle name="20% - Accent6 3" xfId="185"/>
    <cellStyle name="20% - Accent6 3 2" xfId="186"/>
    <cellStyle name="20% - Accent6 3 2 2" xfId="187"/>
    <cellStyle name="20% - Accent6 3 3" xfId="188"/>
    <cellStyle name="20% - Accent6 3 3 2" xfId="189"/>
    <cellStyle name="20% - Accent6 3 4" xfId="190"/>
    <cellStyle name="20% - Accent6 3 4 2" xfId="191"/>
    <cellStyle name="20% - Accent6 3 5" xfId="192"/>
    <cellStyle name="20% - Accent6 4" xfId="193"/>
    <cellStyle name="20% - Accent6 4 2" xfId="194"/>
    <cellStyle name="20% - Accent6 4 2 2" xfId="195"/>
    <cellStyle name="20% - Accent6 4 3" xfId="196"/>
    <cellStyle name="20% - Accent6 4 3 2" xfId="197"/>
    <cellStyle name="20% - Accent6 4 4" xfId="198"/>
    <cellStyle name="20% - Accent6 4 4 2" xfId="199"/>
    <cellStyle name="20% - Accent6 4 5" xfId="200"/>
    <cellStyle name="20% - Accent6 5" xfId="201"/>
    <cellStyle name="20% - Accent6 5 2" xfId="202"/>
    <cellStyle name="20% - Accent6 6" xfId="203"/>
    <cellStyle name="20% - Accent6 6 2" xfId="204"/>
    <cellStyle name="20% - Accent6 7" xfId="205"/>
    <cellStyle name="20% - Accent6 8" xfId="206"/>
    <cellStyle name="40% - Accent1 2" xfId="207"/>
    <cellStyle name="40% - Accent1 2 2" xfId="208"/>
    <cellStyle name="40% - Accent1 2 2 2" xfId="209"/>
    <cellStyle name="40% - Accent1 2 3" xfId="210"/>
    <cellStyle name="40% - Accent1 2 3 2" xfId="211"/>
    <cellStyle name="40% - Accent1 2 4" xfId="212"/>
    <cellStyle name="40% - Accent1 2 4 2" xfId="213"/>
    <cellStyle name="40% - Accent1 2 5" xfId="214"/>
    <cellStyle name="40% - Accent1 2 5 2" xfId="215"/>
    <cellStyle name="40% - Accent1 2 6" xfId="216"/>
    <cellStyle name="40% - Accent1 2 6 2" xfId="217"/>
    <cellStyle name="40% - Accent1 2 7" xfId="218"/>
    <cellStyle name="40% - Accent1 3" xfId="219"/>
    <cellStyle name="40% - Accent1 3 2" xfId="220"/>
    <cellStyle name="40% - Accent1 3 2 2" xfId="221"/>
    <cellStyle name="40% - Accent1 3 3" xfId="222"/>
    <cellStyle name="40% - Accent1 3 3 2" xfId="223"/>
    <cellStyle name="40% - Accent1 3 4" xfId="224"/>
    <cellStyle name="40% - Accent1 3 4 2" xfId="225"/>
    <cellStyle name="40% - Accent1 3 5" xfId="226"/>
    <cellStyle name="40% - Accent1 4" xfId="227"/>
    <cellStyle name="40% - Accent1 4 2" xfId="228"/>
    <cellStyle name="40% - Accent1 4 2 2" xfId="229"/>
    <cellStyle name="40% - Accent1 4 3" xfId="230"/>
    <cellStyle name="40% - Accent1 4 3 2" xfId="231"/>
    <cellStyle name="40% - Accent1 4 4" xfId="232"/>
    <cellStyle name="40% - Accent1 4 4 2" xfId="233"/>
    <cellStyle name="40% - Accent1 4 5" xfId="234"/>
    <cellStyle name="40% - Accent1 5" xfId="235"/>
    <cellStyle name="40% - Accent1 5 2" xfId="236"/>
    <cellStyle name="40% - Accent1 6" xfId="237"/>
    <cellStyle name="40% - Accent1 6 2" xfId="238"/>
    <cellStyle name="40% - Accent1 7" xfId="239"/>
    <cellStyle name="40% - Accent1 8" xfId="240"/>
    <cellStyle name="40% - Accent2 2" xfId="241"/>
    <cellStyle name="40% - Accent2 2 2" xfId="242"/>
    <cellStyle name="40% - Accent2 2 2 2" xfId="243"/>
    <cellStyle name="40% - Accent2 2 3" xfId="244"/>
    <cellStyle name="40% - Accent2 2 3 2" xfId="245"/>
    <cellStyle name="40% - Accent2 2 4" xfId="246"/>
    <cellStyle name="40% - Accent2 2 4 2" xfId="247"/>
    <cellStyle name="40% - Accent2 2 5" xfId="248"/>
    <cellStyle name="40% - Accent2 2 5 2" xfId="249"/>
    <cellStyle name="40% - Accent2 2 6" xfId="250"/>
    <cellStyle name="40% - Accent2 2 6 2" xfId="251"/>
    <cellStyle name="40% - Accent2 2 7" xfId="252"/>
    <cellStyle name="40% - Accent2 3" xfId="253"/>
    <cellStyle name="40% - Accent2 3 2" xfId="254"/>
    <cellStyle name="40% - Accent2 3 2 2" xfId="255"/>
    <cellStyle name="40% - Accent2 3 3" xfId="256"/>
    <cellStyle name="40% - Accent2 3 3 2" xfId="257"/>
    <cellStyle name="40% - Accent2 3 4" xfId="258"/>
    <cellStyle name="40% - Accent2 3 4 2" xfId="259"/>
    <cellStyle name="40% - Accent2 3 5" xfId="260"/>
    <cellStyle name="40% - Accent2 4" xfId="261"/>
    <cellStyle name="40% - Accent2 4 2" xfId="262"/>
    <cellStyle name="40% - Accent2 4 2 2" xfId="263"/>
    <cellStyle name="40% - Accent2 4 3" xfId="264"/>
    <cellStyle name="40% - Accent2 4 3 2" xfId="265"/>
    <cellStyle name="40% - Accent2 4 4" xfId="266"/>
    <cellStyle name="40% - Accent2 4 4 2" xfId="267"/>
    <cellStyle name="40% - Accent2 4 5" xfId="268"/>
    <cellStyle name="40% - Accent2 5" xfId="269"/>
    <cellStyle name="40% - Accent2 5 2" xfId="270"/>
    <cellStyle name="40% - Accent2 6" xfId="271"/>
    <cellStyle name="40% - Accent2 6 2" xfId="272"/>
    <cellStyle name="40% - Accent2 7" xfId="273"/>
    <cellStyle name="40% - Accent2 8" xfId="274"/>
    <cellStyle name="40% - Accent3 2" xfId="275"/>
    <cellStyle name="40% - Accent3 2 2" xfId="276"/>
    <cellStyle name="40% - Accent3 2 2 2" xfId="277"/>
    <cellStyle name="40% - Accent3 2 3" xfId="278"/>
    <cellStyle name="40% - Accent3 2 3 2" xfId="279"/>
    <cellStyle name="40% - Accent3 2 4" xfId="280"/>
    <cellStyle name="40% - Accent3 2 4 2" xfId="281"/>
    <cellStyle name="40% - Accent3 2 5" xfId="282"/>
    <cellStyle name="40% - Accent3 2 5 2" xfId="283"/>
    <cellStyle name="40% - Accent3 2 6" xfId="284"/>
    <cellStyle name="40% - Accent3 2 6 2" xfId="285"/>
    <cellStyle name="40% - Accent3 2 7" xfId="286"/>
    <cellStyle name="40% - Accent3 3" xfId="287"/>
    <cellStyle name="40% - Accent3 3 2" xfId="288"/>
    <cellStyle name="40% - Accent3 3 2 2" xfId="289"/>
    <cellStyle name="40% - Accent3 3 3" xfId="290"/>
    <cellStyle name="40% - Accent3 3 3 2" xfId="291"/>
    <cellStyle name="40% - Accent3 3 4" xfId="292"/>
    <cellStyle name="40% - Accent3 3 4 2" xfId="293"/>
    <cellStyle name="40% - Accent3 3 5" xfId="294"/>
    <cellStyle name="40% - Accent3 4" xfId="295"/>
    <cellStyle name="40% - Accent3 4 2" xfId="296"/>
    <cellStyle name="40% - Accent3 4 2 2" xfId="297"/>
    <cellStyle name="40% - Accent3 4 3" xfId="298"/>
    <cellStyle name="40% - Accent3 4 3 2" xfId="299"/>
    <cellStyle name="40% - Accent3 4 4" xfId="300"/>
    <cellStyle name="40% - Accent3 4 4 2" xfId="301"/>
    <cellStyle name="40% - Accent3 4 5" xfId="302"/>
    <cellStyle name="40% - Accent3 5" xfId="303"/>
    <cellStyle name="40% - Accent3 5 2" xfId="304"/>
    <cellStyle name="40% - Accent3 6" xfId="305"/>
    <cellStyle name="40% - Accent3 6 2" xfId="306"/>
    <cellStyle name="40% - Accent3 7" xfId="307"/>
    <cellStyle name="40% - Accent3 8" xfId="308"/>
    <cellStyle name="40% - Accent4 2" xfId="309"/>
    <cellStyle name="40% - Accent4 2 2" xfId="310"/>
    <cellStyle name="40% - Accent4 2 2 2" xfId="311"/>
    <cellStyle name="40% - Accent4 2 3" xfId="312"/>
    <cellStyle name="40% - Accent4 2 3 2" xfId="313"/>
    <cellStyle name="40% - Accent4 2 4" xfId="314"/>
    <cellStyle name="40% - Accent4 2 4 2" xfId="315"/>
    <cellStyle name="40% - Accent4 2 5" xfId="316"/>
    <cellStyle name="40% - Accent4 2 5 2" xfId="317"/>
    <cellStyle name="40% - Accent4 2 6" xfId="318"/>
    <cellStyle name="40% - Accent4 2 6 2" xfId="319"/>
    <cellStyle name="40% - Accent4 2 7" xfId="320"/>
    <cellStyle name="40% - Accent4 3" xfId="321"/>
    <cellStyle name="40% - Accent4 3 2" xfId="322"/>
    <cellStyle name="40% - Accent4 3 2 2" xfId="323"/>
    <cellStyle name="40% - Accent4 3 3" xfId="324"/>
    <cellStyle name="40% - Accent4 3 3 2" xfId="325"/>
    <cellStyle name="40% - Accent4 3 4" xfId="326"/>
    <cellStyle name="40% - Accent4 3 4 2" xfId="327"/>
    <cellStyle name="40% - Accent4 3 5" xfId="328"/>
    <cellStyle name="40% - Accent4 4" xfId="329"/>
    <cellStyle name="40% - Accent4 4 2" xfId="330"/>
    <cellStyle name="40% - Accent4 4 2 2" xfId="331"/>
    <cellStyle name="40% - Accent4 4 3" xfId="332"/>
    <cellStyle name="40% - Accent4 4 3 2" xfId="333"/>
    <cellStyle name="40% - Accent4 4 4" xfId="334"/>
    <cellStyle name="40% - Accent4 4 4 2" xfId="335"/>
    <cellStyle name="40% - Accent4 4 5" xfId="336"/>
    <cellStyle name="40% - Accent4 5" xfId="337"/>
    <cellStyle name="40% - Accent4 5 2" xfId="338"/>
    <cellStyle name="40% - Accent4 6" xfId="339"/>
    <cellStyle name="40% - Accent4 6 2" xfId="340"/>
    <cellStyle name="40% - Accent4 7" xfId="341"/>
    <cellStyle name="40% - Accent4 8" xfId="342"/>
    <cellStyle name="40% - Accent5 2" xfId="343"/>
    <cellStyle name="40% - Accent5 2 2" xfId="344"/>
    <cellStyle name="40% - Accent5 2 2 2" xfId="345"/>
    <cellStyle name="40% - Accent5 2 3" xfId="346"/>
    <cellStyle name="40% - Accent5 2 3 2" xfId="347"/>
    <cellStyle name="40% - Accent5 2 4" xfId="348"/>
    <cellStyle name="40% - Accent5 2 4 2" xfId="349"/>
    <cellStyle name="40% - Accent5 2 5" xfId="350"/>
    <cellStyle name="40% - Accent5 2 5 2" xfId="351"/>
    <cellStyle name="40% - Accent5 2 6" xfId="352"/>
    <cellStyle name="40% - Accent5 2 6 2" xfId="353"/>
    <cellStyle name="40% - Accent5 2 7" xfId="354"/>
    <cellStyle name="40% - Accent5 3" xfId="355"/>
    <cellStyle name="40% - Accent5 3 2" xfId="356"/>
    <cellStyle name="40% - Accent5 3 2 2" xfId="357"/>
    <cellStyle name="40% - Accent5 3 3" xfId="358"/>
    <cellStyle name="40% - Accent5 3 3 2" xfId="359"/>
    <cellStyle name="40% - Accent5 3 4" xfId="360"/>
    <cellStyle name="40% - Accent5 3 4 2" xfId="361"/>
    <cellStyle name="40% - Accent5 3 5" xfId="362"/>
    <cellStyle name="40% - Accent5 4" xfId="363"/>
    <cellStyle name="40% - Accent5 4 2" xfId="364"/>
    <cellStyle name="40% - Accent5 4 2 2" xfId="365"/>
    <cellStyle name="40% - Accent5 4 3" xfId="366"/>
    <cellStyle name="40% - Accent5 4 3 2" xfId="367"/>
    <cellStyle name="40% - Accent5 4 4" xfId="368"/>
    <cellStyle name="40% - Accent5 4 4 2" xfId="369"/>
    <cellStyle name="40% - Accent5 4 5" xfId="370"/>
    <cellStyle name="40% - Accent5 5" xfId="371"/>
    <cellStyle name="40% - Accent5 5 2" xfId="372"/>
    <cellStyle name="40% - Accent5 6" xfId="373"/>
    <cellStyle name="40% - Accent5 6 2" xfId="374"/>
    <cellStyle name="40% - Accent5 7" xfId="375"/>
    <cellStyle name="40% - Accent5 8" xfId="376"/>
    <cellStyle name="40% - Accent6 2" xfId="377"/>
    <cellStyle name="40% - Accent6 2 2" xfId="378"/>
    <cellStyle name="40% - Accent6 2 2 2" xfId="379"/>
    <cellStyle name="40% - Accent6 2 3" xfId="380"/>
    <cellStyle name="40% - Accent6 2 3 2" xfId="381"/>
    <cellStyle name="40% - Accent6 2 4" xfId="382"/>
    <cellStyle name="40% - Accent6 2 4 2" xfId="383"/>
    <cellStyle name="40% - Accent6 2 5" xfId="384"/>
    <cellStyle name="40% - Accent6 2 5 2" xfId="385"/>
    <cellStyle name="40% - Accent6 2 6" xfId="386"/>
    <cellStyle name="40% - Accent6 2 6 2" xfId="387"/>
    <cellStyle name="40% - Accent6 2 7" xfId="388"/>
    <cellStyle name="40% - Accent6 3" xfId="389"/>
    <cellStyle name="40% - Accent6 3 2" xfId="390"/>
    <cellStyle name="40% - Accent6 3 2 2" xfId="391"/>
    <cellStyle name="40% - Accent6 3 3" xfId="392"/>
    <cellStyle name="40% - Accent6 3 3 2" xfId="393"/>
    <cellStyle name="40% - Accent6 3 4" xfId="394"/>
    <cellStyle name="40% - Accent6 3 4 2" xfId="395"/>
    <cellStyle name="40% - Accent6 3 5" xfId="396"/>
    <cellStyle name="40% - Accent6 4" xfId="397"/>
    <cellStyle name="40% - Accent6 4 2" xfId="398"/>
    <cellStyle name="40% - Accent6 4 2 2" xfId="399"/>
    <cellStyle name="40% - Accent6 4 3" xfId="400"/>
    <cellStyle name="40% - Accent6 4 3 2" xfId="401"/>
    <cellStyle name="40% - Accent6 4 4" xfId="402"/>
    <cellStyle name="40% - Accent6 4 4 2" xfId="403"/>
    <cellStyle name="40% - Accent6 4 5" xfId="404"/>
    <cellStyle name="40% - Accent6 5" xfId="405"/>
    <cellStyle name="40% - Accent6 5 2" xfId="406"/>
    <cellStyle name="40% - Accent6 6" xfId="407"/>
    <cellStyle name="40% - Accent6 6 2" xfId="408"/>
    <cellStyle name="40% - Accent6 7" xfId="409"/>
    <cellStyle name="40% - Accent6 8" xfId="410"/>
    <cellStyle name="60% - Accent1 2" xfId="411"/>
    <cellStyle name="60% - Accent2 2" xfId="412"/>
    <cellStyle name="60% - Accent3 2" xfId="413"/>
    <cellStyle name="60% - Accent4 2" xfId="414"/>
    <cellStyle name="60% - Accent5 2" xfId="415"/>
    <cellStyle name="60% - Accent6 2" xfId="416"/>
    <cellStyle name="Accent1 2" xfId="417"/>
    <cellStyle name="Accent2 2" xfId="418"/>
    <cellStyle name="Accent3 2" xfId="419"/>
    <cellStyle name="Accent4 2" xfId="420"/>
    <cellStyle name="Accent5 2" xfId="421"/>
    <cellStyle name="Accent6 2" xfId="422"/>
    <cellStyle name="Bad 2" xfId="423"/>
    <cellStyle name="Calculation 2" xfId="424"/>
    <cellStyle name="Check Cell 2" xfId="425"/>
    <cellStyle name="Comma 2" xfId="426"/>
    <cellStyle name="Comma 2 2" xfId="427"/>
    <cellStyle name="Currency 2" xfId="428"/>
    <cellStyle name="Currency 2 2" xfId="429"/>
    <cellStyle name="Currency 2 2 2" xfId="430"/>
    <cellStyle name="Currency 2 3" xfId="431"/>
    <cellStyle name="Currency 3" xfId="432"/>
    <cellStyle name="Currency 3 2" xfId="433"/>
    <cellStyle name="Currency 4" xfId="434"/>
    <cellStyle name="Currency 4 2" xfId="435"/>
    <cellStyle name="Currency 4 2 2" xfId="436"/>
    <cellStyle name="Currency 4 3" xfId="437"/>
    <cellStyle name="Explanatory Text 2" xfId="438"/>
    <cellStyle name="Good 2" xfId="439"/>
    <cellStyle name="Heading 1 2" xfId="440"/>
    <cellStyle name="Heading 2 2" xfId="441"/>
    <cellStyle name="Heading 3 2" xfId="442"/>
    <cellStyle name="Heading 4 2" xfId="443"/>
    <cellStyle name="Hyperlink 2" xfId="444"/>
    <cellStyle name="Hyperlink 2 2" xfId="445"/>
    <cellStyle name="Input 2" xfId="446"/>
    <cellStyle name="Linked Cell 2" xfId="447"/>
    <cellStyle name="Neutral 2" xfId="448"/>
    <cellStyle name="Normal" xfId="0" builtinId="0"/>
    <cellStyle name="Normal 10" xfId="449"/>
    <cellStyle name="Normal 10 2" xfId="450"/>
    <cellStyle name="Normal 10 2 2" xfId="451"/>
    <cellStyle name="Normal 10 3" xfId="452"/>
    <cellStyle name="Normal 10 3 2" xfId="453"/>
    <cellStyle name="Normal 10 4" xfId="454"/>
    <cellStyle name="Normal 10 4 2" xfId="455"/>
    <cellStyle name="Normal 10 5" xfId="456"/>
    <cellStyle name="Normal 10 5 2" xfId="457"/>
    <cellStyle name="Normal 10 6" xfId="458"/>
    <cellStyle name="Normal 10 6 2" xfId="459"/>
    <cellStyle name="Normal 10 7" xfId="460"/>
    <cellStyle name="Normal 100" xfId="461"/>
    <cellStyle name="Normal 100 2" xfId="462"/>
    <cellStyle name="Normal 101" xfId="463"/>
    <cellStyle name="Normal 101 2" xfId="464"/>
    <cellStyle name="Normal 102" xfId="465"/>
    <cellStyle name="Normal 102 2" xfId="466"/>
    <cellStyle name="Normal 103" xfId="467"/>
    <cellStyle name="Normal 103 2" xfId="468"/>
    <cellStyle name="Normal 104" xfId="469"/>
    <cellStyle name="Normal 104 2" xfId="470"/>
    <cellStyle name="Normal 105" xfId="471"/>
    <cellStyle name="Normal 105 2" xfId="472"/>
    <cellStyle name="Normal 106" xfId="473"/>
    <cellStyle name="Normal 106 2" xfId="474"/>
    <cellStyle name="Normal 107" xfId="475"/>
    <cellStyle name="Normal 107 2" xfId="476"/>
    <cellStyle name="Normal 108" xfId="477"/>
    <cellStyle name="Normal 108 2" xfId="478"/>
    <cellStyle name="Normal 109" xfId="479"/>
    <cellStyle name="Normal 109 2" xfId="480"/>
    <cellStyle name="Normal 11" xfId="481"/>
    <cellStyle name="Normal 11 2" xfId="482"/>
    <cellStyle name="Normal 11 2 2" xfId="483"/>
    <cellStyle name="Normal 11 2 2 2" xfId="484"/>
    <cellStyle name="Normal 11 2 3" xfId="485"/>
    <cellStyle name="Normal 11 2 3 2" xfId="486"/>
    <cellStyle name="Normal 11 2 4" xfId="487"/>
    <cellStyle name="Normal 11 2 4 2" xfId="488"/>
    <cellStyle name="Normal 11 2 5" xfId="489"/>
    <cellStyle name="Normal 11 2 5 2" xfId="490"/>
    <cellStyle name="Normal 11 2 6" xfId="491"/>
    <cellStyle name="Normal 11 2 6 2" xfId="492"/>
    <cellStyle name="Normal 11 2 7" xfId="493"/>
    <cellStyle name="Normal 11 3" xfId="494"/>
    <cellStyle name="Normal 11 3 2" xfId="495"/>
    <cellStyle name="Normal 11 4" xfId="496"/>
    <cellStyle name="Normal 11 4 2" xfId="497"/>
    <cellStyle name="Normal 11 5" xfId="498"/>
    <cellStyle name="Normal 11 5 2" xfId="499"/>
    <cellStyle name="Normal 11 6" xfId="500"/>
    <cellStyle name="Normal 11 6 2" xfId="501"/>
    <cellStyle name="Normal 11 7" xfId="502"/>
    <cellStyle name="Normal 11 7 2" xfId="503"/>
    <cellStyle name="Normal 11 8" xfId="504"/>
    <cellStyle name="Normal 110" xfId="505"/>
    <cellStyle name="Normal 110 2" xfId="506"/>
    <cellStyle name="Normal 111" xfId="507"/>
    <cellStyle name="Normal 111 2" xfId="508"/>
    <cellStyle name="Normal 112" xfId="509"/>
    <cellStyle name="Normal 112 2" xfId="510"/>
    <cellStyle name="Normal 113" xfId="511"/>
    <cellStyle name="Normal 113 2" xfId="512"/>
    <cellStyle name="Normal 114" xfId="513"/>
    <cellStyle name="Normal 114 2" xfId="514"/>
    <cellStyle name="Normal 115" xfId="515"/>
    <cellStyle name="Normal 115 2" xfId="516"/>
    <cellStyle name="Normal 116" xfId="517"/>
    <cellStyle name="Normal 116 2" xfId="518"/>
    <cellStyle name="Normal 117" xfId="519"/>
    <cellStyle name="Normal 117 2" xfId="520"/>
    <cellStyle name="Normal 118" xfId="521"/>
    <cellStyle name="Normal 118 2" xfId="522"/>
    <cellStyle name="Normal 119" xfId="523"/>
    <cellStyle name="Normal 119 2" xfId="524"/>
    <cellStyle name="Normal 12" xfId="525"/>
    <cellStyle name="Normal 12 2" xfId="526"/>
    <cellStyle name="Normal 12 2 2" xfId="527"/>
    <cellStyle name="Normal 12 3" xfId="528"/>
    <cellStyle name="Normal 12 3 2" xfId="529"/>
    <cellStyle name="Normal 12 4" xfId="530"/>
    <cellStyle name="Normal 120" xfId="531"/>
    <cellStyle name="Normal 120 2" xfId="532"/>
    <cellStyle name="Normal 121" xfId="533"/>
    <cellStyle name="Normal 121 2" xfId="534"/>
    <cellStyle name="Normal 122" xfId="535"/>
    <cellStyle name="Normal 122 2" xfId="536"/>
    <cellStyle name="Normal 123" xfId="537"/>
    <cellStyle name="Normal 123 2" xfId="538"/>
    <cellStyle name="Normal 124" xfId="539"/>
    <cellStyle name="Normal 124 2" xfId="540"/>
    <cellStyle name="Normal 125" xfId="541"/>
    <cellStyle name="Normal 125 2" xfId="542"/>
    <cellStyle name="Normal 126" xfId="543"/>
    <cellStyle name="Normal 126 2" xfId="544"/>
    <cellStyle name="Normal 127" xfId="545"/>
    <cellStyle name="Normal 127 2" xfId="546"/>
    <cellStyle name="Normal 128" xfId="547"/>
    <cellStyle name="Normal 128 2" xfId="548"/>
    <cellStyle name="Normal 129" xfId="549"/>
    <cellStyle name="Normal 129 2" xfId="550"/>
    <cellStyle name="Normal 13" xfId="551"/>
    <cellStyle name="Normal 13 2" xfId="552"/>
    <cellStyle name="Normal 13 2 2" xfId="553"/>
    <cellStyle name="Normal 13 3" xfId="554"/>
    <cellStyle name="Normal 13 3 2" xfId="555"/>
    <cellStyle name="Normal 13 4" xfId="556"/>
    <cellStyle name="Normal 13 4 2" xfId="557"/>
    <cellStyle name="Normal 13 5" xfId="558"/>
    <cellStyle name="Normal 130" xfId="559"/>
    <cellStyle name="Normal 130 2" xfId="560"/>
    <cellStyle name="Normal 131" xfId="561"/>
    <cellStyle name="Normal 131 2" xfId="562"/>
    <cellStyle name="Normal 132" xfId="563"/>
    <cellStyle name="Normal 132 2" xfId="564"/>
    <cellStyle name="Normal 133" xfId="565"/>
    <cellStyle name="Normal 133 2" xfId="566"/>
    <cellStyle name="Normal 134" xfId="567"/>
    <cellStyle name="Normal 134 2" xfId="568"/>
    <cellStyle name="Normal 135" xfId="569"/>
    <cellStyle name="Normal 135 2" xfId="570"/>
    <cellStyle name="Normal 136" xfId="571"/>
    <cellStyle name="Normal 136 2" xfId="572"/>
    <cellStyle name="Normal 137" xfId="573"/>
    <cellStyle name="Normal 137 2" xfId="574"/>
    <cellStyle name="Normal 138" xfId="575"/>
    <cellStyle name="Normal 138 2" xfId="576"/>
    <cellStyle name="Normal 139" xfId="577"/>
    <cellStyle name="Normal 139 2" xfId="578"/>
    <cellStyle name="Normal 14" xfId="579"/>
    <cellStyle name="Normal 14 2" xfId="580"/>
    <cellStyle name="Normal 140" xfId="581"/>
    <cellStyle name="Normal 140 2" xfId="582"/>
    <cellStyle name="Normal 141" xfId="583"/>
    <cellStyle name="Normal 141 2" xfId="584"/>
    <cellStyle name="Normal 142" xfId="585"/>
    <cellStyle name="Normal 142 2" xfId="586"/>
    <cellStyle name="Normal 143" xfId="587"/>
    <cellStyle name="Normal 143 2" xfId="588"/>
    <cellStyle name="Normal 144" xfId="589"/>
    <cellStyle name="Normal 144 2" xfId="590"/>
    <cellStyle name="Normal 145" xfId="591"/>
    <cellStyle name="Normal 145 2" xfId="592"/>
    <cellStyle name="Normal 146" xfId="593"/>
    <cellStyle name="Normal 146 2" xfId="594"/>
    <cellStyle name="Normal 147" xfId="595"/>
    <cellStyle name="Normal 147 2" xfId="596"/>
    <cellStyle name="Normal 148" xfId="597"/>
    <cellStyle name="Normal 148 2" xfId="598"/>
    <cellStyle name="Normal 149" xfId="599"/>
    <cellStyle name="Normal 149 2" xfId="600"/>
    <cellStyle name="Normal 149 2 2" xfId="601"/>
    <cellStyle name="Normal 149 2 3" xfId="602"/>
    <cellStyle name="Normal 149 3" xfId="603"/>
    <cellStyle name="Normal 15" xfId="604"/>
    <cellStyle name="Normal 15 2" xfId="605"/>
    <cellStyle name="Normal 150" xfId="606"/>
    <cellStyle name="Normal 151" xfId="607"/>
    <cellStyle name="Normal 152" xfId="608"/>
    <cellStyle name="Normal 16" xfId="609"/>
    <cellStyle name="Normal 16 2" xfId="610"/>
    <cellStyle name="Normal 17" xfId="611"/>
    <cellStyle name="Normal 17 2" xfId="612"/>
    <cellStyle name="Normal 18" xfId="613"/>
    <cellStyle name="Normal 18 2" xfId="614"/>
    <cellStyle name="Normal 19" xfId="615"/>
    <cellStyle name="Normal 19 2" xfId="616"/>
    <cellStyle name="Normal 2" xfId="617"/>
    <cellStyle name="Normal 2 2" xfId="618"/>
    <cellStyle name="Normal 2 2 2" xfId="619"/>
    <cellStyle name="Normal 2 2 3" xfId="620"/>
    <cellStyle name="Normal 2 2 4" xfId="621"/>
    <cellStyle name="Normal 2 3" xfId="2"/>
    <cellStyle name="Normal 2 4" xfId="622"/>
    <cellStyle name="Normal 2 5" xfId="623"/>
    <cellStyle name="Normal 2 6" xfId="624"/>
    <cellStyle name="Normal 2 7" xfId="625"/>
    <cellStyle name="Normal 2_SAVI-020612_Xl0000003_SAVI-091112-T_SAVI-071212-T" xfId="626"/>
    <cellStyle name="Normal 20" xfId="627"/>
    <cellStyle name="Normal 20 2" xfId="628"/>
    <cellStyle name="Normal 21" xfId="629"/>
    <cellStyle name="Normal 21 2" xfId="630"/>
    <cellStyle name="Normal 22" xfId="631"/>
    <cellStyle name="Normal 23" xfId="632"/>
    <cellStyle name="Normal 23 2" xfId="633"/>
    <cellStyle name="Normal 24" xfId="634"/>
    <cellStyle name="Normal 24 2" xfId="635"/>
    <cellStyle name="Normal 25" xfId="636"/>
    <cellStyle name="Normal 25 2" xfId="637"/>
    <cellStyle name="Normal 26" xfId="638"/>
    <cellStyle name="Normal 26 2" xfId="639"/>
    <cellStyle name="Normal 27" xfId="640"/>
    <cellStyle name="Normal 27 2" xfId="641"/>
    <cellStyle name="Normal 28" xfId="642"/>
    <cellStyle name="Normal 28 2" xfId="643"/>
    <cellStyle name="Normal 29" xfId="644"/>
    <cellStyle name="Normal 29 2" xfId="645"/>
    <cellStyle name="Normal 3" xfId="1"/>
    <cellStyle name="Normal 3 2" xfId="646"/>
    <cellStyle name="Normal 3 2 2" xfId="647"/>
    <cellStyle name="Normal 3 2 2 2" xfId="648"/>
    <cellStyle name="Normal 3 2 3" xfId="649"/>
    <cellStyle name="Normal 3 2 3 2" xfId="650"/>
    <cellStyle name="Normal 3 2 4" xfId="651"/>
    <cellStyle name="Normal 3 2 4 2" xfId="652"/>
    <cellStyle name="Normal 3 2 5" xfId="653"/>
    <cellStyle name="Normal 3 2 5 2" xfId="654"/>
    <cellStyle name="Normal 3 2 6" xfId="655"/>
    <cellStyle name="Normal 3 2 6 2" xfId="656"/>
    <cellStyle name="Normal 3 2 7" xfId="657"/>
    <cellStyle name="Normal 3 3" xfId="658"/>
    <cellStyle name="Normal 3 4" xfId="659"/>
    <cellStyle name="Normal 3 4 2" xfId="660"/>
    <cellStyle name="Normal 3 5" xfId="661"/>
    <cellStyle name="Normal 3 5 2" xfId="662"/>
    <cellStyle name="Normal 3 6" xfId="663"/>
    <cellStyle name="Normal 3 6 2" xfId="664"/>
    <cellStyle name="Normal 3 7" xfId="665"/>
    <cellStyle name="Normal 3 7 2" xfId="666"/>
    <cellStyle name="Normal 3 8" xfId="667"/>
    <cellStyle name="Normal 3 8 2" xfId="668"/>
    <cellStyle name="Normal 30" xfId="669"/>
    <cellStyle name="Normal 30 2" xfId="670"/>
    <cellStyle name="Normal 31" xfId="671"/>
    <cellStyle name="Normal 31 2" xfId="672"/>
    <cellStyle name="Normal 32" xfId="673"/>
    <cellStyle name="Normal 32 2" xfId="674"/>
    <cellStyle name="Normal 33" xfId="675"/>
    <cellStyle name="Normal 33 2" xfId="676"/>
    <cellStyle name="Normal 34" xfId="677"/>
    <cellStyle name="Normal 34 2" xfId="678"/>
    <cellStyle name="Normal 35" xfId="679"/>
    <cellStyle name="Normal 35 2" xfId="680"/>
    <cellStyle name="Normal 36" xfId="681"/>
    <cellStyle name="Normal 36 2" xfId="682"/>
    <cellStyle name="Normal 37" xfId="683"/>
    <cellStyle name="Normal 37 2" xfId="684"/>
    <cellStyle name="Normal 38" xfId="685"/>
    <cellStyle name="Normal 38 2" xfId="686"/>
    <cellStyle name="Normal 39" xfId="687"/>
    <cellStyle name="Normal 39 2" xfId="688"/>
    <cellStyle name="Normal 4" xfId="689"/>
    <cellStyle name="Normal 4 2" xfId="690"/>
    <cellStyle name="Normal 4 3" xfId="691"/>
    <cellStyle name="Normal 4 4" xfId="692"/>
    <cellStyle name="Normal 4 5" xfId="693"/>
    <cellStyle name="Normal 40" xfId="694"/>
    <cellStyle name="Normal 40 2" xfId="695"/>
    <cellStyle name="Normal 41" xfId="696"/>
    <cellStyle name="Normal 41 2" xfId="697"/>
    <cellStyle name="Normal 42" xfId="698"/>
    <cellStyle name="Normal 42 2" xfId="699"/>
    <cellStyle name="Normal 43" xfId="700"/>
    <cellStyle name="Normal 43 2" xfId="701"/>
    <cellStyle name="Normal 44" xfId="702"/>
    <cellStyle name="Normal 44 2" xfId="703"/>
    <cellStyle name="Normal 45" xfId="704"/>
    <cellStyle name="Normal 45 2" xfId="705"/>
    <cellStyle name="Normal 46" xfId="706"/>
    <cellStyle name="Normal 46 2" xfId="707"/>
    <cellStyle name="Normal 47" xfId="708"/>
    <cellStyle name="Normal 47 2" xfId="709"/>
    <cellStyle name="Normal 48" xfId="710"/>
    <cellStyle name="Normal 48 2" xfId="711"/>
    <cellStyle name="Normal 49" xfId="712"/>
    <cellStyle name="Normal 49 2" xfId="713"/>
    <cellStyle name="Normal 5" xfId="714"/>
    <cellStyle name="Normal 5 2" xfId="715"/>
    <cellStyle name="Normal 5 2 2" xfId="716"/>
    <cellStyle name="Normal 5 2 2 2" xfId="717"/>
    <cellStyle name="Normal 5 2 3" xfId="718"/>
    <cellStyle name="Normal 5 2 3 2" xfId="719"/>
    <cellStyle name="Normal 5 2 4" xfId="720"/>
    <cellStyle name="Normal 5 2 4 2" xfId="721"/>
    <cellStyle name="Normal 5 2 5" xfId="722"/>
    <cellStyle name="Normal 5 2 5 2" xfId="723"/>
    <cellStyle name="Normal 5 2 6" xfId="724"/>
    <cellStyle name="Normal 5 2 6 2" xfId="725"/>
    <cellStyle name="Normal 5 2 7" xfId="726"/>
    <cellStyle name="Normal 5 3" xfId="727"/>
    <cellStyle name="Normal 5 4" xfId="728"/>
    <cellStyle name="Normal 5 5" xfId="729"/>
    <cellStyle name="Normal 50" xfId="730"/>
    <cellStyle name="Normal 50 2" xfId="731"/>
    <cellStyle name="Normal 51" xfId="732"/>
    <cellStyle name="Normal 51 2" xfId="733"/>
    <cellStyle name="Normal 52" xfId="734"/>
    <cellStyle name="Normal 52 2" xfId="735"/>
    <cellStyle name="Normal 53" xfId="736"/>
    <cellStyle name="Normal 53 2" xfId="737"/>
    <cellStyle name="Normal 54" xfId="738"/>
    <cellStyle name="Normal 54 2" xfId="739"/>
    <cellStyle name="Normal 55" xfId="740"/>
    <cellStyle name="Normal 55 2" xfId="741"/>
    <cellStyle name="Normal 56" xfId="742"/>
    <cellStyle name="Normal 56 2" xfId="743"/>
    <cellStyle name="Normal 57" xfId="744"/>
    <cellStyle name="Normal 57 2" xfId="745"/>
    <cellStyle name="Normal 58" xfId="746"/>
    <cellStyle name="Normal 58 2" xfId="747"/>
    <cellStyle name="Normal 59" xfId="748"/>
    <cellStyle name="Normal 59 2" xfId="749"/>
    <cellStyle name="Normal 6" xfId="750"/>
    <cellStyle name="Normal 6 2" xfId="751"/>
    <cellStyle name="Normal 6 2 2" xfId="752"/>
    <cellStyle name="Normal 6 3" xfId="753"/>
    <cellStyle name="Normal 6 3 2" xfId="754"/>
    <cellStyle name="Normal 6 4" xfId="755"/>
    <cellStyle name="Normal 6 4 2" xfId="756"/>
    <cellStyle name="Normal 6 5" xfId="757"/>
    <cellStyle name="Normal 6 5 2" xfId="758"/>
    <cellStyle name="Normal 6 6" xfId="759"/>
    <cellStyle name="Normal 6 6 2" xfId="760"/>
    <cellStyle name="Normal 6 7" xfId="761"/>
    <cellStyle name="Normal 60" xfId="762"/>
    <cellStyle name="Normal 60 2" xfId="763"/>
    <cellStyle name="Normal 61" xfId="764"/>
    <cellStyle name="Normal 61 2" xfId="765"/>
    <cellStyle name="Normal 62" xfId="766"/>
    <cellStyle name="Normal 62 2" xfId="767"/>
    <cellStyle name="Normal 63" xfId="768"/>
    <cellStyle name="Normal 63 2" xfId="769"/>
    <cellStyle name="Normal 64" xfId="770"/>
    <cellStyle name="Normal 64 2" xfId="771"/>
    <cellStyle name="Normal 65" xfId="772"/>
    <cellStyle name="Normal 65 2" xfId="773"/>
    <cellStyle name="Normal 66" xfId="774"/>
    <cellStyle name="Normal 66 2" xfId="775"/>
    <cellStyle name="Normal 67" xfId="776"/>
    <cellStyle name="Normal 67 2" xfId="777"/>
    <cellStyle name="Normal 68" xfId="778"/>
    <cellStyle name="Normal 68 2" xfId="779"/>
    <cellStyle name="Normal 69" xfId="780"/>
    <cellStyle name="Normal 69 2" xfId="781"/>
    <cellStyle name="Normal 7" xfId="782"/>
    <cellStyle name="Normal 7 2" xfId="783"/>
    <cellStyle name="Normal 7 2 2" xfId="784"/>
    <cellStyle name="Normal 7 3" xfId="785"/>
    <cellStyle name="Normal 7 3 2" xfId="786"/>
    <cellStyle name="Normal 7 4" xfId="787"/>
    <cellStyle name="Normal 7 4 2" xfId="788"/>
    <cellStyle name="Normal 7 5" xfId="789"/>
    <cellStyle name="Normal 7 5 2" xfId="790"/>
    <cellStyle name="Normal 7 6" xfId="791"/>
    <cellStyle name="Normal 7 6 2" xfId="792"/>
    <cellStyle name="Normal 7 7" xfId="793"/>
    <cellStyle name="Normal 70" xfId="794"/>
    <cellStyle name="Normal 70 2" xfId="795"/>
    <cellStyle name="Normal 71" xfId="796"/>
    <cellStyle name="Normal 71 2" xfId="797"/>
    <cellStyle name="Normal 72" xfId="798"/>
    <cellStyle name="Normal 72 2" xfId="799"/>
    <cellStyle name="Normal 73" xfId="800"/>
    <cellStyle name="Normal 73 2" xfId="801"/>
    <cellStyle name="Normal 74" xfId="802"/>
    <cellStyle name="Normal 74 2" xfId="803"/>
    <cellStyle name="Normal 75" xfId="804"/>
    <cellStyle name="Normal 75 2" xfId="805"/>
    <cellStyle name="Normal 76" xfId="806"/>
    <cellStyle name="Normal 76 2" xfId="807"/>
    <cellStyle name="Normal 77" xfId="808"/>
    <cellStyle name="Normal 77 2" xfId="809"/>
    <cellStyle name="Normal 78" xfId="810"/>
    <cellStyle name="Normal 78 2" xfId="811"/>
    <cellStyle name="Normal 79" xfId="812"/>
    <cellStyle name="Normal 79 2" xfId="813"/>
    <cellStyle name="Normal 8" xfId="814"/>
    <cellStyle name="Normal 8 2" xfId="815"/>
    <cellStyle name="Normal 8 2 2" xfId="816"/>
    <cellStyle name="Normal 8 3" xfId="817"/>
    <cellStyle name="Normal 8 3 2" xfId="818"/>
    <cellStyle name="Normal 8 4" xfId="819"/>
    <cellStyle name="Normal 8 4 2" xfId="820"/>
    <cellStyle name="Normal 8 5" xfId="821"/>
    <cellStyle name="Normal 8 5 2" xfId="822"/>
    <cellStyle name="Normal 8 6" xfId="823"/>
    <cellStyle name="Normal 8 6 2" xfId="824"/>
    <cellStyle name="Normal 8 7" xfId="825"/>
    <cellStyle name="Normal 80" xfId="826"/>
    <cellStyle name="Normal 80 2" xfId="827"/>
    <cellStyle name="Normal 81" xfId="828"/>
    <cellStyle name="Normal 81 2" xfId="829"/>
    <cellStyle name="Normal 82" xfId="830"/>
    <cellStyle name="Normal 82 2" xfId="831"/>
    <cellStyle name="Normal 83" xfId="832"/>
    <cellStyle name="Normal 83 2" xfId="833"/>
    <cellStyle name="Normal 84" xfId="834"/>
    <cellStyle name="Normal 84 2" xfId="835"/>
    <cellStyle name="Normal 85" xfId="836"/>
    <cellStyle name="Normal 85 2" xfId="837"/>
    <cellStyle name="Normal 86" xfId="838"/>
    <cellStyle name="Normal 86 2" xfId="839"/>
    <cellStyle name="Normal 87" xfId="840"/>
    <cellStyle name="Normal 87 2" xfId="841"/>
    <cellStyle name="Normal 88" xfId="842"/>
    <cellStyle name="Normal 88 2" xfId="843"/>
    <cellStyle name="Normal 89" xfId="844"/>
    <cellStyle name="Normal 89 2" xfId="845"/>
    <cellStyle name="Normal 9" xfId="846"/>
    <cellStyle name="Normal 9 2" xfId="847"/>
    <cellStyle name="Normal 9 2 2" xfId="848"/>
    <cellStyle name="Normal 9 3" xfId="849"/>
    <cellStyle name="Normal 9 3 2" xfId="850"/>
    <cellStyle name="Normal 9 4" xfId="851"/>
    <cellStyle name="Normal 9 4 2" xfId="852"/>
    <cellStyle name="Normal 9 5" xfId="853"/>
    <cellStyle name="Normal 9 5 2" xfId="854"/>
    <cellStyle name="Normal 9 6" xfId="855"/>
    <cellStyle name="Normal 9 6 2" xfId="856"/>
    <cellStyle name="Normal 9 7" xfId="857"/>
    <cellStyle name="Normal 90" xfId="858"/>
    <cellStyle name="Normal 90 2" xfId="859"/>
    <cellStyle name="Normal 91" xfId="860"/>
    <cellStyle name="Normal 91 2" xfId="861"/>
    <cellStyle name="Normal 92" xfId="862"/>
    <cellStyle name="Normal 92 2" xfId="863"/>
    <cellStyle name="Normal 93" xfId="864"/>
    <cellStyle name="Normal 93 2" xfId="865"/>
    <cellStyle name="Normal 94" xfId="866"/>
    <cellStyle name="Normal 94 2" xfId="867"/>
    <cellStyle name="Normal 95" xfId="868"/>
    <cellStyle name="Normal 95 2" xfId="869"/>
    <cellStyle name="Normal 96" xfId="870"/>
    <cellStyle name="Normal 96 2" xfId="871"/>
    <cellStyle name="Normal 97" xfId="872"/>
    <cellStyle name="Normal 97 2" xfId="873"/>
    <cellStyle name="Normal 98" xfId="874"/>
    <cellStyle name="Normal 98 2" xfId="875"/>
    <cellStyle name="Normal 99" xfId="876"/>
    <cellStyle name="Normal 99 2" xfId="877"/>
    <cellStyle name="Note 2" xfId="878"/>
    <cellStyle name="Note 2 2" xfId="879"/>
    <cellStyle name="Note 2 2 2" xfId="880"/>
    <cellStyle name="Note 2 3" xfId="881"/>
    <cellStyle name="Note 2 3 2" xfId="882"/>
    <cellStyle name="Note 2 4" xfId="883"/>
    <cellStyle name="Note 2 4 2" xfId="884"/>
    <cellStyle name="Note 2 5" xfId="885"/>
    <cellStyle name="Note 2 5 2" xfId="886"/>
    <cellStyle name="Note 2 6" xfId="887"/>
    <cellStyle name="Note 2 6 2" xfId="888"/>
    <cellStyle name="Note 2 7" xfId="889"/>
    <cellStyle name="Note 3" xfId="890"/>
    <cellStyle name="Note 3 2" xfId="891"/>
    <cellStyle name="Note 3 2 2" xfId="892"/>
    <cellStyle name="Note 3 3" xfId="893"/>
    <cellStyle name="Note 3 3 2" xfId="894"/>
    <cellStyle name="Note 3 4" xfId="895"/>
    <cellStyle name="Note 3 4 2" xfId="896"/>
    <cellStyle name="Note 3 5" xfId="897"/>
    <cellStyle name="Note 3 5 2" xfId="898"/>
    <cellStyle name="Note 3 6" xfId="899"/>
    <cellStyle name="Note 3 6 2" xfId="900"/>
    <cellStyle name="Note 3 7" xfId="901"/>
    <cellStyle name="Note 4" xfId="902"/>
    <cellStyle name="Note 4 2" xfId="903"/>
    <cellStyle name="Note 4 2 2" xfId="904"/>
    <cellStyle name="Note 4 3" xfId="905"/>
    <cellStyle name="Note 4 3 2" xfId="906"/>
    <cellStyle name="Note 4 4" xfId="907"/>
    <cellStyle name="Note 4 4 2" xfId="908"/>
    <cellStyle name="Note 4 5" xfId="909"/>
    <cellStyle name="Note 5" xfId="910"/>
    <cellStyle name="Note 5 2" xfId="911"/>
    <cellStyle name="Note 5 2 2" xfId="912"/>
    <cellStyle name="Note 5 3" xfId="913"/>
    <cellStyle name="Note 5 3 2" xfId="914"/>
    <cellStyle name="Note 5 4" xfId="915"/>
    <cellStyle name="Note 5 4 2" xfId="916"/>
    <cellStyle name="Note 5 5" xfId="917"/>
    <cellStyle name="Note 6" xfId="918"/>
    <cellStyle name="Note 6 2" xfId="919"/>
    <cellStyle name="Note 7" xfId="920"/>
    <cellStyle name="Note 7 2" xfId="921"/>
    <cellStyle name="Note 8" xfId="922"/>
    <cellStyle name="Output 2" xfId="923"/>
    <cellStyle name="Percent 10" xfId="924"/>
    <cellStyle name="Percent 10 2" xfId="925"/>
    <cellStyle name="Percent 11" xfId="926"/>
    <cellStyle name="Percent 11 2" xfId="927"/>
    <cellStyle name="Percent 12" xfId="928"/>
    <cellStyle name="Percent 12 2" xfId="929"/>
    <cellStyle name="Percent 2" xfId="930"/>
    <cellStyle name="Percent 2 2" xfId="931"/>
    <cellStyle name="Percent 3" xfId="932"/>
    <cellStyle name="Percent 3 2" xfId="933"/>
    <cellStyle name="Percent 4" xfId="934"/>
    <cellStyle name="Percent 4 2" xfId="935"/>
    <cellStyle name="Percent 5" xfId="936"/>
    <cellStyle name="Percent 5 2" xfId="937"/>
    <cellStyle name="Percent 6" xfId="938"/>
    <cellStyle name="Percent 6 2" xfId="939"/>
    <cellStyle name="Percent 7" xfId="940"/>
    <cellStyle name="Percent 7 2" xfId="941"/>
    <cellStyle name="Percent 8" xfId="942"/>
    <cellStyle name="Percent 8 2" xfId="943"/>
    <cellStyle name="Percent 9" xfId="944"/>
    <cellStyle name="Percent 9 2" xfId="945"/>
    <cellStyle name="Total 2" xfId="946"/>
    <cellStyle name="Warning Text 2" xfId="94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0410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Sheet7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  <sheetName val="Sheet8"/>
      <sheetName val="Sheet9"/>
      <sheetName val="Sheet10"/>
      <sheetName val="Sheet11"/>
      <sheetName val="Sheet13"/>
      <sheetName val="Sheet14"/>
    </sheetNames>
    <sheetDataSet>
      <sheetData sheetId="0"/>
      <sheetData sheetId="1">
        <row r="1">
          <cell r="L1">
            <v>44473</v>
          </cell>
        </row>
      </sheetData>
      <sheetData sheetId="2">
        <row r="13">
          <cell r="H13">
            <v>49.95</v>
          </cell>
          <cell r="V13">
            <v>50.03</v>
          </cell>
        </row>
        <row r="14">
          <cell r="H14">
            <v>49.98</v>
          </cell>
          <cell r="V14">
            <v>50</v>
          </cell>
        </row>
        <row r="15">
          <cell r="H15">
            <v>49.99</v>
          </cell>
          <cell r="V15">
            <v>50</v>
          </cell>
        </row>
        <row r="16">
          <cell r="H16">
            <v>49.99</v>
          </cell>
          <cell r="V16">
            <v>50.05</v>
          </cell>
        </row>
        <row r="17">
          <cell r="H17">
            <v>49.99</v>
          </cell>
          <cell r="V17">
            <v>50.09</v>
          </cell>
        </row>
        <row r="18">
          <cell r="H18">
            <v>50.03</v>
          </cell>
          <cell r="V18">
            <v>50.04</v>
          </cell>
        </row>
        <row r="19">
          <cell r="H19">
            <v>50</v>
          </cell>
          <cell r="V19">
            <v>49.97</v>
          </cell>
        </row>
        <row r="20">
          <cell r="H20">
            <v>50</v>
          </cell>
          <cell r="V20">
            <v>50.03</v>
          </cell>
        </row>
        <row r="21">
          <cell r="H21">
            <v>49.99</v>
          </cell>
          <cell r="V21">
            <v>50.02</v>
          </cell>
        </row>
        <row r="22">
          <cell r="H22">
            <v>50.01</v>
          </cell>
          <cell r="V22">
            <v>49.96</v>
          </cell>
        </row>
        <row r="23">
          <cell r="H23">
            <v>50</v>
          </cell>
          <cell r="V23">
            <v>49.99</v>
          </cell>
        </row>
        <row r="24">
          <cell r="H24">
            <v>49.99</v>
          </cell>
          <cell r="V24">
            <v>49.95</v>
          </cell>
        </row>
        <row r="25">
          <cell r="H25">
            <v>50.02</v>
          </cell>
          <cell r="V25">
            <v>49.94</v>
          </cell>
        </row>
        <row r="26">
          <cell r="H26">
            <v>50</v>
          </cell>
          <cell r="V26">
            <v>50</v>
          </cell>
        </row>
        <row r="27">
          <cell r="H27">
            <v>50.01</v>
          </cell>
          <cell r="V27">
            <v>49.97</v>
          </cell>
        </row>
        <row r="28">
          <cell r="H28">
            <v>50.01</v>
          </cell>
          <cell r="V28">
            <v>49.99</v>
          </cell>
        </row>
        <row r="29">
          <cell r="H29">
            <v>49.98</v>
          </cell>
          <cell r="V29">
            <v>49.98</v>
          </cell>
        </row>
        <row r="30">
          <cell r="H30">
            <v>49.99</v>
          </cell>
          <cell r="V30">
            <v>49.95</v>
          </cell>
        </row>
        <row r="31">
          <cell r="H31">
            <v>50</v>
          </cell>
          <cell r="V31">
            <v>49.92</v>
          </cell>
        </row>
        <row r="32">
          <cell r="H32">
            <v>49.95</v>
          </cell>
          <cell r="V32">
            <v>49.87</v>
          </cell>
        </row>
        <row r="33">
          <cell r="H33">
            <v>49.93</v>
          </cell>
          <cell r="V33">
            <v>49.93</v>
          </cell>
        </row>
        <row r="34">
          <cell r="H34">
            <v>49.9</v>
          </cell>
          <cell r="V34">
            <v>49.88</v>
          </cell>
        </row>
        <row r="35">
          <cell r="H35">
            <v>49.92</v>
          </cell>
          <cell r="V35">
            <v>49.93</v>
          </cell>
        </row>
        <row r="36">
          <cell r="H36">
            <v>49.84</v>
          </cell>
          <cell r="V36">
            <v>49.9</v>
          </cell>
        </row>
        <row r="37">
          <cell r="H37">
            <v>49.95</v>
          </cell>
          <cell r="V37">
            <v>49.99</v>
          </cell>
        </row>
        <row r="38">
          <cell r="H38">
            <v>49.81</v>
          </cell>
          <cell r="V38">
            <v>49.86</v>
          </cell>
        </row>
        <row r="39">
          <cell r="H39">
            <v>49.73</v>
          </cell>
          <cell r="V39">
            <v>49.82</v>
          </cell>
        </row>
        <row r="40">
          <cell r="H40">
            <v>49.91</v>
          </cell>
          <cell r="V40">
            <v>49.91</v>
          </cell>
        </row>
        <row r="41">
          <cell r="H41">
            <v>49.86</v>
          </cell>
          <cell r="V41">
            <v>49.98</v>
          </cell>
        </row>
        <row r="42">
          <cell r="H42">
            <v>49.84</v>
          </cell>
          <cell r="V42">
            <v>49.91</v>
          </cell>
        </row>
        <row r="43">
          <cell r="H43">
            <v>50.03</v>
          </cell>
          <cell r="V43">
            <v>50</v>
          </cell>
        </row>
        <row r="44">
          <cell r="H44">
            <v>50.04</v>
          </cell>
          <cell r="V44">
            <v>50.03</v>
          </cell>
        </row>
        <row r="45">
          <cell r="H45">
            <v>50.01</v>
          </cell>
          <cell r="V45">
            <v>50.02</v>
          </cell>
        </row>
        <row r="46">
          <cell r="H46">
            <v>50.02</v>
          </cell>
          <cell r="V46">
            <v>50.01</v>
          </cell>
        </row>
        <row r="47">
          <cell r="H47">
            <v>49.99</v>
          </cell>
          <cell r="V47">
            <v>50</v>
          </cell>
        </row>
        <row r="48">
          <cell r="H48">
            <v>50.01</v>
          </cell>
          <cell r="V48">
            <v>50</v>
          </cell>
        </row>
        <row r="49">
          <cell r="H49">
            <v>50</v>
          </cell>
          <cell r="V49">
            <v>50</v>
          </cell>
        </row>
        <row r="50">
          <cell r="H50">
            <v>50.01</v>
          </cell>
          <cell r="V50">
            <v>50.02</v>
          </cell>
        </row>
        <row r="51">
          <cell r="H51">
            <v>50.01</v>
          </cell>
          <cell r="V51">
            <v>49.95</v>
          </cell>
        </row>
        <row r="52">
          <cell r="H52">
            <v>50.01</v>
          </cell>
          <cell r="V52">
            <v>50.01</v>
          </cell>
        </row>
        <row r="53">
          <cell r="H53">
            <v>50.01</v>
          </cell>
          <cell r="V53">
            <v>49.96</v>
          </cell>
        </row>
        <row r="54">
          <cell r="H54">
            <v>50</v>
          </cell>
          <cell r="V54">
            <v>49.86</v>
          </cell>
        </row>
        <row r="55">
          <cell r="H55">
            <v>50.02</v>
          </cell>
          <cell r="V55">
            <v>49.84</v>
          </cell>
        </row>
        <row r="56">
          <cell r="H56">
            <v>50.04</v>
          </cell>
          <cell r="V56">
            <v>49.96</v>
          </cell>
        </row>
        <row r="57">
          <cell r="H57">
            <v>50.03</v>
          </cell>
          <cell r="V57">
            <v>49.98</v>
          </cell>
        </row>
        <row r="58">
          <cell r="H58">
            <v>50.01</v>
          </cell>
          <cell r="V58">
            <v>49.94</v>
          </cell>
        </row>
        <row r="59">
          <cell r="H59">
            <v>49.99</v>
          </cell>
          <cell r="V59">
            <v>49.93</v>
          </cell>
        </row>
        <row r="60">
          <cell r="H60">
            <v>50.01</v>
          </cell>
          <cell r="V60">
            <v>50</v>
          </cell>
        </row>
      </sheetData>
      <sheetData sheetId="3"/>
      <sheetData sheetId="4">
        <row r="12">
          <cell r="E12">
            <v>984</v>
          </cell>
          <cell r="W12">
            <v>918.21110599999997</v>
          </cell>
          <cell r="X12">
            <v>87.406754199999952</v>
          </cell>
          <cell r="AK12">
            <v>1316</v>
          </cell>
          <cell r="BC12">
            <v>1442.1209664</v>
          </cell>
          <cell r="BD12">
            <v>510.13496900000001</v>
          </cell>
        </row>
        <row r="13">
          <cell r="E13">
            <v>975</v>
          </cell>
          <cell r="W13">
            <v>913.69818299999974</v>
          </cell>
          <cell r="X13">
            <v>82.893831199999838</v>
          </cell>
          <cell r="AK13">
            <v>1306</v>
          </cell>
          <cell r="BC13">
            <v>1440.9825724</v>
          </cell>
          <cell r="BD13">
            <v>509.63877500000007</v>
          </cell>
        </row>
        <row r="14">
          <cell r="E14">
            <v>963</v>
          </cell>
          <cell r="W14">
            <v>865.59642099999974</v>
          </cell>
          <cell r="X14">
            <v>34.79206919999983</v>
          </cell>
          <cell r="AK14">
            <v>1313</v>
          </cell>
          <cell r="BC14">
            <v>1408.9396794000002</v>
          </cell>
          <cell r="BD14">
            <v>503.59588200000013</v>
          </cell>
        </row>
        <row r="15">
          <cell r="E15">
            <v>947</v>
          </cell>
          <cell r="W15">
            <v>861.90110299999969</v>
          </cell>
          <cell r="X15">
            <v>31.096751199999787</v>
          </cell>
          <cell r="AK15">
            <v>1301</v>
          </cell>
          <cell r="BC15">
            <v>1360.6200924000002</v>
          </cell>
          <cell r="BD15">
            <v>484.27629500000018</v>
          </cell>
        </row>
        <row r="16">
          <cell r="E16">
            <v>918</v>
          </cell>
          <cell r="W16">
            <v>879.49320199999988</v>
          </cell>
          <cell r="X16">
            <v>53.502750199999625</v>
          </cell>
          <cell r="AK16">
            <v>1254</v>
          </cell>
          <cell r="BC16">
            <v>1312.8129343999999</v>
          </cell>
          <cell r="BD16">
            <v>454.89113700000013</v>
          </cell>
        </row>
        <row r="17">
          <cell r="E17">
            <v>909</v>
          </cell>
          <cell r="W17">
            <v>850.90179299999977</v>
          </cell>
          <cell r="X17">
            <v>24.91134119999974</v>
          </cell>
          <cell r="AK17">
            <v>1260</v>
          </cell>
          <cell r="BC17">
            <v>1329.7593494</v>
          </cell>
          <cell r="BD17">
            <v>457.83755200000013</v>
          </cell>
        </row>
        <row r="18">
          <cell r="E18">
            <v>926</v>
          </cell>
          <cell r="W18">
            <v>850.72549699999968</v>
          </cell>
          <cell r="X18">
            <v>17.670845199999732</v>
          </cell>
          <cell r="AK18">
            <v>1276</v>
          </cell>
          <cell r="BC18">
            <v>1266.4475024000001</v>
          </cell>
          <cell r="BD18">
            <v>459.52570500000019</v>
          </cell>
        </row>
        <row r="19">
          <cell r="E19">
            <v>922</v>
          </cell>
          <cell r="W19">
            <v>893.29789199999959</v>
          </cell>
          <cell r="X19">
            <v>61.243240199999818</v>
          </cell>
          <cell r="AK19">
            <v>1274</v>
          </cell>
          <cell r="BC19">
            <v>1262.2836964000001</v>
          </cell>
          <cell r="BD19">
            <v>459.36189900000016</v>
          </cell>
        </row>
        <row r="20">
          <cell r="E20">
            <v>922</v>
          </cell>
          <cell r="W20">
            <v>918.29789199999959</v>
          </cell>
          <cell r="X20">
            <v>86.243240199999818</v>
          </cell>
          <cell r="AK20">
            <v>1271</v>
          </cell>
          <cell r="BC20">
            <v>1302.8765824000002</v>
          </cell>
          <cell r="BD20">
            <v>487.95478500000019</v>
          </cell>
        </row>
        <row r="21">
          <cell r="E21">
            <v>931</v>
          </cell>
          <cell r="W21">
            <v>937.30789199999958</v>
          </cell>
          <cell r="X21">
            <v>105.25324019999981</v>
          </cell>
          <cell r="AK21">
            <v>1288</v>
          </cell>
          <cell r="BC21">
            <v>1262.5565824000003</v>
          </cell>
          <cell r="BD21">
            <v>486.63478500000025</v>
          </cell>
        </row>
        <row r="22">
          <cell r="E22">
            <v>928</v>
          </cell>
          <cell r="W22">
            <v>980.80585999999971</v>
          </cell>
          <cell r="X22">
            <v>148.75120819999984</v>
          </cell>
          <cell r="AK22">
            <v>1286</v>
          </cell>
          <cell r="BC22">
            <v>1262.2765824000001</v>
          </cell>
          <cell r="BD22">
            <v>486.35478500000016</v>
          </cell>
        </row>
        <row r="23">
          <cell r="E23">
            <v>919</v>
          </cell>
          <cell r="W23">
            <v>996.7096369999997</v>
          </cell>
          <cell r="X23">
            <v>164.65498519999989</v>
          </cell>
          <cell r="AK23">
            <v>1295</v>
          </cell>
          <cell r="BC23">
            <v>1261.8305044000001</v>
          </cell>
          <cell r="BD23">
            <v>485.90870700000022</v>
          </cell>
        </row>
        <row r="24">
          <cell r="E24">
            <v>908</v>
          </cell>
          <cell r="W24">
            <v>971.76440999999954</v>
          </cell>
          <cell r="X24">
            <v>139.70975819999984</v>
          </cell>
          <cell r="AK24">
            <v>1302</v>
          </cell>
          <cell r="BC24">
            <v>1275.2163896</v>
          </cell>
          <cell r="BD24">
            <v>499.29459220000007</v>
          </cell>
        </row>
        <row r="25">
          <cell r="E25">
            <v>907</v>
          </cell>
          <cell r="W25">
            <v>972.21668199999954</v>
          </cell>
          <cell r="X25">
            <v>140.16203019999983</v>
          </cell>
          <cell r="AK25">
            <v>1297</v>
          </cell>
          <cell r="BC25">
            <v>1274.4345245999998</v>
          </cell>
          <cell r="BD25">
            <v>498.51272720000003</v>
          </cell>
        </row>
        <row r="26">
          <cell r="E26">
            <v>918</v>
          </cell>
          <cell r="W26">
            <v>971.38048799999956</v>
          </cell>
          <cell r="X26">
            <v>139.32583619999986</v>
          </cell>
          <cell r="AK26">
            <v>1301</v>
          </cell>
          <cell r="BC26">
            <v>1268.4183505999999</v>
          </cell>
          <cell r="BD26">
            <v>492.49655320000005</v>
          </cell>
        </row>
        <row r="27">
          <cell r="E27">
            <v>924</v>
          </cell>
          <cell r="W27">
            <v>996.38048799999956</v>
          </cell>
          <cell r="X27">
            <v>164.32583619999986</v>
          </cell>
          <cell r="AK27">
            <v>1312</v>
          </cell>
          <cell r="BC27">
            <v>1268.9170085999999</v>
          </cell>
          <cell r="BD27">
            <v>491.99521119999991</v>
          </cell>
        </row>
        <row r="28">
          <cell r="E28">
            <v>929</v>
          </cell>
          <cell r="W28">
            <v>986.60350999999969</v>
          </cell>
          <cell r="X28">
            <v>164.70975819999984</v>
          </cell>
          <cell r="AK28">
            <v>1308</v>
          </cell>
          <cell r="BC28">
            <v>1308.8179662</v>
          </cell>
          <cell r="BD28">
            <v>521.06426620000002</v>
          </cell>
        </row>
        <row r="29">
          <cell r="E29">
            <v>938</v>
          </cell>
          <cell r="W29">
            <v>986.2195879999997</v>
          </cell>
          <cell r="X29">
            <v>164.32583619999986</v>
          </cell>
          <cell r="AK29">
            <v>1308</v>
          </cell>
          <cell r="BC29">
            <v>1347.8397741999997</v>
          </cell>
          <cell r="BD29">
            <v>560.08607419999976</v>
          </cell>
        </row>
        <row r="30">
          <cell r="E30">
            <v>960</v>
          </cell>
          <cell r="W30">
            <v>1020.5063105999998</v>
          </cell>
          <cell r="X30">
            <v>196.59484519999995</v>
          </cell>
          <cell r="AK30">
            <v>1299</v>
          </cell>
          <cell r="BC30">
            <v>1348.3936961999998</v>
          </cell>
          <cell r="BD30">
            <v>559.63999619999981</v>
          </cell>
        </row>
        <row r="31">
          <cell r="E31">
            <v>956</v>
          </cell>
          <cell r="W31">
            <v>1017.0663105999997</v>
          </cell>
          <cell r="X31">
            <v>193.15484519999995</v>
          </cell>
          <cell r="AK31">
            <v>1298</v>
          </cell>
          <cell r="BC31">
            <v>1326.9797741999998</v>
          </cell>
          <cell r="BD31">
            <v>558.22607419999986</v>
          </cell>
        </row>
        <row r="32">
          <cell r="E32">
            <v>977</v>
          </cell>
          <cell r="W32">
            <v>1023.8231355999999</v>
          </cell>
          <cell r="X32">
            <v>196.9055702</v>
          </cell>
          <cell r="AK32">
            <v>1285</v>
          </cell>
          <cell r="BC32">
            <v>1224.6997741999999</v>
          </cell>
          <cell r="BD32">
            <v>455.94607419999994</v>
          </cell>
        </row>
        <row r="33">
          <cell r="E33">
            <v>995</v>
          </cell>
          <cell r="W33">
            <v>1046.9869415999999</v>
          </cell>
          <cell r="X33">
            <v>221.06937620000002</v>
          </cell>
          <cell r="AK33">
            <v>1267</v>
          </cell>
          <cell r="BC33">
            <v>1131.9183421999999</v>
          </cell>
          <cell r="BD33">
            <v>363.16464219999983</v>
          </cell>
        </row>
        <row r="34">
          <cell r="E34">
            <v>1028</v>
          </cell>
          <cell r="W34">
            <v>1069.7837456</v>
          </cell>
          <cell r="X34">
            <v>250.28818019999994</v>
          </cell>
          <cell r="AK34">
            <v>1248</v>
          </cell>
          <cell r="BC34">
            <v>1193.3643983999996</v>
          </cell>
          <cell r="BD34">
            <v>424.61069839999976</v>
          </cell>
        </row>
        <row r="35">
          <cell r="E35">
            <v>1077</v>
          </cell>
          <cell r="W35">
            <v>1120.1671806000002</v>
          </cell>
          <cell r="X35">
            <v>300.67161520000002</v>
          </cell>
          <cell r="AK35">
            <v>1253</v>
          </cell>
          <cell r="BC35">
            <v>1263.1614033999995</v>
          </cell>
          <cell r="BD35">
            <v>487.98570339999975</v>
          </cell>
        </row>
        <row r="36">
          <cell r="E36">
            <v>1149</v>
          </cell>
          <cell r="W36">
            <v>1224.5326566000001</v>
          </cell>
          <cell r="X36">
            <v>406.68605919999987</v>
          </cell>
          <cell r="AK36">
            <v>1279</v>
          </cell>
          <cell r="BC36">
            <v>1352.1430043999999</v>
          </cell>
          <cell r="BD36">
            <v>393.49715260000011</v>
          </cell>
        </row>
        <row r="37">
          <cell r="E37">
            <v>1232</v>
          </cell>
          <cell r="W37">
            <v>1261.0395895999998</v>
          </cell>
          <cell r="X37">
            <v>443.19299219999976</v>
          </cell>
          <cell r="AK37">
            <v>1326</v>
          </cell>
          <cell r="BC37">
            <v>1373.5388133999995</v>
          </cell>
          <cell r="BD37">
            <v>382.89296159999975</v>
          </cell>
        </row>
        <row r="38">
          <cell r="E38">
            <v>1303</v>
          </cell>
          <cell r="W38">
            <v>1317.0104516000001</v>
          </cell>
          <cell r="X38">
            <v>499.16385420000023</v>
          </cell>
          <cell r="AK38">
            <v>1371</v>
          </cell>
          <cell r="BC38">
            <v>1406.7963120000002</v>
          </cell>
          <cell r="BD38">
            <v>411.2061466000003</v>
          </cell>
        </row>
        <row r="39">
          <cell r="E39">
            <v>1336</v>
          </cell>
          <cell r="W39">
            <v>1397.2870656</v>
          </cell>
          <cell r="X39">
            <v>579.44046819999994</v>
          </cell>
          <cell r="AK39">
            <v>1427</v>
          </cell>
          <cell r="BC39">
            <v>1507.7963120000002</v>
          </cell>
          <cell r="BD39">
            <v>511.2061466000003</v>
          </cell>
        </row>
        <row r="40">
          <cell r="E40">
            <v>1359</v>
          </cell>
          <cell r="W40">
            <v>1399.4605085999999</v>
          </cell>
          <cell r="X40">
            <v>585.62841119999973</v>
          </cell>
          <cell r="AK40">
            <v>1431</v>
          </cell>
          <cell r="BC40">
            <v>1512.56836</v>
          </cell>
          <cell r="BD40">
            <v>507.72709460000016</v>
          </cell>
        </row>
        <row r="41">
          <cell r="E41">
            <v>1416</v>
          </cell>
          <cell r="W41">
            <v>1400.3305086</v>
          </cell>
          <cell r="X41">
            <v>586.49841119999996</v>
          </cell>
          <cell r="AK41">
            <v>1414</v>
          </cell>
          <cell r="BC41">
            <v>1511.7321670000001</v>
          </cell>
          <cell r="BD41">
            <v>506.89090160000029</v>
          </cell>
        </row>
        <row r="42">
          <cell r="E42">
            <v>1430</v>
          </cell>
          <cell r="W42">
            <v>1452.1705085999999</v>
          </cell>
          <cell r="X42">
            <v>637.33841119999988</v>
          </cell>
          <cell r="AK42">
            <v>1407</v>
          </cell>
          <cell r="BC42">
            <v>1485.4477670000001</v>
          </cell>
          <cell r="BD42">
            <v>481.89090160000029</v>
          </cell>
        </row>
        <row r="43">
          <cell r="E43">
            <v>1434</v>
          </cell>
          <cell r="W43">
            <v>1417.2638076000003</v>
          </cell>
          <cell r="X43">
            <v>602.4317102</v>
          </cell>
          <cell r="AK43">
            <v>1389</v>
          </cell>
          <cell r="BC43">
            <v>1485.4477670000001</v>
          </cell>
          <cell r="BD43">
            <v>481.89090160000029</v>
          </cell>
        </row>
        <row r="44">
          <cell r="E44">
            <v>1448</v>
          </cell>
          <cell r="W44">
            <v>1413.5423965999998</v>
          </cell>
          <cell r="X44">
            <v>598.71029920000001</v>
          </cell>
          <cell r="AK44">
            <v>1356</v>
          </cell>
          <cell r="BC44">
            <v>1409.6414010000001</v>
          </cell>
          <cell r="BD44">
            <v>406.08453560000027</v>
          </cell>
        </row>
        <row r="45">
          <cell r="E45">
            <v>1455</v>
          </cell>
          <cell r="W45">
            <v>1444.9724595999999</v>
          </cell>
          <cell r="X45">
            <v>610.1403621999998</v>
          </cell>
          <cell r="AK45">
            <v>1338</v>
          </cell>
          <cell r="BC45">
            <v>1409.6414010000001</v>
          </cell>
          <cell r="BD45">
            <v>406.08453560000027</v>
          </cell>
        </row>
        <row r="46">
          <cell r="E46">
            <v>1442</v>
          </cell>
          <cell r="W46">
            <v>1438.2959186</v>
          </cell>
          <cell r="X46">
            <v>603.46382119999976</v>
          </cell>
          <cell r="AK46">
            <v>1336</v>
          </cell>
          <cell r="BC46">
            <v>1407.913753</v>
          </cell>
          <cell r="BD46">
            <v>404.35688760000022</v>
          </cell>
        </row>
        <row r="47">
          <cell r="E47">
            <v>1434</v>
          </cell>
          <cell r="W47">
            <v>1429.2658025999999</v>
          </cell>
          <cell r="X47">
            <v>603.43370519999985</v>
          </cell>
          <cell r="AK47">
            <v>1316</v>
          </cell>
          <cell r="BC47">
            <v>1407.7901399999998</v>
          </cell>
          <cell r="BD47">
            <v>404.23327460000002</v>
          </cell>
        </row>
        <row r="48">
          <cell r="E48">
            <v>1423</v>
          </cell>
          <cell r="W48">
            <v>1357.4926645999999</v>
          </cell>
          <cell r="X48">
            <v>542.57086719999984</v>
          </cell>
          <cell r="AK48">
            <v>1301</v>
          </cell>
          <cell r="BC48">
            <v>1406.9651759999999</v>
          </cell>
          <cell r="BD48">
            <v>403.40831060000011</v>
          </cell>
        </row>
        <row r="49">
          <cell r="E49">
            <v>1436</v>
          </cell>
          <cell r="W49">
            <v>1358.5926645999998</v>
          </cell>
          <cell r="X49">
            <v>543.67086719999998</v>
          </cell>
          <cell r="AK49">
            <v>1285</v>
          </cell>
          <cell r="BC49">
            <v>1400.9651759999999</v>
          </cell>
          <cell r="BD49">
            <v>403.40831060000011</v>
          </cell>
        </row>
        <row r="50">
          <cell r="E50">
            <v>1429</v>
          </cell>
          <cell r="W50">
            <v>1360.0332905999999</v>
          </cell>
          <cell r="X50">
            <v>538.68949319999979</v>
          </cell>
          <cell r="AK50">
            <v>1261</v>
          </cell>
          <cell r="BC50">
            <v>1371.5606847999998</v>
          </cell>
          <cell r="BD50">
            <v>386.64601940000006</v>
          </cell>
        </row>
        <row r="51">
          <cell r="E51">
            <v>1429</v>
          </cell>
          <cell r="W51">
            <v>1363.2739715999996</v>
          </cell>
          <cell r="X51">
            <v>541.28797420000001</v>
          </cell>
          <cell r="AK51">
            <v>1238</v>
          </cell>
          <cell r="BC51">
            <v>1337.3414518</v>
          </cell>
          <cell r="BD51">
            <v>352.42678640000003</v>
          </cell>
        </row>
        <row r="52">
          <cell r="E52">
            <v>1412</v>
          </cell>
          <cell r="W52">
            <v>1353.4136936</v>
          </cell>
          <cell r="X52">
            <v>530.42769620000013</v>
          </cell>
          <cell r="AK52">
            <v>1249</v>
          </cell>
          <cell r="BC52">
            <v>1329.1137988000005</v>
          </cell>
          <cell r="BD52">
            <v>364.72610140000046</v>
          </cell>
        </row>
        <row r="53">
          <cell r="E53">
            <v>1400</v>
          </cell>
          <cell r="W53">
            <v>1358.1159656</v>
          </cell>
          <cell r="X53">
            <v>531.12996820000012</v>
          </cell>
          <cell r="AK53">
            <v>1234</v>
          </cell>
          <cell r="BC53">
            <v>1319.6528698000002</v>
          </cell>
          <cell r="BD53">
            <v>355.26517240000038</v>
          </cell>
        </row>
        <row r="54">
          <cell r="E54">
            <v>1404</v>
          </cell>
          <cell r="W54">
            <v>1357.9197715999999</v>
          </cell>
          <cell r="X54">
            <v>530.93377420000002</v>
          </cell>
          <cell r="AK54">
            <v>1226</v>
          </cell>
          <cell r="BC54">
            <v>1318.9869038000002</v>
          </cell>
          <cell r="BD54">
            <v>354.59920640000013</v>
          </cell>
        </row>
        <row r="55">
          <cell r="E55">
            <v>1405</v>
          </cell>
          <cell r="W55">
            <v>1356.4197715999999</v>
          </cell>
          <cell r="X55">
            <v>531.43377420000002</v>
          </cell>
          <cell r="AK55">
            <v>1211</v>
          </cell>
          <cell r="BC55">
            <v>1318.9869038000002</v>
          </cell>
          <cell r="BD55">
            <v>354.59920640000013</v>
          </cell>
        </row>
        <row r="56">
          <cell r="E56">
            <v>1394</v>
          </cell>
          <cell r="W56">
            <v>1357.8797715999999</v>
          </cell>
          <cell r="X56">
            <v>531.89377420000005</v>
          </cell>
          <cell r="AK56">
            <v>1199</v>
          </cell>
          <cell r="BC56">
            <v>1311.1210705999997</v>
          </cell>
          <cell r="BD56">
            <v>346.7333731999999</v>
          </cell>
        </row>
        <row r="57">
          <cell r="E57">
            <v>1372</v>
          </cell>
          <cell r="W57">
            <v>1358.3597715999999</v>
          </cell>
          <cell r="X57">
            <v>532.37377420000007</v>
          </cell>
          <cell r="AK57">
            <v>1187</v>
          </cell>
          <cell r="BC57">
            <v>1311.1210705999997</v>
          </cell>
          <cell r="BD57">
            <v>346.7333731999999</v>
          </cell>
        </row>
        <row r="58">
          <cell r="E58">
            <v>1368</v>
          </cell>
          <cell r="W58">
            <v>1357.8397715999999</v>
          </cell>
          <cell r="X58">
            <v>532.85377420000009</v>
          </cell>
          <cell r="AK58">
            <v>1176</v>
          </cell>
          <cell r="BC58">
            <v>1309.3876046</v>
          </cell>
          <cell r="BD58">
            <v>344.9999072</v>
          </cell>
        </row>
        <row r="59">
          <cell r="E59">
            <v>1300</v>
          </cell>
          <cell r="W59">
            <v>1328.4806916</v>
          </cell>
          <cell r="X59">
            <v>503.4946942000002</v>
          </cell>
          <cell r="AK59">
            <v>1165</v>
          </cell>
          <cell r="BC59">
            <v>1309.3876046</v>
          </cell>
          <cell r="BD59">
            <v>344.9999072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425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425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425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400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375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375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375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325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300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280.99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250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250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275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275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275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250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250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250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225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228.44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225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200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175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125</v>
          </cell>
        </row>
        <row r="31">
          <cell r="R31">
            <v>0</v>
          </cell>
          <cell r="AM31">
            <v>0</v>
          </cell>
          <cell r="AU31">
            <v>0</v>
          </cell>
          <cell r="AV31">
            <v>125</v>
          </cell>
        </row>
        <row r="32">
          <cell r="R32">
            <v>0</v>
          </cell>
          <cell r="AM32">
            <v>0</v>
          </cell>
          <cell r="AU32">
            <v>0</v>
          </cell>
          <cell r="AV32">
            <v>125</v>
          </cell>
        </row>
        <row r="33">
          <cell r="R33">
            <v>0</v>
          </cell>
          <cell r="AM33">
            <v>0</v>
          </cell>
          <cell r="AU33">
            <v>0</v>
          </cell>
          <cell r="AV33">
            <v>100</v>
          </cell>
        </row>
        <row r="34">
          <cell r="R34">
            <v>0</v>
          </cell>
          <cell r="AM34">
            <v>0</v>
          </cell>
          <cell r="AU34">
            <v>0</v>
          </cell>
          <cell r="AV34">
            <v>50</v>
          </cell>
        </row>
        <row r="35">
          <cell r="R35">
            <v>0</v>
          </cell>
          <cell r="AM35">
            <v>0</v>
          </cell>
          <cell r="AU35">
            <v>0</v>
          </cell>
          <cell r="AV35">
            <v>50</v>
          </cell>
        </row>
        <row r="36">
          <cell r="R36">
            <v>0</v>
          </cell>
          <cell r="AM36">
            <v>0</v>
          </cell>
          <cell r="AU36">
            <v>0</v>
          </cell>
          <cell r="AV36">
            <v>50</v>
          </cell>
        </row>
        <row r="37">
          <cell r="R37">
            <v>0</v>
          </cell>
          <cell r="AM37">
            <v>0</v>
          </cell>
          <cell r="AU37">
            <v>0</v>
          </cell>
          <cell r="AV37">
            <v>0</v>
          </cell>
        </row>
        <row r="38">
          <cell r="R38">
            <v>0</v>
          </cell>
          <cell r="AM38">
            <v>0</v>
          </cell>
          <cell r="AU38">
            <v>0</v>
          </cell>
          <cell r="AV38">
            <v>0</v>
          </cell>
        </row>
        <row r="39">
          <cell r="R39">
            <v>0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0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0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0</v>
          </cell>
          <cell r="AM42">
            <v>0</v>
          </cell>
          <cell r="AU42">
            <v>0</v>
          </cell>
          <cell r="AV42">
            <v>0</v>
          </cell>
        </row>
        <row r="43">
          <cell r="R43">
            <v>0</v>
          </cell>
          <cell r="AM43">
            <v>0</v>
          </cell>
          <cell r="AU43">
            <v>0</v>
          </cell>
          <cell r="AV43">
            <v>0</v>
          </cell>
        </row>
        <row r="44">
          <cell r="R44">
            <v>0</v>
          </cell>
          <cell r="AM44">
            <v>0</v>
          </cell>
          <cell r="AU44">
            <v>0</v>
          </cell>
          <cell r="AV44">
            <v>0</v>
          </cell>
        </row>
        <row r="45">
          <cell r="R45">
            <v>0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0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0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0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0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0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0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0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0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0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0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0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0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0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0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0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0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0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0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0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0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0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0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0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0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0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0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0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0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0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0</v>
          </cell>
          <cell r="V75">
            <v>0</v>
          </cell>
          <cell r="AM75">
            <v>0</v>
          </cell>
          <cell r="AU75">
            <v>0</v>
          </cell>
          <cell r="AV75">
            <v>100</v>
          </cell>
        </row>
        <row r="76">
          <cell r="R76">
            <v>0</v>
          </cell>
          <cell r="V76">
            <v>0</v>
          </cell>
          <cell r="AM76">
            <v>0</v>
          </cell>
          <cell r="AU76">
            <v>0</v>
          </cell>
          <cell r="AV76">
            <v>275</v>
          </cell>
        </row>
        <row r="77">
          <cell r="R77">
            <v>0</v>
          </cell>
          <cell r="V77">
            <v>0</v>
          </cell>
          <cell r="AM77">
            <v>0</v>
          </cell>
          <cell r="AU77">
            <v>0</v>
          </cell>
          <cell r="AV77">
            <v>325</v>
          </cell>
        </row>
        <row r="78">
          <cell r="R78">
            <v>0</v>
          </cell>
          <cell r="V78">
            <v>0</v>
          </cell>
          <cell r="AM78">
            <v>0</v>
          </cell>
          <cell r="AU78">
            <v>0</v>
          </cell>
          <cell r="AV78">
            <v>325</v>
          </cell>
        </row>
        <row r="79">
          <cell r="R79">
            <v>0</v>
          </cell>
          <cell r="V79">
            <v>0</v>
          </cell>
          <cell r="AM79">
            <v>0</v>
          </cell>
          <cell r="AU79">
            <v>0</v>
          </cell>
          <cell r="AV79">
            <v>500</v>
          </cell>
        </row>
        <row r="80">
          <cell r="R80">
            <v>0</v>
          </cell>
          <cell r="V80">
            <v>0</v>
          </cell>
          <cell r="AM80">
            <v>0</v>
          </cell>
          <cell r="AU80">
            <v>0</v>
          </cell>
          <cell r="AV80">
            <v>525</v>
          </cell>
        </row>
        <row r="81">
          <cell r="R81">
            <v>0</v>
          </cell>
          <cell r="V81">
            <v>0</v>
          </cell>
          <cell r="AM81">
            <v>0</v>
          </cell>
          <cell r="AU81">
            <v>0</v>
          </cell>
          <cell r="AV81">
            <v>525</v>
          </cell>
        </row>
        <row r="82">
          <cell r="R82">
            <v>0</v>
          </cell>
          <cell r="V82">
            <v>0</v>
          </cell>
          <cell r="AM82">
            <v>0</v>
          </cell>
          <cell r="AU82">
            <v>0</v>
          </cell>
          <cell r="AV82">
            <v>425</v>
          </cell>
        </row>
        <row r="83">
          <cell r="R83">
            <v>0</v>
          </cell>
          <cell r="V83">
            <v>0</v>
          </cell>
          <cell r="AM83">
            <v>0</v>
          </cell>
          <cell r="AU83">
            <v>0</v>
          </cell>
          <cell r="AV83">
            <v>425</v>
          </cell>
        </row>
        <row r="84">
          <cell r="R84">
            <v>0</v>
          </cell>
          <cell r="V84">
            <v>0</v>
          </cell>
          <cell r="AM84">
            <v>0</v>
          </cell>
          <cell r="AU84">
            <v>0</v>
          </cell>
          <cell r="AV84">
            <v>425</v>
          </cell>
        </row>
        <row r="85">
          <cell r="R85">
            <v>0</v>
          </cell>
          <cell r="V85">
            <v>0</v>
          </cell>
          <cell r="AM85">
            <v>0</v>
          </cell>
          <cell r="AU85">
            <v>0</v>
          </cell>
          <cell r="AV85">
            <v>450</v>
          </cell>
        </row>
        <row r="86">
          <cell r="R86">
            <v>0</v>
          </cell>
          <cell r="V86">
            <v>0</v>
          </cell>
          <cell r="AM86">
            <v>0</v>
          </cell>
          <cell r="AU86">
            <v>0</v>
          </cell>
          <cell r="AV86">
            <v>450</v>
          </cell>
        </row>
        <row r="87">
          <cell r="R87">
            <v>0</v>
          </cell>
          <cell r="V87">
            <v>0</v>
          </cell>
          <cell r="AM87">
            <v>0</v>
          </cell>
          <cell r="AU87">
            <v>0</v>
          </cell>
          <cell r="AV87">
            <v>525</v>
          </cell>
        </row>
        <row r="88">
          <cell r="R88">
            <v>0</v>
          </cell>
          <cell r="V88">
            <v>0</v>
          </cell>
          <cell r="AM88">
            <v>0</v>
          </cell>
          <cell r="AU88">
            <v>0</v>
          </cell>
          <cell r="AV88">
            <v>525</v>
          </cell>
        </row>
        <row r="89">
          <cell r="R89">
            <v>0</v>
          </cell>
          <cell r="V89">
            <v>0</v>
          </cell>
          <cell r="AM89">
            <v>0</v>
          </cell>
          <cell r="AU89">
            <v>0</v>
          </cell>
          <cell r="AV89">
            <v>525</v>
          </cell>
        </row>
        <row r="90">
          <cell r="R90">
            <v>0</v>
          </cell>
          <cell r="V90">
            <v>0</v>
          </cell>
          <cell r="AM90">
            <v>0</v>
          </cell>
          <cell r="AU90">
            <v>0</v>
          </cell>
          <cell r="AV90">
            <v>525</v>
          </cell>
        </row>
        <row r="91">
          <cell r="R91">
            <v>0</v>
          </cell>
          <cell r="V91">
            <v>0</v>
          </cell>
          <cell r="AM91">
            <v>0</v>
          </cell>
          <cell r="AU91">
            <v>0</v>
          </cell>
          <cell r="AV91">
            <v>525</v>
          </cell>
        </row>
        <row r="92">
          <cell r="R92">
            <v>0</v>
          </cell>
          <cell r="V92">
            <v>0</v>
          </cell>
          <cell r="AM92">
            <v>0</v>
          </cell>
          <cell r="AU92">
            <v>0</v>
          </cell>
          <cell r="AV92">
            <v>525</v>
          </cell>
        </row>
        <row r="93">
          <cell r="R93">
            <v>0</v>
          </cell>
          <cell r="V93">
            <v>0</v>
          </cell>
          <cell r="AM93">
            <v>0</v>
          </cell>
          <cell r="AU93">
            <v>0</v>
          </cell>
          <cell r="AV93">
            <v>525</v>
          </cell>
        </row>
        <row r="94">
          <cell r="R94">
            <v>0</v>
          </cell>
          <cell r="V94">
            <v>0</v>
          </cell>
          <cell r="AM94">
            <v>0</v>
          </cell>
          <cell r="AU94">
            <v>0</v>
          </cell>
          <cell r="AV94">
            <v>550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425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425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425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425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425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425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425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425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PXIL GTAM</v>
          </cell>
          <cell r="AQ6" t="str">
            <v>MEPDCL</v>
          </cell>
        </row>
        <row r="8">
          <cell r="X8">
            <v>0</v>
          </cell>
          <cell r="AN8">
            <v>0</v>
          </cell>
        </row>
        <row r="9">
          <cell r="X9">
            <v>0</v>
          </cell>
          <cell r="AN9">
            <v>0</v>
          </cell>
        </row>
        <row r="10">
          <cell r="X10">
            <v>0</v>
          </cell>
          <cell r="AN10">
            <v>0</v>
          </cell>
        </row>
        <row r="11">
          <cell r="X11">
            <v>0</v>
          </cell>
          <cell r="AN11">
            <v>0</v>
          </cell>
        </row>
        <row r="12">
          <cell r="X12">
            <v>0</v>
          </cell>
          <cell r="AN12">
            <v>0</v>
          </cell>
        </row>
        <row r="13">
          <cell r="X13">
            <v>0</v>
          </cell>
          <cell r="AN13">
            <v>0</v>
          </cell>
        </row>
        <row r="14">
          <cell r="X14">
            <v>0</v>
          </cell>
          <cell r="AN14">
            <v>0</v>
          </cell>
        </row>
        <row r="15">
          <cell r="X15">
            <v>0</v>
          </cell>
          <cell r="AN15">
            <v>0</v>
          </cell>
        </row>
        <row r="16">
          <cell r="X16">
            <v>0</v>
          </cell>
          <cell r="AN16">
            <v>0</v>
          </cell>
        </row>
        <row r="17">
          <cell r="X17">
            <v>0</v>
          </cell>
          <cell r="AN17">
            <v>0</v>
          </cell>
        </row>
        <row r="18">
          <cell r="X18">
            <v>0</v>
          </cell>
          <cell r="AN18">
            <v>0</v>
          </cell>
        </row>
        <row r="19">
          <cell r="X19">
            <v>0</v>
          </cell>
          <cell r="AN19">
            <v>0</v>
          </cell>
        </row>
        <row r="20">
          <cell r="X20">
            <v>0</v>
          </cell>
          <cell r="AN20">
            <v>0</v>
          </cell>
        </row>
        <row r="21">
          <cell r="X21">
            <v>0</v>
          </cell>
          <cell r="AN21">
            <v>0</v>
          </cell>
        </row>
        <row r="22">
          <cell r="X22">
            <v>0</v>
          </cell>
          <cell r="AN22">
            <v>0</v>
          </cell>
        </row>
        <row r="23">
          <cell r="X23">
            <v>0</v>
          </cell>
          <cell r="AN23">
            <v>0</v>
          </cell>
        </row>
        <row r="24">
          <cell r="X24">
            <v>0</v>
          </cell>
          <cell r="AN24">
            <v>0</v>
          </cell>
        </row>
        <row r="25">
          <cell r="X25">
            <v>0</v>
          </cell>
          <cell r="AN25">
            <v>0</v>
          </cell>
        </row>
        <row r="26">
          <cell r="X26">
            <v>0</v>
          </cell>
          <cell r="AN26">
            <v>0</v>
          </cell>
        </row>
        <row r="27">
          <cell r="X27">
            <v>0</v>
          </cell>
          <cell r="AN27">
            <v>0</v>
          </cell>
        </row>
        <row r="28">
          <cell r="X28">
            <v>0</v>
          </cell>
          <cell r="AN28">
            <v>0</v>
          </cell>
        </row>
        <row r="29">
          <cell r="X29">
            <v>0</v>
          </cell>
          <cell r="AN29">
            <v>0</v>
          </cell>
        </row>
        <row r="30">
          <cell r="X30">
            <v>0</v>
          </cell>
          <cell r="AN30">
            <v>0</v>
          </cell>
        </row>
        <row r="31">
          <cell r="X31">
            <v>0</v>
          </cell>
          <cell r="AN31">
            <v>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0</v>
          </cell>
        </row>
        <row r="97">
          <cell r="AN97">
            <v>0</v>
          </cell>
        </row>
        <row r="98">
          <cell r="AN98">
            <v>0</v>
          </cell>
        </row>
        <row r="99">
          <cell r="AN99">
            <v>0</v>
          </cell>
        </row>
        <row r="100">
          <cell r="AN100">
            <v>0</v>
          </cell>
        </row>
        <row r="101">
          <cell r="AN101">
            <v>0</v>
          </cell>
        </row>
        <row r="102">
          <cell r="AN102">
            <v>0</v>
          </cell>
        </row>
        <row r="103">
          <cell r="AN103">
            <v>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3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.88671875" defaultRowHeight="24.6"/>
  <cols>
    <col min="1" max="1" width="12.109375" style="3" customWidth="1"/>
    <col min="2" max="2" width="24.5546875" style="3" customWidth="1"/>
    <col min="3" max="3" width="24.33203125" style="3" customWidth="1"/>
    <col min="4" max="4" width="24.33203125" style="3" hidden="1" customWidth="1"/>
    <col min="5" max="7" width="18.5546875" style="3" customWidth="1"/>
    <col min="8" max="15" width="16" style="3" customWidth="1"/>
    <col min="16" max="16" width="17.44140625" style="3" customWidth="1"/>
    <col min="17" max="17" width="11.88671875" style="3" customWidth="1"/>
    <col min="18" max="18" width="30.5546875" style="3" customWidth="1"/>
    <col min="19" max="19" width="21.44140625" style="3" customWidth="1"/>
    <col min="20" max="21" width="21.44140625" style="3" hidden="1" customWidth="1"/>
    <col min="22" max="22" width="20.109375" style="3" customWidth="1"/>
    <col min="23" max="23" width="19.5546875" style="3" customWidth="1"/>
    <col min="24" max="24" width="20.88671875" style="3" customWidth="1"/>
    <col min="25" max="25" width="17.33203125" style="3" customWidth="1"/>
    <col min="26" max="26" width="19.88671875" style="3" customWidth="1"/>
    <col min="27" max="27" width="21.88671875" style="3" customWidth="1"/>
    <col min="28" max="29" width="17.33203125" style="3" customWidth="1"/>
    <col min="30" max="30" width="19.33203125" style="3" customWidth="1"/>
    <col min="31" max="31" width="19.5546875" style="3" customWidth="1"/>
    <col min="32" max="32" width="21.5546875" style="3" customWidth="1"/>
    <col min="33" max="33" width="22.5546875" style="3" customWidth="1"/>
    <col min="34" max="16384" width="8.88671875" style="3"/>
  </cols>
  <sheetData>
    <row r="1" spans="1:34" ht="21.75" customHeight="1" thickBot="1">
      <c r="A1" s="1" t="s">
        <v>0</v>
      </c>
      <c r="B1" s="1"/>
      <c r="C1" s="2">
        <f>[1]Abstract!L1</f>
        <v>44473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44473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PXIL GTAM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49.95</v>
      </c>
      <c r="D8" s="40" t="s">
        <v>36</v>
      </c>
      <c r="E8" s="39">
        <f>'[1]Annx-A (DA) '!W12-J8+N8</f>
        <v>1343.211106</v>
      </c>
      <c r="F8" s="39">
        <f>'[1]Annx-A (DA) '!E12</f>
        <v>984</v>
      </c>
      <c r="G8" s="39">
        <f>E8-F8</f>
        <v>359.21110599999997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0</v>
      </c>
      <c r="M8" s="39">
        <f>'[1]Annx-D (IE)'!AU7+'[1]Annx-D (IE)'!AV7</f>
        <v>425</v>
      </c>
      <c r="N8" s="39">
        <f>SUM(K8:M8)</f>
        <v>425</v>
      </c>
      <c r="O8" s="39">
        <f>'[1]Annx-A (DA) '!X12</f>
        <v>87.406754199999952</v>
      </c>
      <c r="P8" s="39">
        <f>G8+J8-N8</f>
        <v>-65.788894000000028</v>
      </c>
      <c r="Q8" s="39">
        <v>49</v>
      </c>
      <c r="R8" s="39" t="s">
        <v>37</v>
      </c>
      <c r="S8" s="40">
        <f>'[1]DA HPSLDC'!V13</f>
        <v>50.03</v>
      </c>
      <c r="T8" s="40" t="s">
        <v>38</v>
      </c>
      <c r="U8" s="40">
        <v>0</v>
      </c>
      <c r="V8" s="39">
        <f>'[1]Annx-A (DA) '!BC12-AA8+AE8</f>
        <v>1442.1209664</v>
      </c>
      <c r="W8" s="39">
        <f>'[1]Annx-A (DA) '!AK12</f>
        <v>1316</v>
      </c>
      <c r="X8" s="39">
        <f t="shared" ref="X8:X55" si="0">V8-W8</f>
        <v>126.12096640000004</v>
      </c>
      <c r="Y8" s="39">
        <f>'[1]Annx-D (IE)'!R55</f>
        <v>0</v>
      </c>
      <c r="Z8" s="39">
        <f>'[1]Annx-D (IE)'!V56</f>
        <v>0</v>
      </c>
      <c r="AA8" s="39">
        <f t="shared" ref="AA8:AA55" si="1">Y8+Z8</f>
        <v>0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510.13496900000001</v>
      </c>
      <c r="AG8" s="42">
        <f t="shared" ref="AG8:AG55" si="3">X8+AA8-AE8</f>
        <v>126.12096640000004</v>
      </c>
    </row>
    <row r="9" spans="1:34" ht="26.25" customHeight="1">
      <c r="A9" s="38">
        <v>2</v>
      </c>
      <c r="B9" s="39" t="s">
        <v>39</v>
      </c>
      <c r="C9" s="40">
        <f>'[1]DA HPSLDC'!H14</f>
        <v>49.98</v>
      </c>
      <c r="D9" s="40" t="s">
        <v>40</v>
      </c>
      <c r="E9" s="39">
        <f>'[1]Annx-A (DA) '!W13-J9+N9</f>
        <v>1338.6981829999997</v>
      </c>
      <c r="F9" s="39">
        <f>'[1]Annx-A (DA) '!E13</f>
        <v>975</v>
      </c>
      <c r="G9" s="39">
        <f t="shared" ref="G9:G55" si="4">E9-F9</f>
        <v>363.69818299999974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0</v>
      </c>
      <c r="M9" s="39">
        <f>'[1]Annx-D (IE)'!AU8+'[1]Annx-D (IE)'!AV8</f>
        <v>425</v>
      </c>
      <c r="N9" s="39">
        <f t="shared" ref="N9:N55" si="6">SUM(K9:M9)</f>
        <v>425</v>
      </c>
      <c r="O9" s="39">
        <f>'[1]Annx-A (DA) '!X13</f>
        <v>82.893831199999838</v>
      </c>
      <c r="P9" s="39">
        <f t="shared" ref="P9:P55" si="7">G9+J9-N9</f>
        <v>-61.301817000000256</v>
      </c>
      <c r="Q9" s="39">
        <v>50</v>
      </c>
      <c r="R9" s="39" t="s">
        <v>41</v>
      </c>
      <c r="S9" s="40">
        <f>'[1]DA HPSLDC'!V14</f>
        <v>50</v>
      </c>
      <c r="T9" s="40" t="s">
        <v>42</v>
      </c>
      <c r="U9" s="40">
        <v>0</v>
      </c>
      <c r="V9" s="39">
        <f>'[1]Annx-A (DA) '!BC13-AA9+AE9</f>
        <v>1440.9825724</v>
      </c>
      <c r="W9" s="39">
        <f>'[1]Annx-A (DA) '!AK13</f>
        <v>1306</v>
      </c>
      <c r="X9" s="39">
        <f t="shared" si="0"/>
        <v>134.98257239999998</v>
      </c>
      <c r="Y9" s="39">
        <f>'[1]Annx-D (IE)'!R56</f>
        <v>0</v>
      </c>
      <c r="Z9" s="39">
        <f>'[1]Annx-D (IE)'!V57</f>
        <v>0</v>
      </c>
      <c r="AA9" s="39">
        <f t="shared" si="1"/>
        <v>0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509.63877500000007</v>
      </c>
      <c r="AG9" s="42">
        <f t="shared" si="3"/>
        <v>134.98257239999998</v>
      </c>
    </row>
    <row r="10" spans="1:34" ht="26.25" customHeight="1">
      <c r="A10" s="38">
        <v>3</v>
      </c>
      <c r="B10" s="39" t="s">
        <v>43</v>
      </c>
      <c r="C10" s="40">
        <f>'[1]DA HPSLDC'!H15</f>
        <v>49.99</v>
      </c>
      <c r="D10" s="40" t="s">
        <v>44</v>
      </c>
      <c r="E10" s="39">
        <f>'[1]Annx-A (DA) '!W14-J10+N10</f>
        <v>1290.5964209999997</v>
      </c>
      <c r="F10" s="39">
        <f>'[1]Annx-A (DA) '!E14</f>
        <v>963</v>
      </c>
      <c r="G10" s="39">
        <f t="shared" si="4"/>
        <v>327.59642099999974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0</v>
      </c>
      <c r="M10" s="39">
        <f>'[1]Annx-D (IE)'!AU9+'[1]Annx-D (IE)'!AV9</f>
        <v>425</v>
      </c>
      <c r="N10" s="39">
        <f t="shared" si="6"/>
        <v>425</v>
      </c>
      <c r="O10" s="39">
        <f>'[1]Annx-A (DA) '!X14</f>
        <v>34.79206919999983</v>
      </c>
      <c r="P10" s="39">
        <f t="shared" si="7"/>
        <v>-97.403579000000263</v>
      </c>
      <c r="Q10" s="39">
        <v>51</v>
      </c>
      <c r="R10" s="39" t="s">
        <v>45</v>
      </c>
      <c r="S10" s="40">
        <f>'[1]DA HPSLDC'!V15</f>
        <v>50</v>
      </c>
      <c r="T10" s="40" t="s">
        <v>46</v>
      </c>
      <c r="U10" s="40">
        <v>0</v>
      </c>
      <c r="V10" s="39">
        <f>'[1]Annx-A (DA) '!BC14-AA10+AE10</f>
        <v>1408.9396794000002</v>
      </c>
      <c r="W10" s="39">
        <f>'[1]Annx-A (DA) '!AK14</f>
        <v>1313</v>
      </c>
      <c r="X10" s="39">
        <f t="shared" si="0"/>
        <v>95.939679400000159</v>
      </c>
      <c r="Y10" s="39">
        <f>'[1]Annx-D (IE)'!R57</f>
        <v>0</v>
      </c>
      <c r="Z10" s="39">
        <f>'[1]Annx-D (IE)'!V58</f>
        <v>0</v>
      </c>
      <c r="AA10" s="39">
        <f t="shared" si="1"/>
        <v>0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503.59588200000013</v>
      </c>
      <c r="AG10" s="42">
        <f t="shared" si="3"/>
        <v>95.939679400000159</v>
      </c>
    </row>
    <row r="11" spans="1:34" ht="26.25" customHeight="1">
      <c r="A11" s="38">
        <v>4</v>
      </c>
      <c r="B11" s="39" t="s">
        <v>47</v>
      </c>
      <c r="C11" s="40">
        <f>'[1]DA HPSLDC'!H16</f>
        <v>49.99</v>
      </c>
      <c r="D11" s="40" t="s">
        <v>48</v>
      </c>
      <c r="E11" s="39">
        <f>'[1]Annx-A (DA) '!W15-J11+N11</f>
        <v>1261.9011029999997</v>
      </c>
      <c r="F11" s="39">
        <f>'[1]Annx-A (DA) '!E15</f>
        <v>947</v>
      </c>
      <c r="G11" s="39">
        <f t="shared" si="4"/>
        <v>314.90110299999969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0</v>
      </c>
      <c r="M11" s="39">
        <f>'[1]Annx-D (IE)'!AU10+'[1]Annx-D (IE)'!AV10</f>
        <v>400</v>
      </c>
      <c r="N11" s="39">
        <f t="shared" si="6"/>
        <v>400</v>
      </c>
      <c r="O11" s="39">
        <f>'[1]Annx-A (DA) '!X15</f>
        <v>31.096751199999787</v>
      </c>
      <c r="P11" s="39">
        <f t="shared" si="7"/>
        <v>-85.098897000000306</v>
      </c>
      <c r="Q11" s="39">
        <v>52</v>
      </c>
      <c r="R11" s="39" t="s">
        <v>49</v>
      </c>
      <c r="S11" s="40">
        <f>'[1]DA HPSLDC'!V16</f>
        <v>50.05</v>
      </c>
      <c r="T11" s="40" t="s">
        <v>50</v>
      </c>
      <c r="U11" s="40">
        <v>0</v>
      </c>
      <c r="V11" s="39">
        <f>'[1]Annx-A (DA) '!BC15-AA11+AE11</f>
        <v>1360.6200924000002</v>
      </c>
      <c r="W11" s="39">
        <f>'[1]Annx-A (DA) '!AK15</f>
        <v>1301</v>
      </c>
      <c r="X11" s="39">
        <f t="shared" si="0"/>
        <v>59.620092400000203</v>
      </c>
      <c r="Y11" s="39">
        <f>'[1]Annx-D (IE)'!R58</f>
        <v>0</v>
      </c>
      <c r="Z11" s="39">
        <f>'[1]Annx-D (IE)'!V59</f>
        <v>0</v>
      </c>
      <c r="AA11" s="39">
        <f t="shared" si="1"/>
        <v>0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484.27629500000018</v>
      </c>
      <c r="AG11" s="42">
        <f t="shared" si="3"/>
        <v>59.620092400000203</v>
      </c>
    </row>
    <row r="12" spans="1:34" ht="26.25" customHeight="1">
      <c r="A12" s="38">
        <v>5</v>
      </c>
      <c r="B12" s="39" t="s">
        <v>51</v>
      </c>
      <c r="C12" s="40">
        <f>'[1]DA HPSLDC'!H17</f>
        <v>49.99</v>
      </c>
      <c r="D12" s="40" t="s">
        <v>52</v>
      </c>
      <c r="E12" s="39">
        <f>'[1]Annx-A (DA) '!W16-J12+N12</f>
        <v>1254.4932019999999</v>
      </c>
      <c r="F12" s="39">
        <f>'[1]Annx-A (DA) '!E16</f>
        <v>918</v>
      </c>
      <c r="G12" s="39">
        <f t="shared" si="4"/>
        <v>336.49320199999988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0</v>
      </c>
      <c r="M12" s="39">
        <f>'[1]Annx-D (IE)'!AU11+'[1]Annx-D (IE)'!AV11</f>
        <v>375</v>
      </c>
      <c r="N12" s="39">
        <f t="shared" si="6"/>
        <v>375</v>
      </c>
      <c r="O12" s="39">
        <f>'[1]Annx-A (DA) '!X16</f>
        <v>53.502750199999625</v>
      </c>
      <c r="P12" s="39">
        <f t="shared" si="7"/>
        <v>-38.506798000000117</v>
      </c>
      <c r="Q12" s="39">
        <v>53</v>
      </c>
      <c r="R12" s="39" t="s">
        <v>53</v>
      </c>
      <c r="S12" s="40">
        <f>'[1]DA HPSLDC'!V17</f>
        <v>50.09</v>
      </c>
      <c r="T12" s="40" t="s">
        <v>54</v>
      </c>
      <c r="U12" s="40">
        <v>0</v>
      </c>
      <c r="V12" s="39">
        <f>'[1]Annx-A (DA) '!BC16-AA12+AE12</f>
        <v>1312.8129343999999</v>
      </c>
      <c r="W12" s="39">
        <f>'[1]Annx-A (DA) '!AK16</f>
        <v>1254</v>
      </c>
      <c r="X12" s="39">
        <f t="shared" si="0"/>
        <v>58.812934399999904</v>
      </c>
      <c r="Y12" s="39">
        <f>'[1]Annx-D (IE)'!R59</f>
        <v>0</v>
      </c>
      <c r="Z12" s="39">
        <f>'[1]Annx-D (IE)'!V60</f>
        <v>0</v>
      </c>
      <c r="AA12" s="39">
        <f t="shared" si="1"/>
        <v>0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454.89113700000013</v>
      </c>
      <c r="AG12" s="42">
        <f t="shared" si="3"/>
        <v>58.812934399999904</v>
      </c>
    </row>
    <row r="13" spans="1:34" ht="26.25" customHeight="1">
      <c r="A13" s="38">
        <v>6</v>
      </c>
      <c r="B13" s="39" t="s">
        <v>55</v>
      </c>
      <c r="C13" s="40">
        <f>'[1]DA HPSLDC'!H18</f>
        <v>50.03</v>
      </c>
      <c r="D13" s="40" t="s">
        <v>56</v>
      </c>
      <c r="E13" s="39">
        <f>'[1]Annx-A (DA) '!W17-J13+N13</f>
        <v>1225.9017929999998</v>
      </c>
      <c r="F13" s="39">
        <f>'[1]Annx-A (DA) '!E17</f>
        <v>909</v>
      </c>
      <c r="G13" s="39">
        <f t="shared" si="4"/>
        <v>316.90179299999977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0</v>
      </c>
      <c r="M13" s="39">
        <f>'[1]Annx-D (IE)'!AU12+'[1]Annx-D (IE)'!AV12</f>
        <v>375</v>
      </c>
      <c r="N13" s="39">
        <f t="shared" si="6"/>
        <v>375</v>
      </c>
      <c r="O13" s="39">
        <f>'[1]Annx-A (DA) '!X17</f>
        <v>24.91134119999974</v>
      </c>
      <c r="P13" s="39">
        <f t="shared" si="7"/>
        <v>-58.09820700000023</v>
      </c>
      <c r="Q13" s="39">
        <v>54</v>
      </c>
      <c r="R13" s="39" t="s">
        <v>57</v>
      </c>
      <c r="S13" s="40">
        <f>'[1]DA HPSLDC'!V18</f>
        <v>50.04</v>
      </c>
      <c r="T13" s="40" t="s">
        <v>58</v>
      </c>
      <c r="U13" s="40">
        <v>0</v>
      </c>
      <c r="V13" s="39">
        <f>'[1]Annx-A (DA) '!BC17-AA13+AE13</f>
        <v>1329.7593494</v>
      </c>
      <c r="W13" s="39">
        <f>'[1]Annx-A (DA) '!AK17</f>
        <v>1260</v>
      </c>
      <c r="X13" s="39">
        <f t="shared" si="0"/>
        <v>69.759349400000019</v>
      </c>
      <c r="Y13" s="39">
        <f>'[1]Annx-D (IE)'!R60</f>
        <v>0</v>
      </c>
      <c r="Z13" s="39">
        <f>'[1]Annx-D (IE)'!V61</f>
        <v>0</v>
      </c>
      <c r="AA13" s="39">
        <f t="shared" si="1"/>
        <v>0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457.83755200000013</v>
      </c>
      <c r="AG13" s="42">
        <f t="shared" si="3"/>
        <v>69.759349400000019</v>
      </c>
    </row>
    <row r="14" spans="1:34" ht="26.25" customHeight="1">
      <c r="A14" s="38">
        <v>7</v>
      </c>
      <c r="B14" s="39" t="s">
        <v>59</v>
      </c>
      <c r="C14" s="40">
        <f>'[1]DA HPSLDC'!H19</f>
        <v>50</v>
      </c>
      <c r="D14" s="40" t="s">
        <v>60</v>
      </c>
      <c r="E14" s="39">
        <f>'[1]Annx-A (DA) '!W18-J14+N14</f>
        <v>1225.7254969999997</v>
      </c>
      <c r="F14" s="39">
        <f>'[1]Annx-A (DA) '!E18</f>
        <v>926</v>
      </c>
      <c r="G14" s="39">
        <f t="shared" si="4"/>
        <v>299.72549699999968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0</v>
      </c>
      <c r="M14" s="39">
        <f>'[1]Annx-D (IE)'!AU13+'[1]Annx-D (IE)'!AV13</f>
        <v>375</v>
      </c>
      <c r="N14" s="39">
        <f t="shared" si="6"/>
        <v>375</v>
      </c>
      <c r="O14" s="39">
        <f>'[1]Annx-A (DA) '!X18</f>
        <v>17.670845199999732</v>
      </c>
      <c r="P14" s="39">
        <f t="shared" si="7"/>
        <v>-75.274503000000323</v>
      </c>
      <c r="Q14" s="39">
        <v>55</v>
      </c>
      <c r="R14" s="39" t="s">
        <v>61</v>
      </c>
      <c r="S14" s="40">
        <f>'[1]DA HPSLDC'!V19</f>
        <v>49.97</v>
      </c>
      <c r="T14" s="40" t="s">
        <v>62</v>
      </c>
      <c r="U14" s="40">
        <v>0</v>
      </c>
      <c r="V14" s="39">
        <f>'[1]Annx-A (DA) '!BC18-AA14+AE14</f>
        <v>1266.4475024000001</v>
      </c>
      <c r="W14" s="39">
        <f>'[1]Annx-A (DA) '!AK18</f>
        <v>1276</v>
      </c>
      <c r="X14" s="39">
        <f t="shared" si="0"/>
        <v>-9.5524975999999242</v>
      </c>
      <c r="Y14" s="39">
        <f>'[1]Annx-D (IE)'!R61</f>
        <v>0</v>
      </c>
      <c r="Z14" s="39">
        <f>'[1]Annx-D (IE)'!V62</f>
        <v>0</v>
      </c>
      <c r="AA14" s="39">
        <f t="shared" si="1"/>
        <v>0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459.52570500000019</v>
      </c>
      <c r="AG14" s="42">
        <f t="shared" si="3"/>
        <v>-9.5524975999999242</v>
      </c>
    </row>
    <row r="15" spans="1:34" ht="26.25" customHeight="1">
      <c r="A15" s="38">
        <v>8</v>
      </c>
      <c r="B15" s="39" t="s">
        <v>63</v>
      </c>
      <c r="C15" s="40">
        <f>'[1]DA HPSLDC'!H20</f>
        <v>50</v>
      </c>
      <c r="D15" s="40" t="s">
        <v>64</v>
      </c>
      <c r="E15" s="39">
        <f>'[1]Annx-A (DA) '!W19-J15+N15</f>
        <v>1218.2978919999996</v>
      </c>
      <c r="F15" s="39">
        <f>'[1]Annx-A (DA) '!E19</f>
        <v>922</v>
      </c>
      <c r="G15" s="39">
        <f t="shared" si="4"/>
        <v>296.29789199999959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0</v>
      </c>
      <c r="M15" s="39">
        <f>'[1]Annx-D (IE)'!AU14+'[1]Annx-D (IE)'!AV14</f>
        <v>325</v>
      </c>
      <c r="N15" s="39">
        <f t="shared" si="6"/>
        <v>325</v>
      </c>
      <c r="O15" s="39">
        <f>'[1]Annx-A (DA) '!X19</f>
        <v>61.243240199999818</v>
      </c>
      <c r="P15" s="39">
        <f t="shared" si="7"/>
        <v>-28.702108000000408</v>
      </c>
      <c r="Q15" s="39">
        <v>56</v>
      </c>
      <c r="R15" s="39" t="s">
        <v>65</v>
      </c>
      <c r="S15" s="40">
        <f>'[1]DA HPSLDC'!V20</f>
        <v>50.03</v>
      </c>
      <c r="T15" s="40" t="s">
        <v>66</v>
      </c>
      <c r="U15" s="40">
        <v>0</v>
      </c>
      <c r="V15" s="39">
        <f>'[1]Annx-A (DA) '!BC19-AA15+AE15</f>
        <v>1262.2836964000001</v>
      </c>
      <c r="W15" s="39">
        <f>'[1]Annx-A (DA) '!AK19</f>
        <v>1274</v>
      </c>
      <c r="X15" s="39">
        <f t="shared" si="0"/>
        <v>-11.716303599999947</v>
      </c>
      <c r="Y15" s="39">
        <f>'[1]Annx-D (IE)'!R62</f>
        <v>0</v>
      </c>
      <c r="Z15" s="39">
        <f>'[1]Annx-D (IE)'!V63</f>
        <v>0</v>
      </c>
      <c r="AA15" s="39">
        <f t="shared" si="1"/>
        <v>0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459.36189900000016</v>
      </c>
      <c r="AG15" s="42">
        <f t="shared" si="3"/>
        <v>-11.716303599999947</v>
      </c>
    </row>
    <row r="16" spans="1:34" ht="26.25" customHeight="1">
      <c r="A16" s="38">
        <v>9</v>
      </c>
      <c r="B16" s="39" t="s">
        <v>67</v>
      </c>
      <c r="C16" s="40">
        <f>'[1]DA HPSLDC'!H21</f>
        <v>49.99</v>
      </c>
      <c r="D16" s="40" t="s">
        <v>68</v>
      </c>
      <c r="E16" s="39">
        <f>'[1]Annx-A (DA) '!W20-J16+N16</f>
        <v>1218.2978919999996</v>
      </c>
      <c r="F16" s="39">
        <f>'[1]Annx-A (DA) '!E20</f>
        <v>922</v>
      </c>
      <c r="G16" s="39">
        <f t="shared" si="4"/>
        <v>296.29789199999959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0</v>
      </c>
      <c r="M16" s="39">
        <f>'[1]Annx-D (IE)'!AU15+'[1]Annx-D (IE)'!AV15</f>
        <v>300</v>
      </c>
      <c r="N16" s="39">
        <f t="shared" si="6"/>
        <v>300</v>
      </c>
      <c r="O16" s="39">
        <f>'[1]Annx-A (DA) '!X20</f>
        <v>86.243240199999818</v>
      </c>
      <c r="P16" s="39">
        <f t="shared" si="7"/>
        <v>-3.7021080000004076</v>
      </c>
      <c r="Q16" s="39">
        <v>57</v>
      </c>
      <c r="R16" s="39" t="s">
        <v>69</v>
      </c>
      <c r="S16" s="40">
        <f>'[1]DA HPSLDC'!V21</f>
        <v>50.02</v>
      </c>
      <c r="T16" s="40" t="s">
        <v>70</v>
      </c>
      <c r="U16" s="40">
        <v>0</v>
      </c>
      <c r="V16" s="39">
        <f>'[1]Annx-A (DA) '!BC20-AA16+AE16</f>
        <v>1302.8765824000002</v>
      </c>
      <c r="W16" s="39">
        <f>'[1]Annx-A (DA) '!AK20</f>
        <v>1271</v>
      </c>
      <c r="X16" s="39">
        <f t="shared" si="0"/>
        <v>31.876582400000188</v>
      </c>
      <c r="Y16" s="39">
        <f>'[1]Annx-D (IE)'!R63</f>
        <v>0</v>
      </c>
      <c r="Z16" s="39">
        <f>'[1]Annx-D (IE)'!V64</f>
        <v>0</v>
      </c>
      <c r="AA16" s="39">
        <f t="shared" si="1"/>
        <v>0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487.95478500000019</v>
      </c>
      <c r="AG16" s="42">
        <f t="shared" si="3"/>
        <v>31.876582400000188</v>
      </c>
    </row>
    <row r="17" spans="1:33" ht="26.25" customHeight="1">
      <c r="A17" s="38">
        <v>10</v>
      </c>
      <c r="B17" s="39" t="s">
        <v>71</v>
      </c>
      <c r="C17" s="40">
        <f>'[1]DA HPSLDC'!H22</f>
        <v>50.01</v>
      </c>
      <c r="D17" s="40" t="s">
        <v>72</v>
      </c>
      <c r="E17" s="39">
        <f>'[1]Annx-A (DA) '!W21-J17+N17</f>
        <v>1218.2978919999996</v>
      </c>
      <c r="F17" s="39">
        <f>'[1]Annx-A (DA) '!E21</f>
        <v>931</v>
      </c>
      <c r="G17" s="39">
        <f t="shared" si="4"/>
        <v>287.29789199999959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0</v>
      </c>
      <c r="M17" s="39">
        <f>'[1]Annx-D (IE)'!AU16+'[1]Annx-D (IE)'!AV16</f>
        <v>280.99</v>
      </c>
      <c r="N17" s="39">
        <f t="shared" si="6"/>
        <v>280.99</v>
      </c>
      <c r="O17" s="39">
        <f>'[1]Annx-A (DA) '!X21</f>
        <v>105.25324019999981</v>
      </c>
      <c r="P17" s="39">
        <f t="shared" si="7"/>
        <v>6.3078919999995833</v>
      </c>
      <c r="Q17" s="39">
        <v>58</v>
      </c>
      <c r="R17" s="39" t="s">
        <v>73</v>
      </c>
      <c r="S17" s="40">
        <f>'[1]DA HPSLDC'!V22</f>
        <v>49.96</v>
      </c>
      <c r="T17" s="40" t="s">
        <v>74</v>
      </c>
      <c r="U17" s="40">
        <v>0</v>
      </c>
      <c r="V17" s="39">
        <f>'[1]Annx-A (DA) '!BC21-AA17+AE17</f>
        <v>1262.5565824000003</v>
      </c>
      <c r="W17" s="39">
        <f>'[1]Annx-A (DA) '!AK21</f>
        <v>1288</v>
      </c>
      <c r="X17" s="39">
        <f t="shared" si="0"/>
        <v>-25.443417599999748</v>
      </c>
      <c r="Y17" s="39">
        <f>'[1]Annx-D (IE)'!R64</f>
        <v>0</v>
      </c>
      <c r="Z17" s="39">
        <f>'[1]Annx-D (IE)'!V65</f>
        <v>0</v>
      </c>
      <c r="AA17" s="39">
        <f t="shared" si="1"/>
        <v>0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486.63478500000025</v>
      </c>
      <c r="AG17" s="42">
        <f t="shared" si="3"/>
        <v>-25.443417599999748</v>
      </c>
    </row>
    <row r="18" spans="1:33" ht="26.25" customHeight="1">
      <c r="A18" s="38">
        <v>11</v>
      </c>
      <c r="B18" s="39" t="s">
        <v>75</v>
      </c>
      <c r="C18" s="40">
        <f>'[1]DA HPSLDC'!H23</f>
        <v>50</v>
      </c>
      <c r="D18" s="40" t="s">
        <v>76</v>
      </c>
      <c r="E18" s="39">
        <f>'[1]Annx-A (DA) '!W22-J18+N18</f>
        <v>1230.8058599999997</v>
      </c>
      <c r="F18" s="39">
        <f>'[1]Annx-A (DA) '!E22</f>
        <v>928</v>
      </c>
      <c r="G18" s="39">
        <f t="shared" si="4"/>
        <v>302.80585999999971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0</v>
      </c>
      <c r="M18" s="39">
        <f>'[1]Annx-D (IE)'!AU17+'[1]Annx-D (IE)'!AV17</f>
        <v>250</v>
      </c>
      <c r="N18" s="39">
        <f t="shared" si="6"/>
        <v>250</v>
      </c>
      <c r="O18" s="39">
        <f>'[1]Annx-A (DA) '!X22</f>
        <v>148.75120819999984</v>
      </c>
      <c r="P18" s="39">
        <f t="shared" si="7"/>
        <v>52.805859999999711</v>
      </c>
      <c r="Q18" s="39">
        <v>59</v>
      </c>
      <c r="R18" s="39" t="s">
        <v>77</v>
      </c>
      <c r="S18" s="40">
        <f>'[1]DA HPSLDC'!V23</f>
        <v>49.99</v>
      </c>
      <c r="T18" s="40" t="s">
        <v>78</v>
      </c>
      <c r="U18" s="40">
        <v>0</v>
      </c>
      <c r="V18" s="39">
        <f>'[1]Annx-A (DA) '!BC22-AA18+AE18</f>
        <v>1262.2765824000001</v>
      </c>
      <c r="W18" s="39">
        <f>'[1]Annx-A (DA) '!AK22</f>
        <v>1286</v>
      </c>
      <c r="X18" s="39">
        <f t="shared" si="0"/>
        <v>-23.723417599999948</v>
      </c>
      <c r="Y18" s="39">
        <f>'[1]Annx-D (IE)'!R65</f>
        <v>0</v>
      </c>
      <c r="Z18" s="39">
        <f>'[1]Annx-D (IE)'!V66</f>
        <v>0</v>
      </c>
      <c r="AA18" s="39">
        <f t="shared" si="1"/>
        <v>0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486.35478500000016</v>
      </c>
      <c r="AG18" s="42">
        <f t="shared" si="3"/>
        <v>-23.723417599999948</v>
      </c>
    </row>
    <row r="19" spans="1:33" ht="26.25" customHeight="1">
      <c r="A19" s="38">
        <v>12</v>
      </c>
      <c r="B19" s="39" t="s">
        <v>79</v>
      </c>
      <c r="C19" s="40">
        <f>'[1]DA HPSLDC'!H24</f>
        <v>49.99</v>
      </c>
      <c r="D19" s="40" t="s">
        <v>80</v>
      </c>
      <c r="E19" s="39">
        <f>'[1]Annx-A (DA) '!W23-J19+N19</f>
        <v>1246.7096369999997</v>
      </c>
      <c r="F19" s="39">
        <f>'[1]Annx-A (DA) '!E23</f>
        <v>919</v>
      </c>
      <c r="G19" s="39">
        <f t="shared" si="4"/>
        <v>327.7096369999997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0</v>
      </c>
      <c r="M19" s="39">
        <f>'[1]Annx-D (IE)'!AU18+'[1]Annx-D (IE)'!AV18</f>
        <v>250</v>
      </c>
      <c r="N19" s="39">
        <f t="shared" si="6"/>
        <v>250</v>
      </c>
      <c r="O19" s="39">
        <f>'[1]Annx-A (DA) '!X23</f>
        <v>164.65498519999989</v>
      </c>
      <c r="P19" s="39">
        <f t="shared" si="7"/>
        <v>77.709636999999702</v>
      </c>
      <c r="Q19" s="39">
        <v>60</v>
      </c>
      <c r="R19" s="39" t="s">
        <v>81</v>
      </c>
      <c r="S19" s="40">
        <f>'[1]DA HPSLDC'!V24</f>
        <v>49.95</v>
      </c>
      <c r="T19" s="40" t="s">
        <v>82</v>
      </c>
      <c r="U19" s="40">
        <v>0</v>
      </c>
      <c r="V19" s="39">
        <f>'[1]Annx-A (DA) '!BC23-AA19+AE19</f>
        <v>1261.8305044000001</v>
      </c>
      <c r="W19" s="39">
        <f>'[1]Annx-A (DA) '!AK23</f>
        <v>1295</v>
      </c>
      <c r="X19" s="39">
        <f t="shared" si="0"/>
        <v>-33.169495599999891</v>
      </c>
      <c r="Y19" s="39">
        <f>'[1]Annx-D (IE)'!R66</f>
        <v>0</v>
      </c>
      <c r="Z19" s="39">
        <f>'[1]Annx-D (IE)'!V67</f>
        <v>0</v>
      </c>
      <c r="AA19" s="39">
        <f t="shared" si="1"/>
        <v>0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485.90870700000022</v>
      </c>
      <c r="AG19" s="42">
        <f t="shared" si="3"/>
        <v>-33.169495599999891</v>
      </c>
    </row>
    <row r="20" spans="1:33" ht="26.25" customHeight="1">
      <c r="A20" s="38">
        <v>13</v>
      </c>
      <c r="B20" s="39" t="s">
        <v>83</v>
      </c>
      <c r="C20" s="40">
        <f>'[1]DA HPSLDC'!H25</f>
        <v>50.02</v>
      </c>
      <c r="D20" s="40" t="s">
        <v>84</v>
      </c>
      <c r="E20" s="39">
        <f>'[1]Annx-A (DA) '!W24-J20+N20</f>
        <v>1246.7644099999995</v>
      </c>
      <c r="F20" s="39">
        <f>'[1]Annx-A (DA) '!E24</f>
        <v>908</v>
      </c>
      <c r="G20" s="39">
        <f t="shared" si="4"/>
        <v>338.76440999999954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0</v>
      </c>
      <c r="M20" s="39">
        <f>'[1]Annx-D (IE)'!AU19+'[1]Annx-D (IE)'!AV19</f>
        <v>275</v>
      </c>
      <c r="N20" s="39">
        <f t="shared" si="6"/>
        <v>275</v>
      </c>
      <c r="O20" s="39">
        <f>'[1]Annx-A (DA) '!X24</f>
        <v>139.70975819999984</v>
      </c>
      <c r="P20" s="39">
        <f t="shared" si="7"/>
        <v>63.764409999999543</v>
      </c>
      <c r="Q20" s="39">
        <v>61</v>
      </c>
      <c r="R20" s="39" t="s">
        <v>85</v>
      </c>
      <c r="S20" s="40">
        <f>'[1]DA HPSLDC'!V25</f>
        <v>49.94</v>
      </c>
      <c r="T20" s="40" t="s">
        <v>86</v>
      </c>
      <c r="U20" s="40">
        <v>0</v>
      </c>
      <c r="V20" s="39">
        <f>'[1]Annx-A (DA) '!BC24-AA20+AE20</f>
        <v>1275.2163896</v>
      </c>
      <c r="W20" s="39">
        <f>'[1]Annx-A (DA) '!AK24</f>
        <v>1302</v>
      </c>
      <c r="X20" s="39">
        <f t="shared" si="0"/>
        <v>-26.783610400000043</v>
      </c>
      <c r="Y20" s="39">
        <f>'[1]Annx-D (IE)'!R67</f>
        <v>0</v>
      </c>
      <c r="Z20" s="39">
        <f>'[1]Annx-D (IE)'!V68</f>
        <v>0</v>
      </c>
      <c r="AA20" s="39">
        <f t="shared" si="1"/>
        <v>0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499.29459220000007</v>
      </c>
      <c r="AG20" s="42">
        <f t="shared" si="3"/>
        <v>-26.783610400000043</v>
      </c>
    </row>
    <row r="21" spans="1:33" ht="26.25" customHeight="1">
      <c r="A21" s="38">
        <v>14</v>
      </c>
      <c r="B21" s="39" t="s">
        <v>87</v>
      </c>
      <c r="C21" s="40">
        <f>'[1]DA HPSLDC'!H26</f>
        <v>50</v>
      </c>
      <c r="D21" s="40" t="s">
        <v>88</v>
      </c>
      <c r="E21" s="39">
        <f>'[1]Annx-A (DA) '!W25-J21+N21</f>
        <v>1247.2166819999995</v>
      </c>
      <c r="F21" s="39">
        <f>'[1]Annx-A (DA) '!E25</f>
        <v>907</v>
      </c>
      <c r="G21" s="39">
        <f t="shared" si="4"/>
        <v>340.21668199999954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0</v>
      </c>
      <c r="M21" s="39">
        <f>'[1]Annx-D (IE)'!AU20+'[1]Annx-D (IE)'!AV20</f>
        <v>275</v>
      </c>
      <c r="N21" s="39">
        <f t="shared" si="6"/>
        <v>275</v>
      </c>
      <c r="O21" s="39">
        <f>'[1]Annx-A (DA) '!X25</f>
        <v>140.16203019999983</v>
      </c>
      <c r="P21" s="39">
        <f t="shared" si="7"/>
        <v>65.216681999999537</v>
      </c>
      <c r="Q21" s="39">
        <v>62</v>
      </c>
      <c r="R21" s="39" t="s">
        <v>89</v>
      </c>
      <c r="S21" s="40">
        <f>'[1]DA HPSLDC'!V26</f>
        <v>50</v>
      </c>
      <c r="T21" s="40" t="s">
        <v>90</v>
      </c>
      <c r="U21" s="40">
        <v>0</v>
      </c>
      <c r="V21" s="39">
        <f>'[1]Annx-A (DA) '!BC25-AA21+AE21</f>
        <v>1274.4345245999998</v>
      </c>
      <c r="W21" s="39">
        <f>'[1]Annx-A (DA) '!AK25</f>
        <v>1297</v>
      </c>
      <c r="X21" s="39">
        <f t="shared" si="0"/>
        <v>-22.565475400000196</v>
      </c>
      <c r="Y21" s="39">
        <f>'[1]Annx-D (IE)'!R68</f>
        <v>0</v>
      </c>
      <c r="Z21" s="39">
        <f>'[1]Annx-D (IE)'!V69</f>
        <v>0</v>
      </c>
      <c r="AA21" s="39">
        <f t="shared" si="1"/>
        <v>0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498.51272720000003</v>
      </c>
      <c r="AG21" s="42">
        <f t="shared" si="3"/>
        <v>-22.565475400000196</v>
      </c>
    </row>
    <row r="22" spans="1:33" ht="26.25" customHeight="1">
      <c r="A22" s="38">
        <v>15</v>
      </c>
      <c r="B22" s="39" t="s">
        <v>91</v>
      </c>
      <c r="C22" s="40">
        <f>'[1]DA HPSLDC'!H27</f>
        <v>50.01</v>
      </c>
      <c r="D22" s="40" t="s">
        <v>92</v>
      </c>
      <c r="E22" s="39">
        <f>'[1]Annx-A (DA) '!W26-J22+N22</f>
        <v>1246.3804879999996</v>
      </c>
      <c r="F22" s="39">
        <f>'[1]Annx-A (DA) '!E26</f>
        <v>918</v>
      </c>
      <c r="G22" s="39">
        <f t="shared" si="4"/>
        <v>328.38048799999956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0</v>
      </c>
      <c r="M22" s="39">
        <f>'[1]Annx-D (IE)'!AU21+'[1]Annx-D (IE)'!AV21</f>
        <v>275</v>
      </c>
      <c r="N22" s="39">
        <f t="shared" si="6"/>
        <v>275</v>
      </c>
      <c r="O22" s="39">
        <f>'[1]Annx-A (DA) '!X26</f>
        <v>139.32583619999986</v>
      </c>
      <c r="P22" s="39">
        <f t="shared" si="7"/>
        <v>53.380487999999559</v>
      </c>
      <c r="Q22" s="39">
        <v>63</v>
      </c>
      <c r="R22" s="39" t="s">
        <v>93</v>
      </c>
      <c r="S22" s="40">
        <f>'[1]DA HPSLDC'!V27</f>
        <v>49.97</v>
      </c>
      <c r="T22" s="40" t="s">
        <v>94</v>
      </c>
      <c r="U22" s="40">
        <v>0</v>
      </c>
      <c r="V22" s="39">
        <f>'[1]Annx-A (DA) '!BC26-AA22+AE22</f>
        <v>1268.4183505999999</v>
      </c>
      <c r="W22" s="39">
        <f>'[1]Annx-A (DA) '!AK26</f>
        <v>1301</v>
      </c>
      <c r="X22" s="39">
        <f t="shared" si="0"/>
        <v>-32.58164940000006</v>
      </c>
      <c r="Y22" s="39">
        <f>'[1]Annx-D (IE)'!R69</f>
        <v>0</v>
      </c>
      <c r="Z22" s="39">
        <f>'[1]Annx-D (IE)'!V70</f>
        <v>0</v>
      </c>
      <c r="AA22" s="39">
        <f t="shared" si="1"/>
        <v>0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492.49655320000005</v>
      </c>
      <c r="AG22" s="42">
        <f t="shared" si="3"/>
        <v>-32.58164940000006</v>
      </c>
    </row>
    <row r="23" spans="1:33" ht="26.25" customHeight="1">
      <c r="A23" s="38">
        <v>16</v>
      </c>
      <c r="B23" s="39" t="s">
        <v>95</v>
      </c>
      <c r="C23" s="40">
        <f>'[1]DA HPSLDC'!H28</f>
        <v>50.01</v>
      </c>
      <c r="D23" s="40" t="s">
        <v>96</v>
      </c>
      <c r="E23" s="39">
        <f>'[1]Annx-A (DA) '!W27-J23+N23</f>
        <v>1246.3804879999996</v>
      </c>
      <c r="F23" s="39">
        <f>'[1]Annx-A (DA) '!E27</f>
        <v>924</v>
      </c>
      <c r="G23" s="39">
        <f t="shared" si="4"/>
        <v>322.38048799999956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0</v>
      </c>
      <c r="M23" s="39">
        <f>'[1]Annx-D (IE)'!AU22+'[1]Annx-D (IE)'!AV22</f>
        <v>250</v>
      </c>
      <c r="N23" s="39">
        <f t="shared" si="6"/>
        <v>250</v>
      </c>
      <c r="O23" s="39">
        <f>'[1]Annx-A (DA) '!X27</f>
        <v>164.32583619999986</v>
      </c>
      <c r="P23" s="39">
        <f t="shared" si="7"/>
        <v>72.380487999999559</v>
      </c>
      <c r="Q23" s="39">
        <v>64</v>
      </c>
      <c r="R23" s="39" t="s">
        <v>97</v>
      </c>
      <c r="S23" s="40">
        <f>'[1]DA HPSLDC'!V28</f>
        <v>49.99</v>
      </c>
      <c r="T23" s="40" t="s">
        <v>98</v>
      </c>
      <c r="U23" s="40">
        <v>0</v>
      </c>
      <c r="V23" s="39">
        <f>'[1]Annx-A (DA) '!BC27-AA23+AE23</f>
        <v>1268.9170085999999</v>
      </c>
      <c r="W23" s="39">
        <f>'[1]Annx-A (DA) '!AK27</f>
        <v>1312</v>
      </c>
      <c r="X23" s="39">
        <f t="shared" si="0"/>
        <v>-43.082991400000083</v>
      </c>
      <c r="Y23" s="39">
        <f>'[1]Annx-D (IE)'!R70</f>
        <v>0</v>
      </c>
      <c r="Z23" s="39">
        <f>'[1]Annx-D (IE)'!V71</f>
        <v>0</v>
      </c>
      <c r="AA23" s="39">
        <f t="shared" si="1"/>
        <v>0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491.99521119999991</v>
      </c>
      <c r="AG23" s="42">
        <f t="shared" si="3"/>
        <v>-43.082991400000083</v>
      </c>
    </row>
    <row r="24" spans="1:33" ht="26.25" customHeight="1">
      <c r="A24" s="38">
        <v>17</v>
      </c>
      <c r="B24" s="39" t="s">
        <v>99</v>
      </c>
      <c r="C24" s="40">
        <f>'[1]DA HPSLDC'!H29</f>
        <v>49.98</v>
      </c>
      <c r="D24" s="40" t="s">
        <v>100</v>
      </c>
      <c r="E24" s="39">
        <f>'[1]Annx-A (DA) '!W28-J24+N24</f>
        <v>1236.6035099999997</v>
      </c>
      <c r="F24" s="39">
        <f>'[1]Annx-A (DA) '!E28</f>
        <v>929</v>
      </c>
      <c r="G24" s="39">
        <f t="shared" si="4"/>
        <v>307.60350999999969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0</v>
      </c>
      <c r="M24" s="39">
        <f>'[1]Annx-D (IE)'!AU23+'[1]Annx-D (IE)'!AV23</f>
        <v>250</v>
      </c>
      <c r="N24" s="39">
        <f t="shared" si="6"/>
        <v>250</v>
      </c>
      <c r="O24" s="39">
        <f>'[1]Annx-A (DA) '!X28</f>
        <v>164.70975819999984</v>
      </c>
      <c r="P24" s="39">
        <f t="shared" si="7"/>
        <v>57.603509999999687</v>
      </c>
      <c r="Q24" s="39">
        <v>65</v>
      </c>
      <c r="R24" s="39" t="s">
        <v>101</v>
      </c>
      <c r="S24" s="40">
        <f>'[1]DA HPSLDC'!V29</f>
        <v>49.98</v>
      </c>
      <c r="T24" s="40" t="s">
        <v>102</v>
      </c>
      <c r="U24" s="40">
        <v>0</v>
      </c>
      <c r="V24" s="39">
        <f>'[1]Annx-A (DA) '!BC28-AA24+AE24</f>
        <v>1308.8179662</v>
      </c>
      <c r="W24" s="39">
        <f>'[1]Annx-A (DA) '!AK28</f>
        <v>1308</v>
      </c>
      <c r="X24" s="39">
        <f t="shared" si="0"/>
        <v>0.81796620000000075</v>
      </c>
      <c r="Y24" s="39">
        <f>'[1]Annx-D (IE)'!R71</f>
        <v>0</v>
      </c>
      <c r="Z24" s="39">
        <f>'[1]Annx-D (IE)'!V72</f>
        <v>0</v>
      </c>
      <c r="AA24" s="39">
        <f t="shared" si="1"/>
        <v>0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521.06426620000002</v>
      </c>
      <c r="AG24" s="42">
        <f t="shared" si="3"/>
        <v>0.81796620000000075</v>
      </c>
    </row>
    <row r="25" spans="1:33" ht="26.25" customHeight="1">
      <c r="A25" s="38">
        <v>18</v>
      </c>
      <c r="B25" s="39" t="s">
        <v>103</v>
      </c>
      <c r="C25" s="40">
        <f>'[1]DA HPSLDC'!H30</f>
        <v>49.99</v>
      </c>
      <c r="D25" s="40" t="s">
        <v>104</v>
      </c>
      <c r="E25" s="39">
        <f>'[1]Annx-A (DA) '!W29-J25+N25</f>
        <v>1236.2195879999997</v>
      </c>
      <c r="F25" s="39">
        <f>'[1]Annx-A (DA) '!E29</f>
        <v>938</v>
      </c>
      <c r="G25" s="39">
        <f t="shared" si="4"/>
        <v>298.2195879999997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0</v>
      </c>
      <c r="M25" s="39">
        <f>'[1]Annx-D (IE)'!AU24+'[1]Annx-D (IE)'!AV24</f>
        <v>250</v>
      </c>
      <c r="N25" s="39">
        <f t="shared" si="6"/>
        <v>250</v>
      </c>
      <c r="O25" s="39">
        <f>'[1]Annx-A (DA) '!X29</f>
        <v>164.32583619999986</v>
      </c>
      <c r="P25" s="39">
        <f t="shared" si="7"/>
        <v>48.219587999999703</v>
      </c>
      <c r="Q25" s="39">
        <v>66</v>
      </c>
      <c r="R25" s="39" t="s">
        <v>105</v>
      </c>
      <c r="S25" s="40">
        <f>'[1]DA HPSLDC'!V30</f>
        <v>49.95</v>
      </c>
      <c r="T25" s="40" t="s">
        <v>106</v>
      </c>
      <c r="U25" s="40">
        <v>0</v>
      </c>
      <c r="V25" s="39">
        <f>'[1]Annx-A (DA) '!BC29-AA25+AE25</f>
        <v>1347.8397741999997</v>
      </c>
      <c r="W25" s="39">
        <f>'[1]Annx-A (DA) '!AK29</f>
        <v>1308</v>
      </c>
      <c r="X25" s="39">
        <f t="shared" si="0"/>
        <v>39.839774199999738</v>
      </c>
      <c r="Y25" s="39">
        <f>'[1]Annx-D (IE)'!R72</f>
        <v>0</v>
      </c>
      <c r="Z25" s="39">
        <f>'[1]Annx-D (IE)'!V73</f>
        <v>0</v>
      </c>
      <c r="AA25" s="39">
        <f t="shared" si="1"/>
        <v>0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560.08607419999976</v>
      </c>
      <c r="AG25" s="42">
        <f t="shared" si="3"/>
        <v>39.839774199999738</v>
      </c>
    </row>
    <row r="26" spans="1:33" ht="26.25" customHeight="1">
      <c r="A26" s="38">
        <v>19</v>
      </c>
      <c r="B26" s="39" t="s">
        <v>107</v>
      </c>
      <c r="C26" s="40">
        <f>'[1]DA HPSLDC'!H31</f>
        <v>50</v>
      </c>
      <c r="D26" s="40" t="s">
        <v>108</v>
      </c>
      <c r="E26" s="39">
        <f>'[1]Annx-A (DA) '!W30-J26+N26</f>
        <v>1245.5063105999998</v>
      </c>
      <c r="F26" s="39">
        <f>'[1]Annx-A (DA) '!E30</f>
        <v>960</v>
      </c>
      <c r="G26" s="39">
        <f t="shared" si="4"/>
        <v>285.50631059999978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0</v>
      </c>
      <c r="M26" s="39">
        <f>'[1]Annx-D (IE)'!AU25+'[1]Annx-D (IE)'!AV25</f>
        <v>225</v>
      </c>
      <c r="N26" s="39">
        <f t="shared" si="6"/>
        <v>225</v>
      </c>
      <c r="O26" s="39">
        <f>'[1]Annx-A (DA) '!X30</f>
        <v>196.59484519999995</v>
      </c>
      <c r="P26" s="39">
        <f t="shared" si="7"/>
        <v>60.506310599999779</v>
      </c>
      <c r="Q26" s="39">
        <v>67</v>
      </c>
      <c r="R26" s="39" t="s">
        <v>109</v>
      </c>
      <c r="S26" s="40">
        <f>'[1]DA HPSLDC'!V31</f>
        <v>49.92</v>
      </c>
      <c r="T26" s="40" t="s">
        <v>110</v>
      </c>
      <c r="U26" s="40">
        <v>0</v>
      </c>
      <c r="V26" s="39">
        <f>'[1]Annx-A (DA) '!BC30-AA26+AE26</f>
        <v>1348.3936961999998</v>
      </c>
      <c r="W26" s="39">
        <f>'[1]Annx-A (DA) '!AK30</f>
        <v>1299</v>
      </c>
      <c r="X26" s="39">
        <f t="shared" si="0"/>
        <v>49.393696199999795</v>
      </c>
      <c r="Y26" s="39">
        <f>'[1]Annx-D (IE)'!R73</f>
        <v>0</v>
      </c>
      <c r="Z26" s="39">
        <f>'[1]Annx-D (IE)'!V74</f>
        <v>0</v>
      </c>
      <c r="AA26" s="39">
        <f t="shared" si="1"/>
        <v>0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559.63999619999981</v>
      </c>
      <c r="AG26" s="42">
        <f t="shared" si="3"/>
        <v>49.393696199999795</v>
      </c>
    </row>
    <row r="27" spans="1:33" ht="26.25" customHeight="1">
      <c r="A27" s="38">
        <v>20</v>
      </c>
      <c r="B27" s="39" t="s">
        <v>111</v>
      </c>
      <c r="C27" s="40">
        <f>'[1]DA HPSLDC'!H32</f>
        <v>49.95</v>
      </c>
      <c r="D27" s="40" t="s">
        <v>112</v>
      </c>
      <c r="E27" s="39">
        <f>'[1]Annx-A (DA) '!W31-J27+N27</f>
        <v>1245.5063105999998</v>
      </c>
      <c r="F27" s="39">
        <f>'[1]Annx-A (DA) '!E31</f>
        <v>956</v>
      </c>
      <c r="G27" s="39">
        <f t="shared" si="4"/>
        <v>289.50631059999978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0</v>
      </c>
      <c r="M27" s="39">
        <f>'[1]Annx-D (IE)'!AU26+'[1]Annx-D (IE)'!AV26</f>
        <v>228.44</v>
      </c>
      <c r="N27" s="39">
        <f t="shared" si="6"/>
        <v>228.44</v>
      </c>
      <c r="O27" s="39">
        <f>'[1]Annx-A (DA) '!X31</f>
        <v>193.15484519999995</v>
      </c>
      <c r="P27" s="39">
        <f t="shared" si="7"/>
        <v>61.066310599999781</v>
      </c>
      <c r="Q27" s="39">
        <v>68</v>
      </c>
      <c r="R27" s="39" t="s">
        <v>113</v>
      </c>
      <c r="S27" s="40">
        <f>'[1]DA HPSLDC'!V32</f>
        <v>49.87</v>
      </c>
      <c r="T27" s="40" t="s">
        <v>114</v>
      </c>
      <c r="U27" s="40">
        <v>0</v>
      </c>
      <c r="V27" s="39">
        <f>'[1]Annx-A (DA) '!BC31-AA27+AE27</f>
        <v>1326.9797741999998</v>
      </c>
      <c r="W27" s="39">
        <f>'[1]Annx-A (DA) '!AK31</f>
        <v>1298</v>
      </c>
      <c r="X27" s="39">
        <f t="shared" si="0"/>
        <v>28.979774199999838</v>
      </c>
      <c r="Y27" s="39">
        <f>'[1]Annx-D (IE)'!R74</f>
        <v>0</v>
      </c>
      <c r="Z27" s="39">
        <f>'[1]Annx-D (IE)'!V75</f>
        <v>0</v>
      </c>
      <c r="AA27" s="39">
        <f t="shared" si="1"/>
        <v>0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558.22607419999986</v>
      </c>
      <c r="AG27" s="42">
        <f t="shared" si="3"/>
        <v>28.979774199999838</v>
      </c>
    </row>
    <row r="28" spans="1:33" ht="26.25" customHeight="1">
      <c r="A28" s="38">
        <v>21</v>
      </c>
      <c r="B28" s="39" t="s">
        <v>115</v>
      </c>
      <c r="C28" s="40">
        <f>'[1]DA HPSLDC'!H33</f>
        <v>49.93</v>
      </c>
      <c r="D28" s="40" t="s">
        <v>116</v>
      </c>
      <c r="E28" s="39">
        <f>'[1]Annx-A (DA) '!W32-J28+N28</f>
        <v>1248.8231355999999</v>
      </c>
      <c r="F28" s="39">
        <f>'[1]Annx-A (DA) '!E32</f>
        <v>977</v>
      </c>
      <c r="G28" s="39">
        <f t="shared" si="4"/>
        <v>271.82313559999989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0</v>
      </c>
      <c r="M28" s="39">
        <f>'[1]Annx-D (IE)'!AU27+'[1]Annx-D (IE)'!AV27</f>
        <v>225</v>
      </c>
      <c r="N28" s="39">
        <f t="shared" si="6"/>
        <v>225</v>
      </c>
      <c r="O28" s="39">
        <f>'[1]Annx-A (DA) '!X32</f>
        <v>196.9055702</v>
      </c>
      <c r="P28" s="39">
        <f t="shared" si="7"/>
        <v>46.823135599999887</v>
      </c>
      <c r="Q28" s="39">
        <v>69</v>
      </c>
      <c r="R28" s="39" t="s">
        <v>117</v>
      </c>
      <c r="S28" s="40">
        <f>'[1]DA HPSLDC'!V33</f>
        <v>49.93</v>
      </c>
      <c r="T28" s="40" t="s">
        <v>118</v>
      </c>
      <c r="U28" s="40">
        <v>0</v>
      </c>
      <c r="V28" s="39">
        <f>'[1]Annx-A (DA) '!BC32-AA28+AE28</f>
        <v>1324.6997741999999</v>
      </c>
      <c r="W28" s="39">
        <f>'[1]Annx-A (DA) '!AK32</f>
        <v>1285</v>
      </c>
      <c r="X28" s="39">
        <f t="shared" si="0"/>
        <v>39.699774199999865</v>
      </c>
      <c r="Y28" s="39">
        <f>'[1]Annx-D (IE)'!R75</f>
        <v>0</v>
      </c>
      <c r="Z28" s="39">
        <f>'[1]Annx-D (IE)'!V76</f>
        <v>0</v>
      </c>
      <c r="AA28" s="39">
        <f t="shared" si="1"/>
        <v>0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100</v>
      </c>
      <c r="AE28" s="39">
        <f t="shared" si="2"/>
        <v>100</v>
      </c>
      <c r="AF28" s="41">
        <f>'[1]Annx-A (DA) '!BD32</f>
        <v>455.94607419999994</v>
      </c>
      <c r="AG28" s="42">
        <f t="shared" si="3"/>
        <v>-60.300225800000135</v>
      </c>
    </row>
    <row r="29" spans="1:33" ht="26.25" customHeight="1">
      <c r="A29" s="38">
        <v>22</v>
      </c>
      <c r="B29" s="39" t="s">
        <v>119</v>
      </c>
      <c r="C29" s="40">
        <f>'[1]DA HPSLDC'!H34</f>
        <v>49.9</v>
      </c>
      <c r="D29" s="40" t="s">
        <v>120</v>
      </c>
      <c r="E29" s="39">
        <f>'[1]Annx-A (DA) '!W33-J29+N29</f>
        <v>1246.9869415999999</v>
      </c>
      <c r="F29" s="39">
        <f>'[1]Annx-A (DA) '!E33</f>
        <v>995</v>
      </c>
      <c r="G29" s="39">
        <f t="shared" si="4"/>
        <v>251.98694159999991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0</v>
      </c>
      <c r="M29" s="39">
        <f>'[1]Annx-D (IE)'!AU28+'[1]Annx-D (IE)'!AV28</f>
        <v>200</v>
      </c>
      <c r="N29" s="39">
        <f t="shared" si="6"/>
        <v>200</v>
      </c>
      <c r="O29" s="39">
        <f>'[1]Annx-A (DA) '!X33</f>
        <v>221.06937620000002</v>
      </c>
      <c r="P29" s="39">
        <f t="shared" si="7"/>
        <v>51.986941599999909</v>
      </c>
      <c r="Q29" s="39">
        <v>70</v>
      </c>
      <c r="R29" s="39" t="s">
        <v>121</v>
      </c>
      <c r="S29" s="40">
        <f>'[1]DA HPSLDC'!V34</f>
        <v>49.88</v>
      </c>
      <c r="T29" s="40" t="s">
        <v>122</v>
      </c>
      <c r="U29" s="40">
        <v>0</v>
      </c>
      <c r="V29" s="39">
        <f>'[1]Annx-A (DA) '!BC33-AA29+AE29</f>
        <v>1406.9183421999999</v>
      </c>
      <c r="W29" s="39">
        <f>'[1]Annx-A (DA) '!AK33</f>
        <v>1267</v>
      </c>
      <c r="X29" s="39">
        <f t="shared" si="0"/>
        <v>139.91834219999987</v>
      </c>
      <c r="Y29" s="39">
        <f>'[1]Annx-D (IE)'!R76</f>
        <v>0</v>
      </c>
      <c r="Z29" s="39">
        <f>'[1]Annx-D (IE)'!V77</f>
        <v>0</v>
      </c>
      <c r="AA29" s="39">
        <f t="shared" si="1"/>
        <v>0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275</v>
      </c>
      <c r="AE29" s="39">
        <f t="shared" si="2"/>
        <v>275</v>
      </c>
      <c r="AF29" s="41">
        <f>'[1]Annx-A (DA) '!BD33</f>
        <v>363.16464219999983</v>
      </c>
      <c r="AG29" s="42">
        <f t="shared" si="3"/>
        <v>-135.08165780000013</v>
      </c>
    </row>
    <row r="30" spans="1:33" ht="26.25" customHeight="1">
      <c r="A30" s="38">
        <v>23</v>
      </c>
      <c r="B30" s="39" t="s">
        <v>123</v>
      </c>
      <c r="C30" s="40">
        <f>'[1]DA HPSLDC'!H35</f>
        <v>49.92</v>
      </c>
      <c r="D30" s="40" t="s">
        <v>124</v>
      </c>
      <c r="E30" s="39">
        <f>'[1]Annx-A (DA) '!W34-J30+N30</f>
        <v>1244.7837456</v>
      </c>
      <c r="F30" s="39">
        <f>'[1]Annx-A (DA) '!E34</f>
        <v>1028</v>
      </c>
      <c r="G30" s="39">
        <f t="shared" si="4"/>
        <v>216.78374559999997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0</v>
      </c>
      <c r="M30" s="39">
        <f>'[1]Annx-D (IE)'!AU29+'[1]Annx-D (IE)'!AV29</f>
        <v>175</v>
      </c>
      <c r="N30" s="39">
        <f t="shared" si="6"/>
        <v>175</v>
      </c>
      <c r="O30" s="39">
        <f>'[1]Annx-A (DA) '!X34</f>
        <v>250.28818019999994</v>
      </c>
      <c r="P30" s="39">
        <f t="shared" si="7"/>
        <v>41.783745599999975</v>
      </c>
      <c r="Q30" s="39">
        <v>71</v>
      </c>
      <c r="R30" s="39" t="s">
        <v>125</v>
      </c>
      <c r="S30" s="40">
        <f>'[1]DA HPSLDC'!V35</f>
        <v>49.93</v>
      </c>
      <c r="T30" s="40" t="s">
        <v>126</v>
      </c>
      <c r="U30" s="40">
        <v>0</v>
      </c>
      <c r="V30" s="39">
        <f>'[1]Annx-A (DA) '!BC34-AA30+AE30</f>
        <v>1518.3643983999996</v>
      </c>
      <c r="W30" s="39">
        <f>'[1]Annx-A (DA) '!AK34</f>
        <v>1248</v>
      </c>
      <c r="X30" s="39">
        <f t="shared" si="0"/>
        <v>270.36439839999957</v>
      </c>
      <c r="Y30" s="39">
        <f>'[1]Annx-D (IE)'!R77</f>
        <v>0</v>
      </c>
      <c r="Z30" s="39">
        <f>'[1]Annx-D (IE)'!V78</f>
        <v>0</v>
      </c>
      <c r="AA30" s="39">
        <f t="shared" si="1"/>
        <v>0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325</v>
      </c>
      <c r="AE30" s="39">
        <f t="shared" si="2"/>
        <v>325</v>
      </c>
      <c r="AF30" s="41">
        <f>'[1]Annx-A (DA) '!BD34</f>
        <v>424.61069839999976</v>
      </c>
      <c r="AG30" s="42">
        <f t="shared" si="3"/>
        <v>-54.635601600000427</v>
      </c>
    </row>
    <row r="31" spans="1:33" ht="26.25" customHeight="1">
      <c r="A31" s="38">
        <v>24</v>
      </c>
      <c r="B31" s="39" t="s">
        <v>127</v>
      </c>
      <c r="C31" s="40">
        <f>'[1]DA HPSLDC'!H36</f>
        <v>49.84</v>
      </c>
      <c r="D31" s="40" t="s">
        <v>128</v>
      </c>
      <c r="E31" s="39">
        <f>'[1]Annx-A (DA) '!W35-J31+N31</f>
        <v>1245.1671806000002</v>
      </c>
      <c r="F31" s="39">
        <f>'[1]Annx-A (DA) '!E35</f>
        <v>1077</v>
      </c>
      <c r="G31" s="39">
        <f t="shared" si="4"/>
        <v>168.16718060000017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0</v>
      </c>
      <c r="M31" s="39">
        <f>'[1]Annx-D (IE)'!AU30+'[1]Annx-D (IE)'!AV30</f>
        <v>125</v>
      </c>
      <c r="N31" s="39">
        <f t="shared" si="6"/>
        <v>125</v>
      </c>
      <c r="O31" s="39">
        <f>'[1]Annx-A (DA) '!X35</f>
        <v>300.67161520000002</v>
      </c>
      <c r="P31" s="39">
        <f t="shared" si="7"/>
        <v>43.167180600000165</v>
      </c>
      <c r="Q31" s="39">
        <v>72</v>
      </c>
      <c r="R31" s="39" t="s">
        <v>129</v>
      </c>
      <c r="S31" s="40">
        <f>'[1]DA HPSLDC'!V36</f>
        <v>49.9</v>
      </c>
      <c r="T31" s="40" t="s">
        <v>130</v>
      </c>
      <c r="U31" s="40">
        <v>0</v>
      </c>
      <c r="V31" s="39">
        <f>'[1]Annx-A (DA) '!BC35-AA31+AE31</f>
        <v>1588.1614033999995</v>
      </c>
      <c r="W31" s="39">
        <f>'[1]Annx-A (DA) '!AK35</f>
        <v>1253</v>
      </c>
      <c r="X31" s="39">
        <f t="shared" si="0"/>
        <v>335.16140339999947</v>
      </c>
      <c r="Y31" s="39">
        <f>'[1]Annx-D (IE)'!R78</f>
        <v>0</v>
      </c>
      <c r="Z31" s="39">
        <f>'[1]Annx-D (IE)'!V79</f>
        <v>0</v>
      </c>
      <c r="AA31" s="39">
        <f t="shared" si="1"/>
        <v>0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325</v>
      </c>
      <c r="AE31" s="39">
        <f t="shared" si="2"/>
        <v>325</v>
      </c>
      <c r="AF31" s="41">
        <f>'[1]Annx-A (DA) '!BD35</f>
        <v>487.98570339999975</v>
      </c>
      <c r="AG31" s="42">
        <f t="shared" si="3"/>
        <v>10.161403399999472</v>
      </c>
    </row>
    <row r="32" spans="1:33" ht="26.25" customHeight="1">
      <c r="A32" s="38">
        <v>25</v>
      </c>
      <c r="B32" s="39" t="s">
        <v>131</v>
      </c>
      <c r="C32" s="40">
        <f>'[1]DA HPSLDC'!H37</f>
        <v>49.95</v>
      </c>
      <c r="D32" s="40" t="s">
        <v>132</v>
      </c>
      <c r="E32" s="39">
        <f>'[1]Annx-A (DA) '!W36-J32+N32</f>
        <v>1349.5326566000001</v>
      </c>
      <c r="F32" s="39">
        <f>'[1]Annx-A (DA) '!E36</f>
        <v>1149</v>
      </c>
      <c r="G32" s="39">
        <f t="shared" si="4"/>
        <v>200.53265660000011</v>
      </c>
      <c r="H32" s="39">
        <f>'[1]Annx-D (IE)'!R31</f>
        <v>0</v>
      </c>
      <c r="I32" s="39">
        <f>'[1]Frm-2 ImpExp'!X32</f>
        <v>0</v>
      </c>
      <c r="J32" s="39">
        <f t="shared" si="5"/>
        <v>0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125</v>
      </c>
      <c r="N32" s="39">
        <f t="shared" si="6"/>
        <v>125</v>
      </c>
      <c r="O32" s="39">
        <f>'[1]Annx-A (DA) '!X36</f>
        <v>406.68605919999987</v>
      </c>
      <c r="P32" s="39">
        <f t="shared" si="7"/>
        <v>75.532656600000109</v>
      </c>
      <c r="Q32" s="39">
        <v>73</v>
      </c>
      <c r="R32" s="39" t="s">
        <v>133</v>
      </c>
      <c r="S32" s="40">
        <f>'[1]DA HPSLDC'!V37</f>
        <v>49.99</v>
      </c>
      <c r="T32" s="40" t="s">
        <v>134</v>
      </c>
      <c r="U32" s="40">
        <v>0</v>
      </c>
      <c r="V32" s="39">
        <f>'[1]Annx-A (DA) '!BC36-AA32+AE32</f>
        <v>1852.1430043999999</v>
      </c>
      <c r="W32" s="39">
        <f>'[1]Annx-A (DA) '!AK36</f>
        <v>1279</v>
      </c>
      <c r="X32" s="39">
        <f t="shared" si="0"/>
        <v>573.14300439999988</v>
      </c>
      <c r="Y32" s="39">
        <f>'[1]Annx-D (IE)'!R79</f>
        <v>0</v>
      </c>
      <c r="Z32" s="39">
        <f>'[1]Annx-D (IE)'!V80</f>
        <v>0</v>
      </c>
      <c r="AA32" s="39">
        <f t="shared" si="1"/>
        <v>0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500</v>
      </c>
      <c r="AE32" s="39">
        <f t="shared" si="2"/>
        <v>500</v>
      </c>
      <c r="AF32" s="41">
        <f>'[1]Annx-A (DA) '!BD36</f>
        <v>393.49715260000011</v>
      </c>
      <c r="AG32" s="42">
        <f t="shared" si="3"/>
        <v>73.143004399999882</v>
      </c>
    </row>
    <row r="33" spans="1:33" ht="26.25" customHeight="1">
      <c r="A33" s="38">
        <v>26</v>
      </c>
      <c r="B33" s="39" t="s">
        <v>135</v>
      </c>
      <c r="C33" s="40">
        <f>'[1]DA HPSLDC'!H38</f>
        <v>49.81</v>
      </c>
      <c r="D33" s="40" t="s">
        <v>136</v>
      </c>
      <c r="E33" s="39">
        <f>'[1]Annx-A (DA) '!W37-J33+N33</f>
        <v>1386.0395895999998</v>
      </c>
      <c r="F33" s="39">
        <f>'[1]Annx-A (DA) '!E37</f>
        <v>1232</v>
      </c>
      <c r="G33" s="39">
        <f t="shared" si="4"/>
        <v>154.03958959999977</v>
      </c>
      <c r="H33" s="39">
        <f>'[1]Annx-D (IE)'!R32</f>
        <v>0</v>
      </c>
      <c r="I33" s="39">
        <f>'[1]Frm-2 ImpExp'!X33</f>
        <v>0</v>
      </c>
      <c r="J33" s="39">
        <f t="shared" si="5"/>
        <v>0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125</v>
      </c>
      <c r="N33" s="39">
        <f t="shared" si="6"/>
        <v>125</v>
      </c>
      <c r="O33" s="39">
        <f>'[1]Annx-A (DA) '!X37</f>
        <v>443.19299219999976</v>
      </c>
      <c r="P33" s="39">
        <f t="shared" si="7"/>
        <v>29.039589599999772</v>
      </c>
      <c r="Q33" s="39">
        <v>74</v>
      </c>
      <c r="R33" s="39" t="s">
        <v>137</v>
      </c>
      <c r="S33" s="40">
        <f>'[1]DA HPSLDC'!V38</f>
        <v>49.86</v>
      </c>
      <c r="T33" s="40" t="s">
        <v>138</v>
      </c>
      <c r="U33" s="40">
        <v>0</v>
      </c>
      <c r="V33" s="39">
        <f>'[1]Annx-A (DA) '!BC37-AA33+AE33</f>
        <v>1898.5388133999995</v>
      </c>
      <c r="W33" s="39">
        <f>'[1]Annx-A (DA) '!AK37</f>
        <v>1326</v>
      </c>
      <c r="X33" s="39">
        <f t="shared" si="0"/>
        <v>572.53881339999953</v>
      </c>
      <c r="Y33" s="39">
        <f>'[1]Annx-D (IE)'!R80</f>
        <v>0</v>
      </c>
      <c r="Z33" s="39">
        <f>'[1]Annx-D (IE)'!V81</f>
        <v>0</v>
      </c>
      <c r="AA33" s="39">
        <f t="shared" si="1"/>
        <v>0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525</v>
      </c>
      <c r="AE33" s="39">
        <f t="shared" si="2"/>
        <v>525</v>
      </c>
      <c r="AF33" s="41">
        <f>'[1]Annx-A (DA) '!BD37</f>
        <v>382.89296159999975</v>
      </c>
      <c r="AG33" s="42">
        <f t="shared" si="3"/>
        <v>47.538813399999526</v>
      </c>
    </row>
    <row r="34" spans="1:33" ht="26.25" customHeight="1">
      <c r="A34" s="38">
        <v>27</v>
      </c>
      <c r="B34" s="39" t="s">
        <v>139</v>
      </c>
      <c r="C34" s="40">
        <f>'[1]DA HPSLDC'!H39</f>
        <v>49.73</v>
      </c>
      <c r="D34" s="40" t="s">
        <v>140</v>
      </c>
      <c r="E34" s="39">
        <f>'[1]Annx-A (DA) '!W38-J34+N34</f>
        <v>1417.0104516000001</v>
      </c>
      <c r="F34" s="39">
        <f>'[1]Annx-A (DA) '!E38</f>
        <v>1303</v>
      </c>
      <c r="G34" s="39">
        <f t="shared" si="4"/>
        <v>114.01045160000012</v>
      </c>
      <c r="H34" s="39">
        <f>'[1]Annx-D (IE)'!R33</f>
        <v>0</v>
      </c>
      <c r="I34" s="39">
        <f>'[1]Frm-2 ImpExp'!X34</f>
        <v>0</v>
      </c>
      <c r="J34" s="39">
        <f t="shared" si="5"/>
        <v>0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100</v>
      </c>
      <c r="N34" s="39">
        <f t="shared" si="6"/>
        <v>100</v>
      </c>
      <c r="O34" s="39">
        <f>'[1]Annx-A (DA) '!X38</f>
        <v>499.16385420000023</v>
      </c>
      <c r="P34" s="39">
        <f t="shared" si="7"/>
        <v>14.010451600000124</v>
      </c>
      <c r="Q34" s="39">
        <v>75</v>
      </c>
      <c r="R34" s="39" t="s">
        <v>141</v>
      </c>
      <c r="S34" s="40">
        <f>'[1]DA HPSLDC'!V39</f>
        <v>49.82</v>
      </c>
      <c r="T34" s="40" t="s">
        <v>142</v>
      </c>
      <c r="U34" s="40">
        <v>0</v>
      </c>
      <c r="V34" s="39">
        <f>'[1]Annx-A (DA) '!BC38-AA34+AE34</f>
        <v>1931.7963120000002</v>
      </c>
      <c r="W34" s="39">
        <f>'[1]Annx-A (DA) '!AK38</f>
        <v>1371</v>
      </c>
      <c r="X34" s="39">
        <f t="shared" si="0"/>
        <v>560.79631200000017</v>
      </c>
      <c r="Y34" s="39">
        <f>'[1]Annx-D (IE)'!R81</f>
        <v>0</v>
      </c>
      <c r="Z34" s="39">
        <f>'[1]Annx-D (IE)'!V82</f>
        <v>0</v>
      </c>
      <c r="AA34" s="39">
        <f t="shared" si="1"/>
        <v>0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525</v>
      </c>
      <c r="AE34" s="39">
        <f t="shared" si="2"/>
        <v>525</v>
      </c>
      <c r="AF34" s="41">
        <f>'[1]Annx-A (DA) '!BD38</f>
        <v>411.2061466000003</v>
      </c>
      <c r="AG34" s="42">
        <f t="shared" si="3"/>
        <v>35.796312000000171</v>
      </c>
    </row>
    <row r="35" spans="1:33" ht="26.25" customHeight="1">
      <c r="A35" s="38">
        <v>28</v>
      </c>
      <c r="B35" s="39" t="s">
        <v>143</v>
      </c>
      <c r="C35" s="40">
        <f>'[1]DA HPSLDC'!H40</f>
        <v>49.91</v>
      </c>
      <c r="D35" s="40" t="s">
        <v>144</v>
      </c>
      <c r="E35" s="39">
        <f>'[1]Annx-A (DA) '!W39-J35+N35</f>
        <v>1447.2870656</v>
      </c>
      <c r="F35" s="39">
        <f>'[1]Annx-A (DA) '!E39</f>
        <v>1336</v>
      </c>
      <c r="G35" s="39">
        <f t="shared" si="4"/>
        <v>111.28706560000001</v>
      </c>
      <c r="H35" s="39">
        <f>'[1]Annx-D (IE)'!R34</f>
        <v>0</v>
      </c>
      <c r="I35" s="39">
        <f>'[1]Frm-2 ImpExp'!X35</f>
        <v>0</v>
      </c>
      <c r="J35" s="39">
        <f t="shared" si="5"/>
        <v>0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50</v>
      </c>
      <c r="N35" s="39">
        <f t="shared" si="6"/>
        <v>50</v>
      </c>
      <c r="O35" s="39">
        <f>'[1]Annx-A (DA) '!X39</f>
        <v>579.44046819999994</v>
      </c>
      <c r="P35" s="39">
        <f t="shared" si="7"/>
        <v>61.287065600000005</v>
      </c>
      <c r="Q35" s="39">
        <v>76</v>
      </c>
      <c r="R35" s="39" t="s">
        <v>145</v>
      </c>
      <c r="S35" s="40">
        <f>'[1]DA HPSLDC'!V40</f>
        <v>49.91</v>
      </c>
      <c r="T35" s="40" t="s">
        <v>146</v>
      </c>
      <c r="U35" s="40">
        <v>0</v>
      </c>
      <c r="V35" s="39">
        <f>'[1]Annx-A (DA) '!BC39-AA35+AE35</f>
        <v>1932.7963120000002</v>
      </c>
      <c r="W35" s="39">
        <f>'[1]Annx-A (DA) '!AK39</f>
        <v>1427</v>
      </c>
      <c r="X35" s="39">
        <f t="shared" si="0"/>
        <v>505.79631200000017</v>
      </c>
      <c r="Y35" s="39">
        <f>'[1]Annx-D (IE)'!R82</f>
        <v>0</v>
      </c>
      <c r="Z35" s="39">
        <f>'[1]Annx-D (IE)'!V83</f>
        <v>0</v>
      </c>
      <c r="AA35" s="39">
        <f t="shared" si="1"/>
        <v>0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425</v>
      </c>
      <c r="AE35" s="39">
        <f t="shared" si="2"/>
        <v>425</v>
      </c>
      <c r="AF35" s="41">
        <f>'[1]Annx-A (DA) '!BD39</f>
        <v>511.2061466000003</v>
      </c>
      <c r="AG35" s="42">
        <f t="shared" si="3"/>
        <v>80.796312000000171</v>
      </c>
    </row>
    <row r="36" spans="1:33" ht="26.25" customHeight="1">
      <c r="A36" s="38">
        <v>29</v>
      </c>
      <c r="B36" s="39" t="s">
        <v>147</v>
      </c>
      <c r="C36" s="40">
        <f>'[1]DA HPSLDC'!H41</f>
        <v>49.86</v>
      </c>
      <c r="D36" s="40" t="s">
        <v>148</v>
      </c>
      <c r="E36" s="39">
        <f>'[1]Annx-A (DA) '!W40-J36+N36</f>
        <v>1449.4605085999999</v>
      </c>
      <c r="F36" s="39">
        <f>'[1]Annx-A (DA) '!E40</f>
        <v>1359</v>
      </c>
      <c r="G36" s="39">
        <f t="shared" si="4"/>
        <v>90.460508599999912</v>
      </c>
      <c r="H36" s="39">
        <f>'[1]Annx-D (IE)'!R35</f>
        <v>0</v>
      </c>
      <c r="I36" s="39">
        <f>'[1]Frm-2 ImpExp'!X36</f>
        <v>0</v>
      </c>
      <c r="J36" s="39">
        <f t="shared" si="5"/>
        <v>0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50</v>
      </c>
      <c r="N36" s="39">
        <f t="shared" si="6"/>
        <v>50</v>
      </c>
      <c r="O36" s="39">
        <f>'[1]Annx-A (DA) '!X40</f>
        <v>585.62841119999973</v>
      </c>
      <c r="P36" s="39">
        <f t="shared" si="7"/>
        <v>40.460508599999912</v>
      </c>
      <c r="Q36" s="39">
        <v>77</v>
      </c>
      <c r="R36" s="39" t="s">
        <v>149</v>
      </c>
      <c r="S36" s="40">
        <f>'[1]DA HPSLDC'!V41</f>
        <v>49.98</v>
      </c>
      <c r="T36" s="40" t="s">
        <v>150</v>
      </c>
      <c r="U36" s="40">
        <v>0</v>
      </c>
      <c r="V36" s="39">
        <f>'[1]Annx-A (DA) '!BC40-AA36+AE36</f>
        <v>1937.56836</v>
      </c>
      <c r="W36" s="39">
        <f>'[1]Annx-A (DA) '!AK40</f>
        <v>1431</v>
      </c>
      <c r="X36" s="39">
        <f t="shared" si="0"/>
        <v>506.56835999999998</v>
      </c>
      <c r="Y36" s="39">
        <f>'[1]Annx-D (IE)'!R83</f>
        <v>0</v>
      </c>
      <c r="Z36" s="39">
        <f>'[1]Annx-D (IE)'!V84</f>
        <v>0</v>
      </c>
      <c r="AA36" s="39">
        <f t="shared" si="1"/>
        <v>0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425</v>
      </c>
      <c r="AE36" s="39">
        <f t="shared" si="2"/>
        <v>425</v>
      </c>
      <c r="AF36" s="41">
        <f>'[1]Annx-A (DA) '!BD40</f>
        <v>507.72709460000016</v>
      </c>
      <c r="AG36" s="42">
        <f t="shared" si="3"/>
        <v>81.568359999999984</v>
      </c>
    </row>
    <row r="37" spans="1:33" ht="26.25" customHeight="1">
      <c r="A37" s="38">
        <v>30</v>
      </c>
      <c r="B37" s="39" t="s">
        <v>151</v>
      </c>
      <c r="C37" s="40">
        <f>'[1]DA HPSLDC'!H42</f>
        <v>49.84</v>
      </c>
      <c r="D37" s="40" t="s">
        <v>152</v>
      </c>
      <c r="E37" s="39">
        <f>'[1]Annx-A (DA) '!W41-J37+N37</f>
        <v>1450.3305086</v>
      </c>
      <c r="F37" s="39">
        <f>'[1]Annx-A (DA) '!E41</f>
        <v>1416</v>
      </c>
      <c r="G37" s="39">
        <f t="shared" si="4"/>
        <v>34.33050860000003</v>
      </c>
      <c r="H37" s="39">
        <f>'[1]Annx-D (IE)'!R36</f>
        <v>0</v>
      </c>
      <c r="I37" s="39">
        <f>'[1]Frm-2 ImpExp'!X37</f>
        <v>0</v>
      </c>
      <c r="J37" s="39">
        <f t="shared" si="5"/>
        <v>0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50</v>
      </c>
      <c r="N37" s="39">
        <f t="shared" si="6"/>
        <v>50</v>
      </c>
      <c r="O37" s="39">
        <f>'[1]Annx-A (DA) '!X41</f>
        <v>586.49841119999996</v>
      </c>
      <c r="P37" s="39">
        <f t="shared" si="7"/>
        <v>-15.66949139999997</v>
      </c>
      <c r="Q37" s="39">
        <v>78</v>
      </c>
      <c r="R37" s="39" t="s">
        <v>153</v>
      </c>
      <c r="S37" s="40">
        <f>'[1]DA HPSLDC'!V42</f>
        <v>49.91</v>
      </c>
      <c r="T37" s="40" t="s">
        <v>154</v>
      </c>
      <c r="U37" s="40">
        <v>0</v>
      </c>
      <c r="V37" s="39">
        <f>'[1]Annx-A (DA) '!BC41-AA37+AE37</f>
        <v>1936.7321670000001</v>
      </c>
      <c r="W37" s="39">
        <f>'[1]Annx-A (DA) '!AK41</f>
        <v>1414</v>
      </c>
      <c r="X37" s="39">
        <f t="shared" si="0"/>
        <v>522.73216700000012</v>
      </c>
      <c r="Y37" s="39">
        <f>'[1]Annx-D (IE)'!R84</f>
        <v>0</v>
      </c>
      <c r="Z37" s="39">
        <f>'[1]Annx-D (IE)'!V85</f>
        <v>0</v>
      </c>
      <c r="AA37" s="39">
        <f t="shared" si="1"/>
        <v>0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425</v>
      </c>
      <c r="AE37" s="39">
        <f t="shared" si="2"/>
        <v>425</v>
      </c>
      <c r="AF37" s="41">
        <f>'[1]Annx-A (DA) '!BD41</f>
        <v>506.89090160000029</v>
      </c>
      <c r="AG37" s="42">
        <f t="shared" si="3"/>
        <v>97.732167000000118</v>
      </c>
    </row>
    <row r="38" spans="1:33" ht="26.25" customHeight="1">
      <c r="A38" s="38">
        <v>31</v>
      </c>
      <c r="B38" s="39" t="s">
        <v>155</v>
      </c>
      <c r="C38" s="40">
        <f>'[1]DA HPSLDC'!H43</f>
        <v>50.03</v>
      </c>
      <c r="D38" s="40" t="s">
        <v>156</v>
      </c>
      <c r="E38" s="39">
        <f>'[1]Annx-A (DA) '!W42-J38+N38</f>
        <v>1452.1705085999999</v>
      </c>
      <c r="F38" s="39">
        <f>'[1]Annx-A (DA) '!E42</f>
        <v>1430</v>
      </c>
      <c r="G38" s="39">
        <f t="shared" si="4"/>
        <v>22.170508599999948</v>
      </c>
      <c r="H38" s="39">
        <f>'[1]Annx-D (IE)'!R37</f>
        <v>0</v>
      </c>
      <c r="I38" s="39">
        <f>'[1]Frm-2 ImpExp'!X38</f>
        <v>0</v>
      </c>
      <c r="J38" s="39">
        <f t="shared" si="5"/>
        <v>0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0</v>
      </c>
      <c r="N38" s="39">
        <f t="shared" si="6"/>
        <v>0</v>
      </c>
      <c r="O38" s="39">
        <f>'[1]Annx-A (DA) '!X42</f>
        <v>637.33841119999988</v>
      </c>
      <c r="P38" s="39">
        <f t="shared" si="7"/>
        <v>22.170508599999948</v>
      </c>
      <c r="Q38" s="39">
        <v>79</v>
      </c>
      <c r="R38" s="39" t="s">
        <v>157</v>
      </c>
      <c r="S38" s="40">
        <f>'[1]DA HPSLDC'!V43</f>
        <v>50</v>
      </c>
      <c r="T38" s="40" t="s">
        <v>158</v>
      </c>
      <c r="U38" s="40">
        <v>0</v>
      </c>
      <c r="V38" s="39">
        <f>'[1]Annx-A (DA) '!BC42-AA38+AE38</f>
        <v>1935.4477670000001</v>
      </c>
      <c r="W38" s="39">
        <f>'[1]Annx-A (DA) '!AK42</f>
        <v>1407</v>
      </c>
      <c r="X38" s="39">
        <f t="shared" si="0"/>
        <v>528.44776700000011</v>
      </c>
      <c r="Y38" s="39">
        <f>'[1]Annx-D (IE)'!R85</f>
        <v>0</v>
      </c>
      <c r="Z38" s="39">
        <f>'[1]Annx-D (IE)'!V86</f>
        <v>0</v>
      </c>
      <c r="AA38" s="39">
        <f t="shared" si="1"/>
        <v>0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450</v>
      </c>
      <c r="AE38" s="39">
        <f t="shared" si="2"/>
        <v>450</v>
      </c>
      <c r="AF38" s="41">
        <f>'[1]Annx-A (DA) '!BD42</f>
        <v>481.89090160000029</v>
      </c>
      <c r="AG38" s="42">
        <f t="shared" si="3"/>
        <v>78.447767000000113</v>
      </c>
    </row>
    <row r="39" spans="1:33" ht="26.25" customHeight="1">
      <c r="A39" s="38">
        <v>32</v>
      </c>
      <c r="B39" s="39" t="s">
        <v>159</v>
      </c>
      <c r="C39" s="40">
        <f>'[1]DA HPSLDC'!H44</f>
        <v>50.04</v>
      </c>
      <c r="D39" s="40" t="s">
        <v>160</v>
      </c>
      <c r="E39" s="39">
        <f>'[1]Annx-A (DA) '!W43-J39+N39</f>
        <v>1417.2638076000003</v>
      </c>
      <c r="F39" s="39">
        <f>'[1]Annx-A (DA) '!E43</f>
        <v>1434</v>
      </c>
      <c r="G39" s="39">
        <f t="shared" si="4"/>
        <v>-16.736192399999709</v>
      </c>
      <c r="H39" s="39">
        <f>'[1]Annx-D (IE)'!R38</f>
        <v>0</v>
      </c>
      <c r="I39" s="39">
        <f>'[1]Frm-2 ImpExp'!X39</f>
        <v>0</v>
      </c>
      <c r="J39" s="39">
        <f t="shared" si="5"/>
        <v>0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0</v>
      </c>
      <c r="N39" s="39">
        <f t="shared" si="6"/>
        <v>0</v>
      </c>
      <c r="O39" s="39">
        <f>'[1]Annx-A (DA) '!X43</f>
        <v>602.4317102</v>
      </c>
      <c r="P39" s="39">
        <f t="shared" si="7"/>
        <v>-16.736192399999709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'!BC43-AA39+AE39</f>
        <v>1935.4477670000001</v>
      </c>
      <c r="W39" s="39">
        <f>'[1]Annx-A (DA) '!AK43</f>
        <v>1389</v>
      </c>
      <c r="X39" s="39">
        <f t="shared" si="0"/>
        <v>546.44776700000011</v>
      </c>
      <c r="Y39" s="39">
        <f>'[1]Annx-D (IE)'!R86</f>
        <v>0</v>
      </c>
      <c r="Z39" s="39">
        <f>'[1]Annx-D (IE)'!V87</f>
        <v>0</v>
      </c>
      <c r="AA39" s="39">
        <f t="shared" si="1"/>
        <v>0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450</v>
      </c>
      <c r="AE39" s="39">
        <f t="shared" si="2"/>
        <v>450</v>
      </c>
      <c r="AF39" s="41">
        <f>'[1]Annx-A (DA) '!BD43</f>
        <v>481.89090160000029</v>
      </c>
      <c r="AG39" s="42">
        <f t="shared" si="3"/>
        <v>96.447767000000113</v>
      </c>
    </row>
    <row r="40" spans="1:33" ht="26.25" customHeight="1">
      <c r="A40" s="38">
        <v>33</v>
      </c>
      <c r="B40" s="39" t="s">
        <v>163</v>
      </c>
      <c r="C40" s="40">
        <f>'[1]DA HPSLDC'!H45</f>
        <v>50.01</v>
      </c>
      <c r="D40" s="40" t="s">
        <v>164</v>
      </c>
      <c r="E40" s="39">
        <f>'[1]Annx-A (DA) '!W44-J40+N40</f>
        <v>1413.5423965999998</v>
      </c>
      <c r="F40" s="39">
        <f>'[1]Annx-A (DA) '!E44</f>
        <v>1448</v>
      </c>
      <c r="G40" s="39">
        <f t="shared" si="4"/>
        <v>-34.457603400000153</v>
      </c>
      <c r="H40" s="39">
        <f>'[1]Annx-D (IE)'!R39</f>
        <v>0</v>
      </c>
      <c r="I40" s="39">
        <f>'[1]Frm-2 ImpExp'!X40</f>
        <v>0</v>
      </c>
      <c r="J40" s="39">
        <f t="shared" si="5"/>
        <v>0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598.71029920000001</v>
      </c>
      <c r="P40" s="39">
        <f t="shared" si="7"/>
        <v>-34.457603400000153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'!BC44-AA40+AE40</f>
        <v>1934.6414010000001</v>
      </c>
      <c r="W40" s="39">
        <f>'[1]Annx-A (DA) '!AK44</f>
        <v>1356</v>
      </c>
      <c r="X40" s="39">
        <f t="shared" si="0"/>
        <v>578.64140100000009</v>
      </c>
      <c r="Y40" s="39">
        <f>'[1]Annx-D (IE)'!R87</f>
        <v>0</v>
      </c>
      <c r="Z40" s="39">
        <f>'[1]Annx-D (IE)'!V88</f>
        <v>0</v>
      </c>
      <c r="AA40" s="39">
        <f t="shared" si="1"/>
        <v>0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525</v>
      </c>
      <c r="AE40" s="39">
        <f t="shared" si="2"/>
        <v>525</v>
      </c>
      <c r="AF40" s="41">
        <f>'[1]Annx-A (DA) '!BD44</f>
        <v>406.08453560000027</v>
      </c>
      <c r="AG40" s="42">
        <f t="shared" si="3"/>
        <v>53.641401000000087</v>
      </c>
    </row>
    <row r="41" spans="1:33" ht="26.25" customHeight="1">
      <c r="A41" s="38">
        <v>34</v>
      </c>
      <c r="B41" s="39" t="s">
        <v>167</v>
      </c>
      <c r="C41" s="40">
        <f>'[1]DA HPSLDC'!H46</f>
        <v>50.02</v>
      </c>
      <c r="D41" s="40" t="s">
        <v>168</v>
      </c>
      <c r="E41" s="39">
        <f>'[1]Annx-A (DA) '!W45-J41+N41</f>
        <v>1444.9724595999999</v>
      </c>
      <c r="F41" s="39">
        <f>'[1]Annx-A (DA) '!E45</f>
        <v>1455</v>
      </c>
      <c r="G41" s="39">
        <f t="shared" si="4"/>
        <v>-10.027540400000134</v>
      </c>
      <c r="H41" s="39">
        <f>'[1]Annx-D (IE)'!R40</f>
        <v>0</v>
      </c>
      <c r="I41" s="39">
        <f>'[1]Frm-2 ImpExp'!X41</f>
        <v>0</v>
      </c>
      <c r="J41" s="39">
        <f t="shared" si="5"/>
        <v>0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610.1403621999998</v>
      </c>
      <c r="P41" s="39">
        <f t="shared" si="7"/>
        <v>-10.027540400000134</v>
      </c>
      <c r="Q41" s="39">
        <v>82</v>
      </c>
      <c r="R41" s="39" t="s">
        <v>169</v>
      </c>
      <c r="S41" s="40">
        <f>'[1]DA HPSLDC'!V46</f>
        <v>50.01</v>
      </c>
      <c r="T41" s="40" t="s">
        <v>170</v>
      </c>
      <c r="U41" s="40">
        <v>0</v>
      </c>
      <c r="V41" s="39">
        <f>'[1]Annx-A (DA) '!BC45-AA41+AE41</f>
        <v>1934.6414010000001</v>
      </c>
      <c r="W41" s="39">
        <f>'[1]Annx-A (DA) '!AK45</f>
        <v>1338</v>
      </c>
      <c r="X41" s="39">
        <f t="shared" si="0"/>
        <v>596.64140100000009</v>
      </c>
      <c r="Y41" s="39">
        <f>'[1]Annx-D (IE)'!R88</f>
        <v>0</v>
      </c>
      <c r="Z41" s="39">
        <f>'[1]Annx-D (IE)'!V89</f>
        <v>0</v>
      </c>
      <c r="AA41" s="39">
        <f t="shared" si="1"/>
        <v>0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525</v>
      </c>
      <c r="AE41" s="39">
        <f t="shared" si="2"/>
        <v>525</v>
      </c>
      <c r="AF41" s="41">
        <f>'[1]Annx-A (DA) '!BD45</f>
        <v>406.08453560000027</v>
      </c>
      <c r="AG41" s="42">
        <f t="shared" si="3"/>
        <v>71.641401000000087</v>
      </c>
    </row>
    <row r="42" spans="1:33" ht="26.25" customHeight="1">
      <c r="A42" s="38">
        <v>35</v>
      </c>
      <c r="B42" s="39" t="s">
        <v>171</v>
      </c>
      <c r="C42" s="40">
        <f>'[1]DA HPSLDC'!H47</f>
        <v>49.99</v>
      </c>
      <c r="D42" s="40" t="s">
        <v>172</v>
      </c>
      <c r="E42" s="39">
        <f>'[1]Annx-A (DA) '!W46-J42+N42</f>
        <v>1438.2959186</v>
      </c>
      <c r="F42" s="39">
        <f>'[1]Annx-A (DA) '!E46</f>
        <v>1442</v>
      </c>
      <c r="G42" s="39">
        <f t="shared" si="4"/>
        <v>-3.70408139999995</v>
      </c>
      <c r="H42" s="39">
        <f>'[1]Annx-D (IE)'!R41</f>
        <v>0</v>
      </c>
      <c r="I42" s="39">
        <f>'[1]Frm-2 ImpExp'!X42</f>
        <v>0</v>
      </c>
      <c r="J42" s="39">
        <f t="shared" si="5"/>
        <v>0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603.46382119999976</v>
      </c>
      <c r="P42" s="39">
        <f t="shared" si="7"/>
        <v>-3.70408139999995</v>
      </c>
      <c r="Q42" s="39">
        <v>83</v>
      </c>
      <c r="R42" s="39" t="s">
        <v>173</v>
      </c>
      <c r="S42" s="40">
        <f>'[1]DA HPSLDC'!V47</f>
        <v>50</v>
      </c>
      <c r="T42" s="40" t="s">
        <v>174</v>
      </c>
      <c r="U42" s="40">
        <v>0</v>
      </c>
      <c r="V42" s="39">
        <f>'[1]Annx-A (DA) '!BC46-AA42+AE42</f>
        <v>1932.913753</v>
      </c>
      <c r="W42" s="39">
        <f>'[1]Annx-A (DA) '!AK46</f>
        <v>1336</v>
      </c>
      <c r="X42" s="39">
        <f t="shared" si="0"/>
        <v>596.91375300000004</v>
      </c>
      <c r="Y42" s="39">
        <f>'[1]Annx-D (IE)'!R89</f>
        <v>0</v>
      </c>
      <c r="Z42" s="39">
        <f>'[1]Annx-D (IE)'!V90</f>
        <v>0</v>
      </c>
      <c r="AA42" s="39">
        <f t="shared" si="1"/>
        <v>0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525</v>
      </c>
      <c r="AE42" s="39">
        <f t="shared" si="2"/>
        <v>525</v>
      </c>
      <c r="AF42" s="41">
        <f>'[1]Annx-A (DA) '!BD46</f>
        <v>404.35688760000022</v>
      </c>
      <c r="AG42" s="42">
        <f t="shared" si="3"/>
        <v>71.913753000000042</v>
      </c>
    </row>
    <row r="43" spans="1:33" ht="26.25" customHeight="1">
      <c r="A43" s="38">
        <v>36</v>
      </c>
      <c r="B43" s="39" t="s">
        <v>175</v>
      </c>
      <c r="C43" s="40">
        <f>'[1]DA HPSLDC'!H48</f>
        <v>50.01</v>
      </c>
      <c r="D43" s="40" t="s">
        <v>176</v>
      </c>
      <c r="E43" s="39">
        <f>'[1]Annx-A (DA) '!W47-J43+N43</f>
        <v>1429.2658025999999</v>
      </c>
      <c r="F43" s="39">
        <f>'[1]Annx-A (DA) '!E47</f>
        <v>1434</v>
      </c>
      <c r="G43" s="39">
        <f t="shared" si="4"/>
        <v>-4.7341974000000846</v>
      </c>
      <c r="H43" s="39">
        <f>'[1]Annx-D (IE)'!R42</f>
        <v>0</v>
      </c>
      <c r="I43" s="39">
        <f>'[1]Frm-2 ImpExp'!X43</f>
        <v>0</v>
      </c>
      <c r="J43" s="39">
        <f t="shared" si="5"/>
        <v>0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0</v>
      </c>
      <c r="N43" s="39">
        <f t="shared" si="6"/>
        <v>0</v>
      </c>
      <c r="O43" s="39">
        <f>'[1]Annx-A (DA) '!X47</f>
        <v>603.43370519999985</v>
      </c>
      <c r="P43" s="39">
        <f t="shared" si="7"/>
        <v>-4.7341974000000846</v>
      </c>
      <c r="Q43" s="39">
        <v>84</v>
      </c>
      <c r="R43" s="39" t="s">
        <v>177</v>
      </c>
      <c r="S43" s="40">
        <f>'[1]DA HPSLDC'!V48</f>
        <v>50</v>
      </c>
      <c r="T43" s="40" t="s">
        <v>178</v>
      </c>
      <c r="U43" s="40">
        <v>0</v>
      </c>
      <c r="V43" s="39">
        <f>'[1]Annx-A (DA) '!BC47-AA43+AE43</f>
        <v>1932.7901399999998</v>
      </c>
      <c r="W43" s="39">
        <f>'[1]Annx-A (DA) '!AK47</f>
        <v>1316</v>
      </c>
      <c r="X43" s="39">
        <f t="shared" si="0"/>
        <v>616.79013999999984</v>
      </c>
      <c r="Y43" s="39">
        <f>'[1]Annx-D (IE)'!R90</f>
        <v>0</v>
      </c>
      <c r="Z43" s="39">
        <f>'[1]Annx-D (IE)'!V91</f>
        <v>0</v>
      </c>
      <c r="AA43" s="39">
        <f t="shared" si="1"/>
        <v>0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525</v>
      </c>
      <c r="AE43" s="39">
        <f t="shared" si="2"/>
        <v>525</v>
      </c>
      <c r="AF43" s="41">
        <f>'[1]Annx-A (DA) '!BD47</f>
        <v>404.23327460000002</v>
      </c>
      <c r="AG43" s="42">
        <f t="shared" si="3"/>
        <v>91.790139999999838</v>
      </c>
    </row>
    <row r="44" spans="1:33" ht="26.25" customHeight="1">
      <c r="A44" s="38">
        <v>37</v>
      </c>
      <c r="B44" s="39" t="s">
        <v>179</v>
      </c>
      <c r="C44" s="40">
        <f>'[1]DA HPSLDC'!H49</f>
        <v>50</v>
      </c>
      <c r="D44" s="40" t="s">
        <v>180</v>
      </c>
      <c r="E44" s="39">
        <f>'[1]Annx-A (DA) '!W48-J44+N44</f>
        <v>1357.4926645999999</v>
      </c>
      <c r="F44" s="39">
        <f>'[1]Annx-A (DA) '!E48</f>
        <v>1423</v>
      </c>
      <c r="G44" s="39">
        <f t="shared" si="4"/>
        <v>-65.507335400000102</v>
      </c>
      <c r="H44" s="39">
        <f>'[1]Annx-D (IE)'!R43</f>
        <v>0</v>
      </c>
      <c r="I44" s="39">
        <f>'[1]Frm-2 ImpExp'!X44</f>
        <v>0</v>
      </c>
      <c r="J44" s="39">
        <f t="shared" si="5"/>
        <v>0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0</v>
      </c>
      <c r="N44" s="39">
        <f t="shared" si="6"/>
        <v>0</v>
      </c>
      <c r="O44" s="39">
        <f>'[1]Annx-A (DA) '!X48</f>
        <v>542.57086719999984</v>
      </c>
      <c r="P44" s="39">
        <f t="shared" si="7"/>
        <v>-65.507335400000102</v>
      </c>
      <c r="Q44" s="39">
        <v>85</v>
      </c>
      <c r="R44" s="39" t="s">
        <v>181</v>
      </c>
      <c r="S44" s="40">
        <f>'[1]DA HPSLDC'!V49</f>
        <v>50</v>
      </c>
      <c r="T44" s="40" t="s">
        <v>182</v>
      </c>
      <c r="U44" s="40">
        <v>0</v>
      </c>
      <c r="V44" s="39">
        <f>'[1]Annx-A (DA) '!BC48-AA44+AE44</f>
        <v>1931.9651759999999</v>
      </c>
      <c r="W44" s="39">
        <f>'[1]Annx-A (DA) '!AK48</f>
        <v>1301</v>
      </c>
      <c r="X44" s="39">
        <f t="shared" si="0"/>
        <v>630.96517599999993</v>
      </c>
      <c r="Y44" s="39">
        <f>'[1]Annx-D (IE)'!R91</f>
        <v>0</v>
      </c>
      <c r="Z44" s="39">
        <f>'[1]Annx-D (IE)'!V92</f>
        <v>0</v>
      </c>
      <c r="AA44" s="39">
        <f t="shared" si="1"/>
        <v>0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525</v>
      </c>
      <c r="AE44" s="39">
        <f t="shared" si="2"/>
        <v>525</v>
      </c>
      <c r="AF44" s="41">
        <f>'[1]Annx-A (DA) '!BD48</f>
        <v>403.40831060000011</v>
      </c>
      <c r="AG44" s="42">
        <f t="shared" si="3"/>
        <v>105.96517599999993</v>
      </c>
    </row>
    <row r="45" spans="1:33" ht="26.25" customHeight="1">
      <c r="A45" s="38">
        <v>38</v>
      </c>
      <c r="B45" s="39" t="s">
        <v>183</v>
      </c>
      <c r="C45" s="40">
        <f>'[1]DA HPSLDC'!H50</f>
        <v>50.01</v>
      </c>
      <c r="D45" s="40" t="s">
        <v>184</v>
      </c>
      <c r="E45" s="39">
        <f>'[1]Annx-A (DA) '!W49-J45+N45</f>
        <v>1358.5926645999998</v>
      </c>
      <c r="F45" s="39">
        <f>'[1]Annx-A (DA) '!E49</f>
        <v>1436</v>
      </c>
      <c r="G45" s="39">
        <f t="shared" si="4"/>
        <v>-77.407335400000193</v>
      </c>
      <c r="H45" s="39">
        <f>'[1]Annx-D (IE)'!R44</f>
        <v>0</v>
      </c>
      <c r="I45" s="39">
        <f>'[1]Frm-2 ImpExp'!X45</f>
        <v>0</v>
      </c>
      <c r="J45" s="39">
        <f t="shared" si="5"/>
        <v>0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0</v>
      </c>
      <c r="N45" s="39">
        <f t="shared" si="6"/>
        <v>0</v>
      </c>
      <c r="O45" s="39">
        <f>'[1]Annx-A (DA) '!X49</f>
        <v>543.67086719999998</v>
      </c>
      <c r="P45" s="39">
        <f t="shared" si="7"/>
        <v>-77.407335400000193</v>
      </c>
      <c r="Q45" s="39">
        <v>86</v>
      </c>
      <c r="R45" s="39" t="s">
        <v>185</v>
      </c>
      <c r="S45" s="40">
        <f>'[1]DA HPSLDC'!V50</f>
        <v>50.02</v>
      </c>
      <c r="T45" s="40" t="s">
        <v>186</v>
      </c>
      <c r="U45" s="40">
        <v>0</v>
      </c>
      <c r="V45" s="39">
        <f>'[1]Annx-A (DA) '!BC49-AA45+AE45</f>
        <v>1925.9651759999999</v>
      </c>
      <c r="W45" s="39">
        <f>'[1]Annx-A (DA) '!AK49</f>
        <v>1285</v>
      </c>
      <c r="X45" s="39">
        <f t="shared" si="0"/>
        <v>640.96517599999993</v>
      </c>
      <c r="Y45" s="39">
        <f>'[1]Annx-D (IE)'!R92</f>
        <v>0</v>
      </c>
      <c r="Z45" s="39">
        <f>'[1]Annx-D (IE)'!V93</f>
        <v>0</v>
      </c>
      <c r="AA45" s="39">
        <f t="shared" si="1"/>
        <v>0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525</v>
      </c>
      <c r="AE45" s="39">
        <f t="shared" si="2"/>
        <v>525</v>
      </c>
      <c r="AF45" s="41">
        <f>'[1]Annx-A (DA) '!BD49</f>
        <v>403.40831060000011</v>
      </c>
      <c r="AG45" s="42">
        <f t="shared" si="3"/>
        <v>115.96517599999993</v>
      </c>
    </row>
    <row r="46" spans="1:33" ht="26.25" customHeight="1">
      <c r="A46" s="38">
        <v>39</v>
      </c>
      <c r="B46" s="39" t="s">
        <v>187</v>
      </c>
      <c r="C46" s="40">
        <f>'[1]DA HPSLDC'!H51</f>
        <v>50.01</v>
      </c>
      <c r="D46" s="40" t="s">
        <v>188</v>
      </c>
      <c r="E46" s="39">
        <f>'[1]Annx-A (DA) '!W50-J46+N46</f>
        <v>1360.0332905999999</v>
      </c>
      <c r="F46" s="39">
        <f>'[1]Annx-A (DA) '!E50</f>
        <v>1429</v>
      </c>
      <c r="G46" s="39">
        <f t="shared" si="4"/>
        <v>-68.966709400000127</v>
      </c>
      <c r="H46" s="39">
        <f>'[1]Annx-D (IE)'!R45</f>
        <v>0</v>
      </c>
      <c r="I46" s="39">
        <f>'[1]Frm-2 ImpExp'!X46</f>
        <v>0</v>
      </c>
      <c r="J46" s="39">
        <f t="shared" si="5"/>
        <v>0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538.68949319999979</v>
      </c>
      <c r="P46" s="39">
        <f>G46+J46-N46</f>
        <v>-68.966709400000127</v>
      </c>
      <c r="Q46" s="39">
        <v>87</v>
      </c>
      <c r="R46" s="39" t="s">
        <v>189</v>
      </c>
      <c r="S46" s="40">
        <f>'[1]DA HPSLDC'!V51</f>
        <v>49.95</v>
      </c>
      <c r="T46" s="40" t="s">
        <v>190</v>
      </c>
      <c r="U46" s="40">
        <v>0</v>
      </c>
      <c r="V46" s="39">
        <f>'[1]Annx-A (DA) '!BC50-AA46+AE46</f>
        <v>1896.5606847999998</v>
      </c>
      <c r="W46" s="39">
        <f>'[1]Annx-A (DA) '!AK50</f>
        <v>1261</v>
      </c>
      <c r="X46" s="39">
        <f t="shared" si="0"/>
        <v>635.56068479999976</v>
      </c>
      <c r="Y46" s="39">
        <f>'[1]Annx-D (IE)'!R93</f>
        <v>0</v>
      </c>
      <c r="Z46" s="39">
        <f>'[1]Annx-D (IE)'!V94</f>
        <v>0</v>
      </c>
      <c r="AA46" s="39">
        <f t="shared" si="1"/>
        <v>0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525</v>
      </c>
      <c r="AE46" s="39">
        <f t="shared" si="2"/>
        <v>525</v>
      </c>
      <c r="AF46" s="41">
        <f>'[1]Annx-A (DA) '!BD50</f>
        <v>386.64601940000006</v>
      </c>
      <c r="AG46" s="42">
        <f t="shared" si="3"/>
        <v>110.56068479999976</v>
      </c>
    </row>
    <row r="47" spans="1:33" ht="26.25" customHeight="1">
      <c r="A47" s="38">
        <v>40</v>
      </c>
      <c r="B47" s="39" t="s">
        <v>191</v>
      </c>
      <c r="C47" s="40">
        <f>'[1]DA HPSLDC'!H52</f>
        <v>50.01</v>
      </c>
      <c r="D47" s="40" t="s">
        <v>192</v>
      </c>
      <c r="E47" s="39">
        <f>'[1]Annx-A (DA) '!W51-J47+N47</f>
        <v>1363.2739715999996</v>
      </c>
      <c r="F47" s="39">
        <f>'[1]Annx-A (DA) '!E51</f>
        <v>1429</v>
      </c>
      <c r="G47" s="39">
        <f t="shared" si="4"/>
        <v>-65.726028400000359</v>
      </c>
      <c r="H47" s="39">
        <f>'[1]Annx-D (IE)'!R46</f>
        <v>0</v>
      </c>
      <c r="I47" s="39">
        <f>'[1]Frm-2 ImpExp'!X47</f>
        <v>0</v>
      </c>
      <c r="J47" s="39">
        <f t="shared" si="5"/>
        <v>0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541.28797420000001</v>
      </c>
      <c r="P47" s="39">
        <f t="shared" si="7"/>
        <v>-65.726028400000359</v>
      </c>
      <c r="Q47" s="39">
        <v>88</v>
      </c>
      <c r="R47" s="39" t="s">
        <v>193</v>
      </c>
      <c r="S47" s="40">
        <f>'[1]DA HPSLDC'!V52</f>
        <v>50.01</v>
      </c>
      <c r="T47" s="40" t="s">
        <v>194</v>
      </c>
      <c r="U47" s="40">
        <v>0</v>
      </c>
      <c r="V47" s="39">
        <f>'[1]Annx-A (DA) '!BC51-AA47+AE47</f>
        <v>1887.3414518</v>
      </c>
      <c r="W47" s="39">
        <f>'[1]Annx-A (DA) '!AK51</f>
        <v>1238</v>
      </c>
      <c r="X47" s="39">
        <f t="shared" si="0"/>
        <v>649.34145179999996</v>
      </c>
      <c r="Y47" s="39">
        <f>'[1]Annx-D (IE)'!R94</f>
        <v>0</v>
      </c>
      <c r="Z47" s="39">
        <f>'[1]Annx-D (IE)'!V95</f>
        <v>0</v>
      </c>
      <c r="AA47" s="39">
        <f t="shared" si="1"/>
        <v>0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550</v>
      </c>
      <c r="AE47" s="39">
        <f t="shared" si="2"/>
        <v>550</v>
      </c>
      <c r="AF47" s="41">
        <f>'[1]Annx-A (DA) '!BD51</f>
        <v>352.42678640000003</v>
      </c>
      <c r="AG47" s="42">
        <f t="shared" si="3"/>
        <v>99.341451799999959</v>
      </c>
    </row>
    <row r="48" spans="1:33" ht="26.25" customHeight="1">
      <c r="A48" s="38">
        <v>41</v>
      </c>
      <c r="B48" s="39" t="s">
        <v>195</v>
      </c>
      <c r="C48" s="40">
        <f>'[1]DA HPSLDC'!H53</f>
        <v>50.01</v>
      </c>
      <c r="D48" s="40" t="s">
        <v>196</v>
      </c>
      <c r="E48" s="39">
        <f>'[1]Annx-A (DA) '!W52-J48+N48</f>
        <v>1353.4136936</v>
      </c>
      <c r="F48" s="39">
        <f>'[1]Annx-A (DA) '!E52</f>
        <v>1412</v>
      </c>
      <c r="G48" s="39">
        <f t="shared" si="4"/>
        <v>-58.586306400000012</v>
      </c>
      <c r="H48" s="39">
        <f>'[1]Annx-D (IE)'!R47</f>
        <v>0</v>
      </c>
      <c r="I48" s="39">
        <f>'[1]Frm-2 ImpExp'!X48</f>
        <v>0</v>
      </c>
      <c r="J48" s="39">
        <f t="shared" si="5"/>
        <v>0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530.42769620000013</v>
      </c>
      <c r="P48" s="39">
        <f t="shared" si="7"/>
        <v>-58.586306400000012</v>
      </c>
      <c r="Q48" s="39">
        <v>89</v>
      </c>
      <c r="R48" s="39" t="s">
        <v>197</v>
      </c>
      <c r="S48" s="40">
        <f>'[1]DA HPSLDC'!V53</f>
        <v>49.96</v>
      </c>
      <c r="T48" s="40" t="s">
        <v>198</v>
      </c>
      <c r="U48" s="40">
        <v>0</v>
      </c>
      <c r="V48" s="39">
        <f>'[1]Annx-A (DA) '!BC52-AA48+AE48</f>
        <v>1754.1137988000005</v>
      </c>
      <c r="W48" s="39">
        <f>'[1]Annx-A (DA) '!AK52</f>
        <v>1249</v>
      </c>
      <c r="X48" s="39">
        <f t="shared" si="0"/>
        <v>505.1137988000005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0</v>
      </c>
      <c r="AD48" s="39">
        <f>'[1]Annx-D (IE)'!AU95+'[1]Annx-D (IE)'!AV95</f>
        <v>425</v>
      </c>
      <c r="AE48" s="39">
        <f t="shared" si="2"/>
        <v>425</v>
      </c>
      <c r="AF48" s="41">
        <f>'[1]Annx-A (DA) '!BD52</f>
        <v>364.72610140000046</v>
      </c>
      <c r="AG48" s="42">
        <f t="shared" si="3"/>
        <v>80.113798800000495</v>
      </c>
    </row>
    <row r="49" spans="1:33" ht="26.25" customHeight="1">
      <c r="A49" s="38">
        <v>42</v>
      </c>
      <c r="B49" s="39" t="s">
        <v>199</v>
      </c>
      <c r="C49" s="40">
        <f>'[1]DA HPSLDC'!H54</f>
        <v>50</v>
      </c>
      <c r="D49" s="40" t="s">
        <v>200</v>
      </c>
      <c r="E49" s="39">
        <f>'[1]Annx-A (DA) '!W53-J49+N49</f>
        <v>1358.1159656</v>
      </c>
      <c r="F49" s="39">
        <f>'[1]Annx-A (DA) '!E53</f>
        <v>1400</v>
      </c>
      <c r="G49" s="39">
        <f t="shared" si="4"/>
        <v>-41.884034400000019</v>
      </c>
      <c r="H49" s="39">
        <f>'[1]Annx-D (IE)'!R48</f>
        <v>0</v>
      </c>
      <c r="I49" s="39">
        <f>'[1]Frm-2 ImpExp'!X49</f>
        <v>0</v>
      </c>
      <c r="J49" s="39">
        <f t="shared" si="5"/>
        <v>0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531.12996820000012</v>
      </c>
      <c r="P49" s="39">
        <f t="shared" si="7"/>
        <v>-41.884034400000019</v>
      </c>
      <c r="Q49" s="39">
        <v>90</v>
      </c>
      <c r="R49" s="39" t="s">
        <v>201</v>
      </c>
      <c r="S49" s="40">
        <f>'[1]DA HPSLDC'!V54</f>
        <v>49.86</v>
      </c>
      <c r="T49" s="40" t="s">
        <v>202</v>
      </c>
      <c r="U49" s="40">
        <v>0</v>
      </c>
      <c r="V49" s="39">
        <f>'[1]Annx-A (DA) '!BC53-AA49+AE49</f>
        <v>1744.6528698000002</v>
      </c>
      <c r="W49" s="39">
        <f>'[1]Annx-A (DA) '!AK53</f>
        <v>1234</v>
      </c>
      <c r="X49" s="39">
        <f t="shared" si="0"/>
        <v>510.65286980000019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0</v>
      </c>
      <c r="AD49" s="39">
        <f>'[1]Annx-D (IE)'!AU96+'[1]Annx-D (IE)'!AV96</f>
        <v>425</v>
      </c>
      <c r="AE49" s="39">
        <f t="shared" si="2"/>
        <v>425</v>
      </c>
      <c r="AF49" s="41">
        <f>'[1]Annx-A (DA) '!BD53</f>
        <v>355.26517240000038</v>
      </c>
      <c r="AG49" s="42">
        <f t="shared" si="3"/>
        <v>85.65286980000019</v>
      </c>
    </row>
    <row r="50" spans="1:33" ht="26.25" customHeight="1">
      <c r="A50" s="38">
        <v>43</v>
      </c>
      <c r="B50" s="39" t="s">
        <v>203</v>
      </c>
      <c r="C50" s="40">
        <f>'[1]DA HPSLDC'!H55</f>
        <v>50.02</v>
      </c>
      <c r="D50" s="40" t="s">
        <v>204</v>
      </c>
      <c r="E50" s="39">
        <f>'[1]Annx-A (DA) '!W54-J50+N50</f>
        <v>1357.9197715999999</v>
      </c>
      <c r="F50" s="39">
        <f>'[1]Annx-A (DA) '!E54</f>
        <v>1404</v>
      </c>
      <c r="G50" s="39">
        <f t="shared" si="4"/>
        <v>-46.080228400000124</v>
      </c>
      <c r="H50" s="39">
        <f>'[1]Annx-D (IE)'!R49</f>
        <v>0</v>
      </c>
      <c r="I50" s="39">
        <f>'[1]Frm-2 ImpExp'!X50</f>
        <v>0</v>
      </c>
      <c r="J50" s="39">
        <f t="shared" si="5"/>
        <v>0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530.93377420000002</v>
      </c>
      <c r="P50" s="39">
        <f t="shared" si="7"/>
        <v>-46.080228400000124</v>
      </c>
      <c r="Q50" s="39">
        <v>91</v>
      </c>
      <c r="R50" s="39" t="s">
        <v>205</v>
      </c>
      <c r="S50" s="40">
        <f>'[1]DA HPSLDC'!V55</f>
        <v>49.84</v>
      </c>
      <c r="T50" s="40" t="s">
        <v>206</v>
      </c>
      <c r="U50" s="40">
        <v>0</v>
      </c>
      <c r="V50" s="39">
        <f>'[1]Annx-A (DA) '!BC54-AA50+AE50</f>
        <v>1743.9869038000002</v>
      </c>
      <c r="W50" s="39">
        <f>'[1]Annx-A (DA) '!AK54</f>
        <v>1226</v>
      </c>
      <c r="X50" s="39">
        <f t="shared" si="0"/>
        <v>517.98690380000016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0</v>
      </c>
      <c r="AD50" s="39">
        <f>'[1]Annx-D (IE)'!AU97+'[1]Annx-D (IE)'!AV97</f>
        <v>425</v>
      </c>
      <c r="AE50" s="39">
        <f t="shared" si="2"/>
        <v>425</v>
      </c>
      <c r="AF50" s="41">
        <f>'[1]Annx-A (DA) '!BD54</f>
        <v>354.59920640000013</v>
      </c>
      <c r="AG50" s="42">
        <f t="shared" si="3"/>
        <v>92.986903800000164</v>
      </c>
    </row>
    <row r="51" spans="1:33" ht="26.25" customHeight="1">
      <c r="A51" s="38">
        <v>44</v>
      </c>
      <c r="B51" s="39" t="s">
        <v>207</v>
      </c>
      <c r="C51" s="40">
        <f>'[1]DA HPSLDC'!H56</f>
        <v>50.04</v>
      </c>
      <c r="D51" s="40" t="s">
        <v>208</v>
      </c>
      <c r="E51" s="39">
        <f>'[1]Annx-A (DA) '!W55-J51+N51</f>
        <v>1356.4197715999999</v>
      </c>
      <c r="F51" s="39">
        <f>'[1]Annx-A (DA) '!E55</f>
        <v>1405</v>
      </c>
      <c r="G51" s="39">
        <f t="shared" si="4"/>
        <v>-48.580228400000124</v>
      </c>
      <c r="H51" s="39">
        <f>'[1]Annx-D (IE)'!R50</f>
        <v>0</v>
      </c>
      <c r="I51" s="39">
        <f>'[1]Frm-2 ImpExp'!X51</f>
        <v>0</v>
      </c>
      <c r="J51" s="39">
        <f t="shared" si="5"/>
        <v>0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531.43377420000002</v>
      </c>
      <c r="P51" s="39">
        <f t="shared" si="7"/>
        <v>-48.580228400000124</v>
      </c>
      <c r="Q51" s="39">
        <v>92</v>
      </c>
      <c r="R51" s="39" t="s">
        <v>209</v>
      </c>
      <c r="S51" s="40">
        <f>'[1]DA HPSLDC'!V56</f>
        <v>49.96</v>
      </c>
      <c r="T51" s="40" t="s">
        <v>210</v>
      </c>
      <c r="U51" s="40">
        <v>0</v>
      </c>
      <c r="V51" s="39">
        <f>'[1]Annx-A (DA) '!BC55-AA51+AE51</f>
        <v>1743.9869038000002</v>
      </c>
      <c r="W51" s="39">
        <f>'[1]Annx-A (DA) '!AK55</f>
        <v>1211</v>
      </c>
      <c r="X51" s="39">
        <f t="shared" si="0"/>
        <v>532.98690380000016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0</v>
      </c>
      <c r="AD51" s="39">
        <f>'[1]Annx-D (IE)'!AU98+'[1]Annx-D (IE)'!AV98</f>
        <v>425</v>
      </c>
      <c r="AE51" s="39">
        <f t="shared" si="2"/>
        <v>425</v>
      </c>
      <c r="AF51" s="41">
        <f>'[1]Annx-A (DA) '!BD55</f>
        <v>354.59920640000013</v>
      </c>
      <c r="AG51" s="42">
        <f t="shared" si="3"/>
        <v>107.98690380000016</v>
      </c>
    </row>
    <row r="52" spans="1:33" ht="26.25" customHeight="1">
      <c r="A52" s="38">
        <v>45</v>
      </c>
      <c r="B52" s="39" t="s">
        <v>211</v>
      </c>
      <c r="C52" s="40">
        <f>'[1]DA HPSLDC'!H57</f>
        <v>50.03</v>
      </c>
      <c r="D52" s="40" t="s">
        <v>212</v>
      </c>
      <c r="E52" s="39">
        <f>'[1]Annx-A (DA) '!W56-J52+N52</f>
        <v>1357.8797715999999</v>
      </c>
      <c r="F52" s="39">
        <f>'[1]Annx-A (DA) '!E56</f>
        <v>1394</v>
      </c>
      <c r="G52" s="39">
        <f t="shared" si="4"/>
        <v>-36.120228400000087</v>
      </c>
      <c r="H52" s="39">
        <f>'[1]Annx-D (IE)'!R51</f>
        <v>0</v>
      </c>
      <c r="I52" s="39">
        <f>'[1]Frm-2 ImpExp'!X52</f>
        <v>0</v>
      </c>
      <c r="J52" s="39">
        <f t="shared" si="5"/>
        <v>0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531.89377420000005</v>
      </c>
      <c r="P52" s="39">
        <f t="shared" si="7"/>
        <v>-36.120228400000087</v>
      </c>
      <c r="Q52" s="39">
        <v>93</v>
      </c>
      <c r="R52" s="39" t="s">
        <v>213</v>
      </c>
      <c r="S52" s="40">
        <f>'[1]DA HPSLDC'!V57</f>
        <v>49.98</v>
      </c>
      <c r="T52" s="40" t="s">
        <v>214</v>
      </c>
      <c r="U52" s="40">
        <v>0</v>
      </c>
      <c r="V52" s="39">
        <f>'[1]Annx-A (DA) '!BC56-AA52+AE52</f>
        <v>1736.1210705999997</v>
      </c>
      <c r="W52" s="39">
        <f>'[1]Annx-A (DA) '!AK56</f>
        <v>1199</v>
      </c>
      <c r="X52" s="39">
        <f t="shared" si="0"/>
        <v>537.12107059999971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0</v>
      </c>
      <c r="AD52" s="39">
        <f>'[1]Annx-D (IE)'!AU99+'[1]Annx-D (IE)'!AV99</f>
        <v>425</v>
      </c>
      <c r="AE52" s="39">
        <f t="shared" si="2"/>
        <v>425</v>
      </c>
      <c r="AF52" s="41">
        <f>'[1]Annx-A (DA) '!BD56</f>
        <v>346.7333731999999</v>
      </c>
      <c r="AG52" s="42">
        <f t="shared" si="3"/>
        <v>112.12107059999971</v>
      </c>
    </row>
    <row r="53" spans="1:33" ht="26.25" customHeight="1">
      <c r="A53" s="38">
        <v>46</v>
      </c>
      <c r="B53" s="39" t="s">
        <v>215</v>
      </c>
      <c r="C53" s="40">
        <f>'[1]DA HPSLDC'!H58</f>
        <v>50.01</v>
      </c>
      <c r="D53" s="40" t="s">
        <v>216</v>
      </c>
      <c r="E53" s="39">
        <f>'[1]Annx-A (DA) '!W57-J53+N53</f>
        <v>1358.3597715999999</v>
      </c>
      <c r="F53" s="39">
        <f>'[1]Annx-A (DA) '!E57</f>
        <v>1372</v>
      </c>
      <c r="G53" s="39">
        <f t="shared" si="4"/>
        <v>-13.640228400000069</v>
      </c>
      <c r="H53" s="39">
        <f>'[1]Annx-D (IE)'!R52</f>
        <v>0</v>
      </c>
      <c r="I53" s="39">
        <f>'[1]Frm-2 ImpExp'!X53</f>
        <v>0</v>
      </c>
      <c r="J53" s="39">
        <f t="shared" si="5"/>
        <v>0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532.37377420000007</v>
      </c>
      <c r="P53" s="39">
        <f t="shared" si="7"/>
        <v>-13.640228400000069</v>
      </c>
      <c r="Q53" s="39">
        <v>94</v>
      </c>
      <c r="R53" s="39" t="s">
        <v>217</v>
      </c>
      <c r="S53" s="40">
        <f>'[1]DA HPSLDC'!V58</f>
        <v>49.94</v>
      </c>
      <c r="T53" s="40" t="s">
        <v>218</v>
      </c>
      <c r="U53" s="40">
        <v>0</v>
      </c>
      <c r="V53" s="39">
        <f>'[1]Annx-A (DA) '!BC57-AA53+AE53</f>
        <v>1736.1210705999997</v>
      </c>
      <c r="W53" s="39">
        <f>'[1]Annx-A (DA) '!AK57</f>
        <v>1187</v>
      </c>
      <c r="X53" s="39">
        <f t="shared" si="0"/>
        <v>549.12107059999971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0</v>
      </c>
      <c r="AD53" s="39">
        <f>'[1]Annx-D (IE)'!AU100+'[1]Annx-D (IE)'!AV100</f>
        <v>425</v>
      </c>
      <c r="AE53" s="39">
        <f t="shared" si="2"/>
        <v>425</v>
      </c>
      <c r="AF53" s="41">
        <f>'[1]Annx-A (DA) '!BD57</f>
        <v>346.7333731999999</v>
      </c>
      <c r="AG53" s="42">
        <f t="shared" si="3"/>
        <v>124.12107059999971</v>
      </c>
    </row>
    <row r="54" spans="1:33" ht="26.25" customHeight="1">
      <c r="A54" s="38">
        <v>47</v>
      </c>
      <c r="B54" s="39" t="s">
        <v>219</v>
      </c>
      <c r="C54" s="40">
        <f>'[1]DA HPSLDC'!H59</f>
        <v>49.99</v>
      </c>
      <c r="D54" s="40" t="s">
        <v>220</v>
      </c>
      <c r="E54" s="39">
        <f>'[1]Annx-A (DA) '!W58-J54+N54</f>
        <v>1357.8397715999999</v>
      </c>
      <c r="F54" s="39">
        <f>'[1]Annx-A (DA) '!E58</f>
        <v>1368</v>
      </c>
      <c r="G54" s="39">
        <f t="shared" si="4"/>
        <v>-10.160228400000051</v>
      </c>
      <c r="H54" s="39">
        <f>'[1]Annx-D (IE)'!R53</f>
        <v>0</v>
      </c>
      <c r="I54" s="39">
        <f>'[1]Frm-2 ImpExp'!X54</f>
        <v>0</v>
      </c>
      <c r="J54" s="39">
        <f t="shared" si="5"/>
        <v>0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532.85377420000009</v>
      </c>
      <c r="P54" s="39">
        <f t="shared" si="7"/>
        <v>-10.160228400000051</v>
      </c>
      <c r="Q54" s="39">
        <v>95</v>
      </c>
      <c r="R54" s="39" t="s">
        <v>221</v>
      </c>
      <c r="S54" s="40">
        <f>'[1]DA HPSLDC'!V59</f>
        <v>49.93</v>
      </c>
      <c r="T54" s="40" t="s">
        <v>222</v>
      </c>
      <c r="U54" s="40">
        <v>0</v>
      </c>
      <c r="V54" s="39">
        <f>'[1]Annx-A (DA) '!BC58-AA54+AE54</f>
        <v>1734.3876046</v>
      </c>
      <c r="W54" s="39">
        <f>'[1]Annx-A (DA) '!AK58</f>
        <v>1176</v>
      </c>
      <c r="X54" s="39">
        <f t="shared" si="0"/>
        <v>558.38760460000003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0</v>
      </c>
      <c r="AD54" s="39">
        <f>'[1]Annx-D (IE)'!AU101+'[1]Annx-D (IE)'!AV101</f>
        <v>425</v>
      </c>
      <c r="AE54" s="39">
        <f t="shared" si="2"/>
        <v>425</v>
      </c>
      <c r="AF54" s="41">
        <f>'[1]Annx-A (DA) '!BD58</f>
        <v>344.9999072</v>
      </c>
      <c r="AG54" s="42">
        <f t="shared" si="3"/>
        <v>133.38760460000003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50.01</v>
      </c>
      <c r="D55" s="40" t="s">
        <v>224</v>
      </c>
      <c r="E55" s="44">
        <f>'[1]Annx-A (DA) '!W59-J55+N55</f>
        <v>1328.4806916</v>
      </c>
      <c r="F55" s="44">
        <f>'[1]Annx-A (DA) '!E59</f>
        <v>1300</v>
      </c>
      <c r="G55" s="44">
        <f t="shared" si="4"/>
        <v>28.4806916</v>
      </c>
      <c r="H55" s="44">
        <f>'[1]Annx-D (IE)'!R54</f>
        <v>0</v>
      </c>
      <c r="I55" s="39">
        <f>'[1]Frm-2 ImpExp'!X55</f>
        <v>0</v>
      </c>
      <c r="J55" s="44">
        <f t="shared" si="5"/>
        <v>0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503.4946942000002</v>
      </c>
      <c r="P55" s="44">
        <f t="shared" si="7"/>
        <v>28.4806916</v>
      </c>
      <c r="Q55" s="45">
        <v>96</v>
      </c>
      <c r="R55" s="45" t="s">
        <v>225</v>
      </c>
      <c r="S55" s="46">
        <f>'[1]DA HPSLDC'!V60</f>
        <v>50</v>
      </c>
      <c r="T55" s="46" t="s">
        <v>226</v>
      </c>
      <c r="U55" s="40">
        <v>0</v>
      </c>
      <c r="V55" s="45">
        <f>'[1]Annx-A (DA) '!BC59-AA55+AE55</f>
        <v>1734.3876046</v>
      </c>
      <c r="W55" s="45">
        <f>'[1]Annx-A (DA) '!AK59</f>
        <v>1165</v>
      </c>
      <c r="X55" s="45">
        <f t="shared" si="0"/>
        <v>569.38760460000003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0</v>
      </c>
      <c r="AD55" s="45">
        <f>'[1]Annx-D (IE)'!AU102+'[1]Annx-D (IE)'!AV102</f>
        <v>425</v>
      </c>
      <c r="AE55" s="45">
        <f t="shared" si="2"/>
        <v>425</v>
      </c>
      <c r="AF55" s="47">
        <f>'[1]Annx-A (DA) '!BD59</f>
        <v>344.9999072</v>
      </c>
      <c r="AG55" s="48">
        <f t="shared" si="3"/>
        <v>144.38760460000003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49.970624999999991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1460.4998406583329</v>
      </c>
      <c r="W56" s="53">
        <f t="shared" si="8"/>
        <v>1229.28125</v>
      </c>
      <c r="X56" s="53">
        <f t="shared" si="8"/>
        <v>231.21859065833323</v>
      </c>
      <c r="Y56" s="53">
        <f t="shared" si="8"/>
        <v>0</v>
      </c>
      <c r="Z56" s="53">
        <f t="shared" si="8"/>
        <v>0</v>
      </c>
      <c r="AA56" s="53">
        <f t="shared" si="8"/>
        <v>0</v>
      </c>
      <c r="AB56" s="53">
        <f t="shared" si="8"/>
        <v>0</v>
      </c>
      <c r="AC56" s="53">
        <f t="shared" si="8"/>
        <v>0</v>
      </c>
      <c r="AD56" s="53">
        <f t="shared" si="8"/>
        <v>206.60864583333333</v>
      </c>
      <c r="AE56" s="53">
        <f t="shared" si="8"/>
        <v>206.60864583333333</v>
      </c>
      <c r="AF56" s="53">
        <f t="shared" si="8"/>
        <v>392.41872587500012</v>
      </c>
      <c r="AG56" s="53">
        <f t="shared" si="8"/>
        <v>24.609944824999911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350.52</v>
      </c>
      <c r="W57" s="58">
        <f t="shared" si="9"/>
        <v>295.02999999999997</v>
      </c>
      <c r="X57" s="58">
        <f t="shared" si="9"/>
        <v>55.49</v>
      </c>
      <c r="Y57" s="58">
        <f t="shared" si="9"/>
        <v>0</v>
      </c>
      <c r="Z57" s="58">
        <f t="shared" si="9"/>
        <v>0</v>
      </c>
      <c r="AA57" s="58">
        <f t="shared" si="9"/>
        <v>0</v>
      </c>
      <c r="AB57" s="58">
        <f t="shared" si="9"/>
        <v>0</v>
      </c>
      <c r="AC57" s="58">
        <f t="shared" si="9"/>
        <v>0</v>
      </c>
      <c r="AD57" s="58">
        <f t="shared" si="9"/>
        <v>49.59</v>
      </c>
      <c r="AE57" s="58">
        <f t="shared" si="9"/>
        <v>49.59</v>
      </c>
      <c r="AF57" s="58">
        <f t="shared" si="9"/>
        <v>94.18</v>
      </c>
      <c r="AG57" s="58">
        <f t="shared" si="9"/>
        <v>5.91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2021-10-05T04:41:56Z</dcterms:created>
  <dcterms:modified xsi:type="dcterms:W3CDTF">2021-10-05T04:42:26Z</dcterms:modified>
</cp:coreProperties>
</file>