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(SLDC-F)'!$A$1:$I$63</definedName>
  </definedNames>
  <calcPr calcId="125725"/>
</workbook>
</file>

<file path=xl/calcChain.xml><?xml version="1.0" encoding="utf-8"?>
<calcChain xmlns="http://schemas.openxmlformats.org/spreadsheetml/2006/main">
  <c r="C56" i="1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F56" s="1"/>
  <c r="H46"/>
  <c r="G46"/>
  <c r="G56" s="1"/>
  <c r="F46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I5"/>
  <c r="G39" l="1"/>
</calcChain>
</file>

<file path=xl/sharedStrings.xml><?xml version="1.0" encoding="utf-8"?>
<sst xmlns="http://schemas.openxmlformats.org/spreadsheetml/2006/main" count="74" uniqueCount="69">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</sst>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4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17" fillId="0" borderId="10" xfId="1" applyFont="1" applyBorder="1" applyProtection="1"/>
    <xf numFmtId="0" fontId="18" fillId="0" borderId="11" xfId="1" applyFont="1" applyBorder="1" applyProtection="1"/>
    <xf numFmtId="0" fontId="17" fillId="0" borderId="11" xfId="1" applyFont="1" applyBorder="1" applyProtection="1"/>
    <xf numFmtId="0" fontId="17" fillId="0" borderId="12" xfId="1" applyFont="1" applyBorder="1" applyAlignment="1" applyProtection="1">
      <alignment horizontal="center"/>
    </xf>
    <xf numFmtId="0" fontId="16" fillId="0" borderId="0" xfId="1" applyFont="1" applyProtection="1"/>
    <xf numFmtId="0" fontId="19" fillId="0" borderId="0" xfId="1" applyFont="1" applyProtection="1"/>
    <xf numFmtId="0" fontId="17" fillId="0" borderId="13" xfId="1" applyFont="1" applyBorder="1" applyProtection="1"/>
    <xf numFmtId="0" fontId="20" fillId="0" borderId="0" xfId="1" applyFont="1" applyBorder="1" applyAlignment="1" applyProtection="1">
      <alignment horizontal="center"/>
    </xf>
    <xf numFmtId="0" fontId="20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2" fillId="0" borderId="13" xfId="1" applyFont="1" applyBorder="1" applyAlignment="1" applyProtection="1"/>
    <xf numFmtId="0" fontId="23" fillId="0" borderId="0" xfId="1" applyFont="1" applyBorder="1" applyAlignment="1" applyProtection="1">
      <alignment horizontal="center"/>
    </xf>
    <xf numFmtId="0" fontId="23" fillId="0" borderId="14" xfId="1" applyFont="1" applyBorder="1" applyAlignment="1" applyProtection="1">
      <alignment horizontal="center"/>
    </xf>
    <xf numFmtId="0" fontId="24" fillId="0" borderId="0" xfId="1" applyFont="1" applyProtection="1"/>
    <xf numFmtId="0" fontId="25" fillId="0" borderId="0" xfId="1" applyFont="1" applyProtection="1"/>
    <xf numFmtId="0" fontId="21" fillId="0" borderId="13" xfId="1" applyFont="1" applyBorder="1" applyAlignment="1" applyProtection="1">
      <alignment horizontal="right" vertical="center"/>
    </xf>
    <xf numFmtId="164" fontId="21" fillId="0" borderId="0" xfId="1" applyNumberFormat="1" applyFont="1" applyBorder="1" applyAlignment="1" applyProtection="1">
      <alignment horizontal="left" vertical="center"/>
    </xf>
    <xf numFmtId="0" fontId="26" fillId="0" borderId="0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right" vertical="center"/>
    </xf>
    <xf numFmtId="165" fontId="21" fillId="0" borderId="14" xfId="1" applyNumberFormat="1" applyFont="1" applyBorder="1" applyAlignment="1" applyProtection="1">
      <alignment horizontal="center" vertical="center"/>
    </xf>
    <xf numFmtId="0" fontId="21" fillId="0" borderId="13" xfId="1" applyFont="1" applyBorder="1" applyProtection="1"/>
    <xf numFmtId="0" fontId="21" fillId="0" borderId="0" xfId="1" applyFont="1" applyBorder="1" applyProtection="1"/>
    <xf numFmtId="166" fontId="21" fillId="0" borderId="0" xfId="1" applyNumberFormat="1" applyFont="1" applyBorder="1" applyAlignment="1" applyProtection="1">
      <alignment horizontal="center"/>
    </xf>
    <xf numFmtId="0" fontId="17" fillId="0" borderId="0" xfId="1" applyFont="1" applyBorder="1" applyProtection="1"/>
    <xf numFmtId="0" fontId="21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/>
    <xf numFmtId="0" fontId="21" fillId="0" borderId="0" xfId="1" applyFont="1" applyBorder="1" applyAlignment="1" applyProtection="1">
      <alignment horizontal="left"/>
    </xf>
    <xf numFmtId="0" fontId="21" fillId="0" borderId="0" xfId="1" applyFont="1" applyFill="1" applyBorder="1" applyAlignment="1" applyProtection="1"/>
    <xf numFmtId="0" fontId="27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>
      <alignment horizontal="center"/>
    </xf>
    <xf numFmtId="0" fontId="17" fillId="0" borderId="13" xfId="1" applyFont="1" applyBorder="1" applyAlignment="1" applyProtection="1">
      <alignment horizontal="center"/>
    </xf>
    <xf numFmtId="0" fontId="17" fillId="0" borderId="14" xfId="1" applyFont="1" applyBorder="1" applyAlignment="1" applyProtection="1">
      <alignment horizontal="center"/>
    </xf>
    <xf numFmtId="0" fontId="21" fillId="0" borderId="1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166" fontId="22" fillId="0" borderId="0" xfId="1" applyNumberFormat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center" vertical="center"/>
    </xf>
    <xf numFmtId="165" fontId="21" fillId="0" borderId="0" xfId="1" applyNumberFormat="1" applyFont="1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17" fillId="0" borderId="13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14" xfId="1" applyFont="1" applyBorder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center"/>
    </xf>
    <xf numFmtId="167" fontId="22" fillId="0" borderId="0" xfId="1" applyNumberFormat="1" applyFont="1" applyBorder="1" applyAlignment="1" applyProtection="1">
      <alignment horizontal="center"/>
    </xf>
    <xf numFmtId="0" fontId="17" fillId="0" borderId="15" xfId="1" applyFont="1" applyBorder="1" applyProtection="1"/>
    <xf numFmtId="0" fontId="17" fillId="0" borderId="16" xfId="1" applyFont="1" applyBorder="1" applyProtection="1"/>
    <xf numFmtId="0" fontId="21" fillId="33" borderId="17" xfId="1" applyFont="1" applyFill="1" applyBorder="1" applyAlignment="1" applyProtection="1">
      <alignment horizontal="center" vertical="center"/>
    </xf>
    <xf numFmtId="0" fontId="21" fillId="33" borderId="17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 wrapText="1"/>
    </xf>
    <xf numFmtId="0" fontId="21" fillId="33" borderId="17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 wrapText="1"/>
    </xf>
    <xf numFmtId="0" fontId="21" fillId="33" borderId="20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/>
    </xf>
    <xf numFmtId="0" fontId="21" fillId="33" borderId="21" xfId="1" applyFont="1" applyFill="1" applyBorder="1" applyAlignment="1" applyProtection="1">
      <alignment horizontal="center" vertical="center" wrapText="1"/>
    </xf>
    <xf numFmtId="0" fontId="16" fillId="0" borderId="0" xfId="1" applyFont="1" applyBorder="1" applyProtection="1"/>
    <xf numFmtId="0" fontId="21" fillId="33" borderId="22" xfId="1" applyFont="1" applyFill="1" applyBorder="1" applyAlignment="1" applyProtection="1">
      <alignment horizontal="center"/>
    </xf>
    <xf numFmtId="0" fontId="21" fillId="33" borderId="22" xfId="1" applyFont="1" applyFill="1" applyBorder="1" applyAlignment="1" applyProtection="1">
      <alignment horizontal="center" wrapText="1"/>
    </xf>
    <xf numFmtId="0" fontId="29" fillId="34" borderId="0" xfId="1" applyFont="1" applyFill="1" applyBorder="1" applyProtection="1"/>
    <xf numFmtId="14" fontId="16" fillId="34" borderId="0" xfId="1" applyNumberFormat="1" applyFont="1" applyFill="1" applyBorder="1" applyProtection="1"/>
    <xf numFmtId="0" fontId="16" fillId="34" borderId="0" xfId="1" applyFont="1" applyFill="1" applyBorder="1" applyProtection="1"/>
    <xf numFmtId="0" fontId="19" fillId="34" borderId="0" xfId="1" applyFont="1" applyFill="1" applyBorder="1" applyProtection="1"/>
    <xf numFmtId="0" fontId="24" fillId="0" borderId="17" xfId="1" applyFont="1" applyBorder="1" applyAlignment="1" applyProtection="1">
      <alignment horizontal="center" vertical="center"/>
    </xf>
    <xf numFmtId="0" fontId="24" fillId="0" borderId="17" xfId="1" applyFont="1" applyBorder="1" applyAlignment="1" applyProtection="1">
      <alignment vertical="center"/>
    </xf>
    <xf numFmtId="2" fontId="24" fillId="0" borderId="17" xfId="1" applyNumberFormat="1" applyFont="1" applyBorder="1" applyAlignment="1" applyProtection="1">
      <alignment horizontal="center" vertical="center"/>
    </xf>
    <xf numFmtId="49" fontId="24" fillId="0" borderId="17" xfId="1" applyNumberFormat="1" applyFont="1" applyBorder="1" applyAlignment="1" applyProtection="1">
      <alignment horizontal="center" vertical="center" wrapText="1"/>
    </xf>
    <xf numFmtId="0" fontId="24" fillId="0" borderId="0" xfId="1" applyFont="1" applyBorder="1" applyProtection="1"/>
    <xf numFmtId="14" fontId="24" fillId="0" borderId="0" xfId="1" applyNumberFormat="1" applyFont="1" applyBorder="1" applyProtection="1"/>
    <xf numFmtId="14" fontId="24" fillId="0" borderId="0" xfId="1" applyNumberFormat="1" applyFont="1" applyProtection="1"/>
    <xf numFmtId="0" fontId="24" fillId="0" borderId="0" xfId="1" applyFont="1" applyBorder="1" applyAlignment="1" applyProtection="1">
      <alignment horizontal="center" vertical="center" wrapText="1"/>
    </xf>
    <xf numFmtId="2" fontId="24" fillId="0" borderId="0" xfId="1" applyNumberFormat="1" applyFont="1" applyBorder="1" applyAlignment="1" applyProtection="1">
      <alignment horizontal="center"/>
    </xf>
    <xf numFmtId="2" fontId="25" fillId="0" borderId="0" xfId="1" applyNumberFormat="1" applyFont="1" applyBorder="1" applyAlignment="1" applyProtection="1">
      <alignment horizontal="center"/>
    </xf>
    <xf numFmtId="2" fontId="24" fillId="0" borderId="0" xfId="1" applyNumberFormat="1" applyFont="1" applyBorder="1" applyProtection="1"/>
    <xf numFmtId="2" fontId="25" fillId="0" borderId="0" xfId="1" applyNumberFormat="1" applyFont="1" applyBorder="1" applyProtection="1"/>
    <xf numFmtId="0" fontId="24" fillId="0" borderId="0" xfId="1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 vertical="center"/>
    </xf>
    <xf numFmtId="0" fontId="24" fillId="0" borderId="0" xfId="1" applyFont="1" applyBorder="1" applyProtection="1"/>
    <xf numFmtId="2" fontId="30" fillId="0" borderId="0" xfId="1" applyNumberFormat="1" applyFont="1" applyBorder="1" applyAlignment="1" applyProtection="1">
      <alignment horizontal="left"/>
    </xf>
    <xf numFmtId="0" fontId="24" fillId="35" borderId="0" xfId="1" applyFont="1" applyFill="1" applyBorder="1" applyProtection="1"/>
    <xf numFmtId="2" fontId="24" fillId="0" borderId="0" xfId="1" applyNumberFormat="1" applyFont="1" applyFill="1" applyBorder="1" applyProtection="1"/>
    <xf numFmtId="0" fontId="24" fillId="0" borderId="0" xfId="1" applyFont="1" applyFill="1" applyBorder="1" applyProtection="1"/>
    <xf numFmtId="0" fontId="24" fillId="0" borderId="0" xfId="1" applyFont="1" applyBorder="1" applyAlignment="1" applyProtection="1">
      <alignment horizontal="center"/>
    </xf>
    <xf numFmtId="2" fontId="31" fillId="35" borderId="0" xfId="1" applyNumberFormat="1" applyFont="1" applyFill="1" applyBorder="1" applyProtection="1"/>
    <xf numFmtId="2" fontId="24" fillId="35" borderId="0" xfId="1" applyNumberFormat="1" applyFont="1" applyFill="1" applyBorder="1" applyProtection="1"/>
    <xf numFmtId="0" fontId="30" fillId="36" borderId="0" xfId="1" applyNumberFormat="1" applyFont="1" applyFill="1" applyBorder="1" applyAlignment="1" applyProtection="1">
      <alignment horizontal="left" vertical="center"/>
    </xf>
    <xf numFmtId="0" fontId="31" fillId="36" borderId="0" xfId="1" applyNumberFormat="1" applyFont="1" applyFill="1" applyBorder="1" applyProtection="1"/>
    <xf numFmtId="0" fontId="24" fillId="0" borderId="0" xfId="1" applyNumberFormat="1" applyFont="1" applyBorder="1" applyProtection="1"/>
    <xf numFmtId="0" fontId="25" fillId="0" borderId="17" xfId="1" applyFont="1" applyBorder="1" applyAlignment="1" applyProtection="1">
      <alignment vertical="center" wrapText="1"/>
    </xf>
    <xf numFmtId="0" fontId="25" fillId="35" borderId="0" xfId="1" applyFont="1" applyFill="1" applyBorder="1" applyProtection="1"/>
    <xf numFmtId="2" fontId="25" fillId="35" borderId="0" xfId="1" applyNumberFormat="1" applyFont="1" applyFill="1" applyBorder="1" applyAlignment="1" applyProtection="1"/>
    <xf numFmtId="0" fontId="25" fillId="0" borderId="17" xfId="1" applyFont="1" applyBorder="1" applyAlignment="1" applyProtection="1">
      <alignment vertical="center"/>
    </xf>
    <xf numFmtId="0" fontId="32" fillId="0" borderId="0" xfId="1" applyFont="1" applyBorder="1" applyProtection="1"/>
    <xf numFmtId="2" fontId="33" fillId="0" borderId="0" xfId="1" applyNumberFormat="1" applyFont="1" applyBorder="1" applyAlignment="1" applyProtection="1">
      <alignment horizontal="center"/>
    </xf>
    <xf numFmtId="2" fontId="33" fillId="36" borderId="0" xfId="1" applyNumberFormat="1" applyFont="1" applyFill="1" applyBorder="1" applyAlignment="1" applyProtection="1">
      <alignment horizontal="center"/>
    </xf>
    <xf numFmtId="0" fontId="24" fillId="0" borderId="0" xfId="1" applyFont="1" applyBorder="1" applyAlignment="1" applyProtection="1">
      <alignment horizontal="justify" vertical="top"/>
    </xf>
    <xf numFmtId="2" fontId="31" fillId="0" borderId="0" xfId="1" applyNumberFormat="1" applyFont="1" applyBorder="1" applyAlignment="1" applyProtection="1">
      <alignment horizontal="right" vertical="top"/>
    </xf>
    <xf numFmtId="0" fontId="25" fillId="0" borderId="0" xfId="1" applyFont="1" applyBorder="1" applyProtection="1"/>
    <xf numFmtId="0" fontId="24" fillId="0" borderId="17" xfId="1" applyFont="1" applyBorder="1" applyAlignment="1" applyProtection="1">
      <alignment vertical="center" wrapText="1"/>
    </xf>
    <xf numFmtId="2" fontId="31" fillId="0" borderId="0" xfId="1" applyNumberFormat="1" applyFont="1" applyBorder="1" applyProtection="1"/>
    <xf numFmtId="2" fontId="24" fillId="0" borderId="0" xfId="1" applyNumberFormat="1" applyFont="1" applyAlignment="1" applyProtection="1">
      <alignment horizontal="center"/>
    </xf>
    <xf numFmtId="0" fontId="25" fillId="0" borderId="13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34" fillId="0" borderId="14" xfId="1" applyFont="1" applyBorder="1" applyAlignment="1" applyProtection="1">
      <alignment horizontal="left" vertical="center"/>
    </xf>
    <xf numFmtId="2" fontId="24" fillId="0" borderId="0" xfId="1" applyNumberFormat="1" applyFont="1" applyAlignment="1" applyProtection="1">
      <alignment horizontal="left" vertical="center"/>
    </xf>
    <xf numFmtId="0" fontId="31" fillId="0" borderId="0" xfId="1" applyFont="1" applyBorder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5" fillId="0" borderId="0" xfId="1" applyFont="1" applyAlignment="1" applyProtection="1">
      <alignment horizontal="left" vertical="center"/>
    </xf>
    <xf numFmtId="2" fontId="24" fillId="0" borderId="0" xfId="1" applyNumberFormat="1" applyFont="1" applyBorder="1" applyAlignment="1" applyProtection="1">
      <alignment horizontal="left" vertical="center"/>
    </xf>
    <xf numFmtId="9" fontId="24" fillId="0" borderId="0" xfId="2" applyFont="1" applyBorder="1" applyAlignment="1" applyProtection="1">
      <alignment horizontal="left" vertical="center"/>
    </xf>
    <xf numFmtId="0" fontId="25" fillId="0" borderId="14" xfId="1" applyFont="1" applyBorder="1" applyAlignment="1" applyProtection="1">
      <alignment horizontal="left" vertical="center"/>
    </xf>
    <xf numFmtId="0" fontId="24" fillId="0" borderId="13" xfId="1" applyFont="1" applyBorder="1" applyProtection="1"/>
    <xf numFmtId="0" fontId="25" fillId="0" borderId="0" xfId="1" applyFont="1" applyBorder="1" applyAlignment="1" applyProtection="1">
      <alignment horizontal="left" vertical="center" wrapText="1"/>
    </xf>
    <xf numFmtId="0" fontId="25" fillId="0" borderId="0" xfId="1" applyFont="1" applyBorder="1" applyAlignment="1" applyProtection="1">
      <alignment horizontal="left"/>
    </xf>
    <xf numFmtId="0" fontId="25" fillId="0" borderId="0" xfId="1" applyFont="1" applyBorder="1" applyAlignment="1" applyProtection="1"/>
    <xf numFmtId="0" fontId="25" fillId="0" borderId="14" xfId="1" applyFont="1" applyBorder="1" applyAlignment="1" applyProtection="1">
      <alignment horizontal="center" vertical="center"/>
    </xf>
    <xf numFmtId="2" fontId="24" fillId="0" borderId="0" xfId="1" applyNumberFormat="1" applyFont="1" applyProtection="1"/>
    <xf numFmtId="0" fontId="35" fillId="0" borderId="0" xfId="1" applyFont="1" applyBorder="1" applyProtection="1"/>
    <xf numFmtId="0" fontId="24" fillId="0" borderId="0" xfId="1" applyFont="1" applyBorder="1" applyAlignment="1" applyProtection="1">
      <alignment vertical="center"/>
    </xf>
    <xf numFmtId="0" fontId="36" fillId="0" borderId="13" xfId="1" applyFont="1" applyBorder="1" applyAlignment="1" applyProtection="1"/>
    <xf numFmtId="0" fontId="24" fillId="0" borderId="0" xfId="1" applyFont="1" applyBorder="1" applyAlignment="1" applyProtection="1"/>
    <xf numFmtId="0" fontId="24" fillId="0" borderId="14" xfId="1" applyFont="1" applyBorder="1" applyAlignment="1" applyProtection="1">
      <alignment horizontal="center"/>
    </xf>
    <xf numFmtId="0" fontId="16" fillId="0" borderId="15" xfId="1" applyFont="1" applyBorder="1" applyProtection="1"/>
    <xf numFmtId="0" fontId="16" fillId="0" borderId="16" xfId="1" applyFont="1" applyBorder="1" applyProtection="1"/>
    <xf numFmtId="0" fontId="19" fillId="0" borderId="16" xfId="1" applyFont="1" applyBorder="1" applyAlignment="1" applyProtection="1">
      <alignment horizontal="left" vertical="center"/>
    </xf>
    <xf numFmtId="0" fontId="19" fillId="0" borderId="23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29" fillId="0" borderId="0" xfId="1" applyFont="1" applyBorder="1" applyProtection="1"/>
    <xf numFmtId="0" fontId="16" fillId="0" borderId="0" xfId="1" applyFont="1" applyBorder="1" applyAlignment="1" applyProtection="1">
      <alignment horizontal="left"/>
    </xf>
    <xf numFmtId="0" fontId="16" fillId="0" borderId="0" xfId="1" applyFont="1" applyBorder="1" applyAlignment="1" applyProtection="1">
      <alignment horizontal="center"/>
    </xf>
    <xf numFmtId="0" fontId="37" fillId="0" borderId="0" xfId="1" applyFont="1" applyBorder="1" applyProtection="1"/>
    <xf numFmtId="0" fontId="38" fillId="0" borderId="0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/>
    </xf>
    <xf numFmtId="0" fontId="29" fillId="0" borderId="0" xfId="1" applyFont="1" applyBorder="1" applyAlignment="1" applyProtection="1">
      <alignment horizontal="left" vertical="center" wrapText="1"/>
    </xf>
    <xf numFmtId="0" fontId="19" fillId="0" borderId="0" xfId="1" applyFont="1" applyBorder="1" applyProtection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9" fontId="19" fillId="0" borderId="0" xfId="2" applyFont="1" applyBorder="1" applyAlignment="1" applyProtection="1">
      <alignment horizontal="justify" vertical="top" wrapText="1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center"/>
    </xf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9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3</v>
          </cell>
          <cell r="G29">
            <v>1.62</v>
          </cell>
          <cell r="H29">
            <v>7.37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108.72999999999999</v>
          </cell>
          <cell r="G33">
            <v>73.933000000000021</v>
          </cell>
        </row>
        <row r="36">
          <cell r="H36">
            <v>220</v>
          </cell>
        </row>
        <row r="43">
          <cell r="H43">
            <v>88.8</v>
          </cell>
        </row>
        <row r="44">
          <cell r="C44">
            <v>77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9">
          <cell r="C19">
            <v>126</v>
          </cell>
          <cell r="D19">
            <v>23.19</v>
          </cell>
          <cell r="E19">
            <v>23.19</v>
          </cell>
          <cell r="F19">
            <v>25.55</v>
          </cell>
          <cell r="G19">
            <v>19.75</v>
          </cell>
          <cell r="H19">
            <v>125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31.44</v>
          </cell>
          <cell r="G20">
            <v>23.68</v>
          </cell>
          <cell r="H20">
            <v>129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8.3230000000000004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14.16</v>
          </cell>
          <cell r="G22">
            <v>8.81</v>
          </cell>
          <cell r="H22">
            <v>56</v>
          </cell>
        </row>
        <row r="23">
          <cell r="D23">
            <v>4.07</v>
          </cell>
          <cell r="E23">
            <v>4.07</v>
          </cell>
          <cell r="F23">
            <v>5.4</v>
          </cell>
          <cell r="G23">
            <v>3.33</v>
          </cell>
          <cell r="H23">
            <v>17.2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3.5</v>
          </cell>
          <cell r="G24">
            <v>2.83</v>
          </cell>
          <cell r="H24">
            <v>14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</v>
          </cell>
          <cell r="G25">
            <v>0.9</v>
          </cell>
          <cell r="H25">
            <v>3.9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0.9</v>
          </cell>
          <cell r="H26">
            <v>4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1.56</v>
          </cell>
          <cell r="G27">
            <v>1.18</v>
          </cell>
          <cell r="H27">
            <v>5.3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0.81</v>
          </cell>
          <cell r="H28">
            <v>4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1.8</v>
          </cell>
          <cell r="G30">
            <v>1.8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96.5</v>
          </cell>
        </row>
        <row r="40">
          <cell r="H40">
            <v>65</v>
          </cell>
        </row>
        <row r="41">
          <cell r="F41">
            <v>42.24</v>
          </cell>
          <cell r="G41">
            <v>47.44</v>
          </cell>
        </row>
      </sheetData>
      <sheetData sheetId="10"/>
      <sheetData sheetId="11"/>
      <sheetData sheetId="12">
        <row r="33">
          <cell r="D33">
            <v>10.56</v>
          </cell>
          <cell r="E33">
            <v>8.2896000000000001</v>
          </cell>
          <cell r="F33">
            <v>48.576000000000001</v>
          </cell>
        </row>
        <row r="34">
          <cell r="D34">
            <v>1.44</v>
          </cell>
          <cell r="E34">
            <v>1.1303999999999998</v>
          </cell>
          <cell r="F34">
            <v>6.6239999999999997</v>
          </cell>
          <cell r="G34">
            <v>4.4783999999999997</v>
          </cell>
          <cell r="I34">
            <v>37.32</v>
          </cell>
        </row>
        <row r="36">
          <cell r="I36">
            <v>9.1999999999999993</v>
          </cell>
        </row>
        <row r="37">
          <cell r="D37">
            <v>0</v>
          </cell>
          <cell r="E3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44478</v>
          </cell>
        </row>
        <row r="29">
          <cell r="F29">
            <v>10.96</v>
          </cell>
        </row>
        <row r="30">
          <cell r="B30" t="str">
            <v>KASHANG (3x65 MW)</v>
          </cell>
          <cell r="F30">
            <v>6.05</v>
          </cell>
          <cell r="G30">
            <v>5.01</v>
          </cell>
        </row>
        <row r="31">
          <cell r="F31">
            <v>18.93</v>
          </cell>
          <cell r="G31">
            <v>10.09</v>
          </cell>
        </row>
        <row r="33">
          <cell r="F33">
            <v>2.88</v>
          </cell>
          <cell r="G33">
            <v>2.02</v>
          </cell>
          <cell r="H33">
            <v>8.57</v>
          </cell>
        </row>
        <row r="34">
          <cell r="F34">
            <v>0.6</v>
          </cell>
          <cell r="G34">
            <v>1.3</v>
          </cell>
          <cell r="H34">
            <v>5.5</v>
          </cell>
        </row>
        <row r="35">
          <cell r="F35">
            <v>4.42</v>
          </cell>
          <cell r="G35">
            <v>3.57</v>
          </cell>
          <cell r="H35">
            <v>28.16</v>
          </cell>
        </row>
        <row r="36">
          <cell r="F36">
            <v>6.68</v>
          </cell>
          <cell r="G36">
            <v>5.22</v>
          </cell>
          <cell r="H36">
            <v>12.96</v>
          </cell>
        </row>
        <row r="37">
          <cell r="F37">
            <v>2</v>
          </cell>
          <cell r="G37">
            <v>1.62</v>
          </cell>
          <cell r="H37">
            <v>7.1</v>
          </cell>
        </row>
        <row r="38">
          <cell r="F38">
            <v>2.0481600000000002</v>
          </cell>
          <cell r="G38">
            <v>2.2400000000000002</v>
          </cell>
          <cell r="H38">
            <v>9.4</v>
          </cell>
        </row>
        <row r="39">
          <cell r="F39">
            <v>5.8</v>
          </cell>
          <cell r="G39">
            <v>3.96</v>
          </cell>
          <cell r="H39">
            <v>17.09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12.59</v>
          </cell>
          <cell r="G41">
            <v>10.97</v>
          </cell>
          <cell r="H41">
            <v>101.1</v>
          </cell>
        </row>
        <row r="43">
          <cell r="F43">
            <v>2.17</v>
          </cell>
          <cell r="G43">
            <v>1.55</v>
          </cell>
          <cell r="H43">
            <v>7.1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218.6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2"/>
  <sheetViews>
    <sheetView tabSelected="1" view="pageBreakPreview" topLeftCell="A21" zoomScale="60" zoomScaleNormal="60" zoomScalePageLayoutView="50" workbookViewId="0">
      <selection activeCell="E46" sqref="E46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44478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44479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44478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25.55</v>
      </c>
      <c r="G21" s="69">
        <f>[1]Report_DPS!G19</f>
        <v>19.75</v>
      </c>
      <c r="H21" s="69">
        <f>[1]Report_DPS!H19</f>
        <v>125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5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31.44</v>
      </c>
      <c r="G22" s="69">
        <f>[1]Report_DPS!G20</f>
        <v>23.68</v>
      </c>
      <c r="H22" s="69">
        <f>[1]Report_DPS!H20</f>
        <v>129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8.3230000000000004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14.16</v>
      </c>
      <c r="G24" s="69">
        <f>[1]Report_DPS!G22</f>
        <v>8.81</v>
      </c>
      <c r="H24" s="69">
        <f>[1]Report_DPS!H22</f>
        <v>56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5.4</v>
      </c>
      <c r="G25" s="69">
        <f>[1]Report_DPS!G23</f>
        <v>3.33</v>
      </c>
      <c r="H25" s="69">
        <f>[1]Report_DPS!H23</f>
        <v>17.2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3.5</v>
      </c>
      <c r="G26" s="69">
        <f>[1]Report_DPS!G24</f>
        <v>2.83</v>
      </c>
      <c r="H26" s="69">
        <f>[1]Report_DPS!H24</f>
        <v>14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</v>
      </c>
      <c r="G27" s="69">
        <f>[1]Report_DPS!G25</f>
        <v>0.9</v>
      </c>
      <c r="H27" s="69">
        <f>[1]Report_DPS!H25</f>
        <v>3.9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0.9</v>
      </c>
      <c r="H28" s="69">
        <f>[1]Report_DPS!H26</f>
        <v>4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1.56</v>
      </c>
      <c r="G29" s="69">
        <f>[1]Report_DPS!G27</f>
        <v>1.18</v>
      </c>
      <c r="H29" s="69">
        <f>[1]Report_DPS!H27</f>
        <v>5.3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3</v>
      </c>
      <c r="G30" s="69">
        <f>'[1]Report_DPS (HPSLDC)'!G29</f>
        <v>1.62</v>
      </c>
      <c r="H30" s="69">
        <f>'[1]Report_DPS (HPSLDC)'!H29</f>
        <v>7.37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0.81</v>
      </c>
      <c r="H31" s="69">
        <f>[1]Report_DPS!H28</f>
        <v>4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1.8</v>
      </c>
      <c r="G33" s="69">
        <f>[1]Report_DPS!G30</f>
        <v>1.8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108.72999999999999</v>
      </c>
      <c r="G34" s="69">
        <f>'[1]Report_DPS (HPSLDC)'!G33</f>
        <v>73.933000000000021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48.576000000000001</v>
      </c>
      <c r="G37" s="69">
        <f>I38*0.88</f>
        <v>32.8416</v>
      </c>
      <c r="H37" s="69">
        <f>'[1]Report_DPS (HPSLDC)'!H36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6.6239999999999997</v>
      </c>
      <c r="G38" s="69">
        <f>'[1]Daily report for CEA'!G34</f>
        <v>4.4783999999999997</v>
      </c>
      <c r="H38" s="69"/>
      <c r="I38" s="70">
        <f>'[1]Daily report for CEA'!I34</f>
        <v>37.32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8.7680000000000007</v>
      </c>
      <c r="G39" s="69">
        <f>I40*0.8</f>
        <v>7.3599999999999994</v>
      </c>
      <c r="H39" s="69">
        <f>[1]Report_DPS!H36</f>
        <v>96.5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2.1920000000000002</v>
      </c>
      <c r="G40" s="69">
        <f>I40*0.2</f>
        <v>1.8399999999999999</v>
      </c>
      <c r="H40" s="69"/>
      <c r="I40" s="70">
        <f>'[1]Daily report for CEA'!I36</f>
        <v>9.1999999999999993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6.05</v>
      </c>
      <c r="G41" s="69">
        <f>'[1]Form-1_AnticipatedVsActual_BI'!G30</f>
        <v>5.01</v>
      </c>
      <c r="H41" s="69">
        <f>[1]Report_DPS!H40</f>
        <v>65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18.93</v>
      </c>
      <c r="G43" s="69">
        <f>'[1]Form-1_AnticipatedVsActual_BI'!G31</f>
        <v>10.09</v>
      </c>
      <c r="H43" s="69">
        <f>'[1]Report_DPS (HPSLDC)'!H43</f>
        <v>88.8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42.24</v>
      </c>
      <c r="G44" s="69">
        <f>[1]Report_DPS!G41</f>
        <v>47.44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1.3</v>
      </c>
      <c r="H46" s="69">
        <f>'[1]Form-1_AnticipatedVsActual_BI'!H34</f>
        <v>5.5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1.62</v>
      </c>
      <c r="H47" s="69">
        <f>'[1]Form-1_AnticipatedVsActual_BI'!H37</f>
        <v>7.1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2.2400000000000002</v>
      </c>
      <c r="H48" s="69">
        <f>'[1]Form-1_AnticipatedVsActual_BI'!H38</f>
        <v>9.4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4.42</v>
      </c>
      <c r="G49" s="69">
        <f>'[1]Form-1_AnticipatedVsActual_BI'!G35</f>
        <v>3.57</v>
      </c>
      <c r="H49" s="69">
        <f>'[1]Form-1_AnticipatedVsActual_BI'!H35</f>
        <v>28.16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5.8</v>
      </c>
      <c r="G50" s="69">
        <f>'[1]Form-1_AnticipatedVsActual_BI'!G39</f>
        <v>3.96</v>
      </c>
      <c r="H50" s="69">
        <f>'[1]Form-1_AnticipatedVsActual_BI'!H39</f>
        <v>17.09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2.88</v>
      </c>
      <c r="G51" s="69">
        <f>'[1]Form-1_AnticipatedVsActual_BI'!G33</f>
        <v>2.02</v>
      </c>
      <c r="H51" s="69">
        <f>'[1]Form-1_AnticipatedVsActual_BI'!H33</f>
        <v>8.57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12.59</v>
      </c>
      <c r="G52" s="69">
        <f>'[1]Form-1_AnticipatedVsActual_BI'!G41</f>
        <v>10.97</v>
      </c>
      <c r="H52" s="69">
        <f>'[1]Form-1_AnticipatedVsActual_BI'!H41</f>
        <v>101.1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2.17</v>
      </c>
      <c r="G54" s="69">
        <f>'[1]Form-1_AnticipatedVsActual_BI'!G43</f>
        <v>1.55</v>
      </c>
      <c r="H54" s="69">
        <f>'[1]Form-1_AnticipatedVsActual_BI'!H43</f>
        <v>7.1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6.68</v>
      </c>
      <c r="G55" s="69">
        <f>'[1]Form-1_AnticipatedVsActual_BI'!G36</f>
        <v>5.22</v>
      </c>
      <c r="H55" s="69">
        <f>'[1]Form-1_AnticipatedVsActual_BI'!H36</f>
        <v>12.96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>
      <c r="A56" s="67"/>
      <c r="B56" s="95" t="s">
        <v>63</v>
      </c>
      <c r="C56" s="69">
        <f>SUM(C46:C55)</f>
        <v>247.8</v>
      </c>
      <c r="D56" s="69"/>
      <c r="E56" s="69"/>
      <c r="F56" s="69">
        <f>SUM(F46:F55)</f>
        <v>41.438160000000003</v>
      </c>
      <c r="G56" s="69">
        <f>SUM(G46:G55)</f>
        <v>32.660000000000004</v>
      </c>
      <c r="H56" s="69"/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11" customFormat="1" ht="27.75" customHeight="1">
      <c r="A57" s="105" t="s">
        <v>64</v>
      </c>
      <c r="B57" s="106"/>
      <c r="C57" s="106"/>
      <c r="D57" s="106"/>
      <c r="E57" s="106"/>
      <c r="F57" s="107"/>
      <c r="G57" s="107"/>
      <c r="H57" s="107"/>
      <c r="I57" s="108"/>
      <c r="J57" s="109"/>
      <c r="K57" s="109"/>
      <c r="L57" s="107"/>
      <c r="M57" s="110"/>
      <c r="N57" s="110"/>
      <c r="O57" s="110"/>
      <c r="P57" s="110"/>
      <c r="Q57" s="107"/>
      <c r="W57" s="112"/>
    </row>
    <row r="58" spans="1:26" s="111" customFormat="1" ht="27.75" customHeight="1">
      <c r="A58" s="105" t="s">
        <v>65</v>
      </c>
      <c r="B58" s="107"/>
      <c r="C58" s="107"/>
      <c r="D58" s="106"/>
      <c r="E58" s="106"/>
      <c r="F58" s="113"/>
      <c r="G58" s="114"/>
      <c r="H58" s="107"/>
      <c r="I58" s="115"/>
      <c r="L58" s="107"/>
      <c r="M58" s="107"/>
      <c r="N58" s="113"/>
      <c r="O58" s="107"/>
      <c r="P58" s="113"/>
      <c r="Q58" s="107"/>
      <c r="W58" s="112"/>
    </row>
    <row r="59" spans="1:26" s="15" customFormat="1" ht="17.25" customHeight="1">
      <c r="A59" s="116"/>
      <c r="B59" s="117"/>
      <c r="C59" s="117"/>
      <c r="D59" s="71"/>
      <c r="E59" s="118"/>
      <c r="F59" s="118"/>
      <c r="G59" s="118"/>
      <c r="H59" s="119"/>
      <c r="I59" s="120"/>
      <c r="L59" s="71"/>
      <c r="M59" s="71"/>
      <c r="N59" s="77"/>
      <c r="O59" s="71"/>
      <c r="P59" s="77"/>
      <c r="Q59" s="71"/>
      <c r="R59" s="121"/>
      <c r="W59" s="16"/>
    </row>
    <row r="60" spans="1:26" s="15" customFormat="1" ht="17.25" customHeight="1">
      <c r="A60" s="116"/>
      <c r="B60" s="122"/>
      <c r="C60" s="101"/>
      <c r="D60" s="71"/>
      <c r="E60" s="119"/>
      <c r="F60" s="119"/>
      <c r="G60" s="119"/>
      <c r="H60" s="71"/>
      <c r="I60" s="120"/>
      <c r="W60" s="16"/>
    </row>
    <row r="61" spans="1:26" s="15" customFormat="1" ht="24" customHeight="1">
      <c r="A61" s="116"/>
      <c r="B61" s="106"/>
      <c r="C61" s="123"/>
      <c r="D61" s="106"/>
      <c r="E61" s="101"/>
      <c r="F61" s="78"/>
      <c r="G61" s="71"/>
      <c r="H61" s="106" t="s">
        <v>66</v>
      </c>
      <c r="I61" s="120"/>
      <c r="W61" s="16"/>
    </row>
    <row r="62" spans="1:26" s="15" customFormat="1" ht="24" customHeight="1">
      <c r="A62" s="124"/>
      <c r="B62" s="71"/>
      <c r="C62" s="71"/>
      <c r="D62" s="123"/>
      <c r="E62" s="125"/>
      <c r="F62" s="125"/>
      <c r="G62" s="125"/>
      <c r="H62" s="106" t="s">
        <v>67</v>
      </c>
      <c r="I62" s="126"/>
      <c r="M62" s="121"/>
      <c r="W62" s="16"/>
    </row>
    <row r="63" spans="1:26" ht="17.25" customHeight="1">
      <c r="A63" s="127"/>
      <c r="B63" s="128"/>
      <c r="C63" s="128"/>
      <c r="D63" s="128"/>
      <c r="E63" s="129"/>
      <c r="F63" s="129"/>
      <c r="G63" s="129"/>
      <c r="H63" s="129"/>
      <c r="I63" s="130"/>
    </row>
    <row r="64" spans="1:26" ht="30" customHeight="1">
      <c r="A64" s="60"/>
      <c r="B64" s="131"/>
      <c r="C64" s="131"/>
      <c r="D64" s="60"/>
      <c r="E64" s="132"/>
      <c r="F64" s="132"/>
      <c r="G64" s="132"/>
      <c r="H64" s="132"/>
      <c r="I64" s="133"/>
    </row>
    <row r="65" spans="1:23" ht="31.5" customHeight="1">
      <c r="A65" s="131"/>
      <c r="B65" s="134"/>
      <c r="C65" s="134"/>
      <c r="D65" s="131"/>
      <c r="E65" s="60"/>
      <c r="F65" s="135"/>
      <c r="G65" s="60"/>
      <c r="H65" s="60"/>
      <c r="I65" s="136"/>
      <c r="W65" s="5"/>
    </row>
    <row r="66" spans="1:23">
      <c r="A66" s="137"/>
      <c r="B66" s="134"/>
      <c r="C66" s="134"/>
      <c r="D66" s="134"/>
      <c r="E66" s="60"/>
      <c r="F66" s="60"/>
      <c r="G66" s="60"/>
      <c r="H66" s="60"/>
      <c r="I66" s="136"/>
      <c r="W66" s="5"/>
    </row>
    <row r="67" spans="1:23">
      <c r="A67" s="137"/>
      <c r="B67" s="138"/>
      <c r="C67" s="138"/>
      <c r="D67" s="134"/>
      <c r="E67" s="134"/>
      <c r="F67" s="134"/>
      <c r="G67" s="134"/>
      <c r="H67" s="134"/>
      <c r="I67" s="139"/>
      <c r="W67" s="5"/>
    </row>
    <row r="68" spans="1:23" ht="66" customHeight="1">
      <c r="A68" s="140"/>
      <c r="B68" s="138"/>
      <c r="C68" s="138"/>
      <c r="D68" s="138"/>
      <c r="E68" s="134"/>
      <c r="F68" s="134"/>
      <c r="G68" s="134"/>
      <c r="H68" s="134"/>
      <c r="I68" s="139"/>
      <c r="W68" s="5"/>
    </row>
    <row r="69" spans="1:23">
      <c r="A69" s="140"/>
      <c r="B69" s="138"/>
      <c r="C69" s="138"/>
      <c r="D69" s="138"/>
      <c r="E69" s="134"/>
      <c r="F69" s="141"/>
      <c r="G69" s="134"/>
      <c r="H69" s="134"/>
      <c r="I69" s="139"/>
      <c r="W69" s="5"/>
    </row>
    <row r="70" spans="1:23" ht="35.25" customHeight="1">
      <c r="A70" s="139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38.2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23.25" customHeight="1">
      <c r="A74" s="140"/>
      <c r="B74" s="138" t="s">
        <v>68</v>
      </c>
      <c r="C74" s="138"/>
      <c r="D74" s="138"/>
      <c r="E74" s="138"/>
      <c r="F74" s="142"/>
      <c r="G74" s="142"/>
      <c r="H74" s="142"/>
      <c r="I74" s="139"/>
      <c r="W74" s="5"/>
    </row>
    <row r="75" spans="1:23">
      <c r="A75" s="140"/>
      <c r="B75" s="143"/>
      <c r="C75" s="143"/>
      <c r="D75" s="138"/>
      <c r="E75" s="138"/>
      <c r="F75" s="142"/>
      <c r="G75" s="142"/>
      <c r="H75" s="142"/>
      <c r="I75" s="139"/>
      <c r="W75" s="5"/>
    </row>
    <row r="76" spans="1:23" ht="23.25" customHeight="1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ht="23.25" customHeight="1">
      <c r="A78" s="60"/>
      <c r="B78" s="143"/>
      <c r="C78" s="143"/>
      <c r="D78" s="143"/>
      <c r="E78" s="143"/>
      <c r="F78" s="143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5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5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5"/>
      <c r="G89" s="143"/>
      <c r="H89" s="143"/>
      <c r="I89" s="144"/>
      <c r="W89" s="5"/>
    </row>
    <row r="90" spans="1:23">
      <c r="A90" s="60"/>
      <c r="B90" s="143"/>
      <c r="C90" s="143"/>
      <c r="D90" s="146"/>
      <c r="E90" s="143"/>
      <c r="F90" s="143"/>
      <c r="G90" s="143"/>
      <c r="H90" s="143"/>
      <c r="I90" s="144"/>
      <c r="W90" s="5"/>
    </row>
    <row r="91" spans="1:23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>
      <c r="A94" s="60"/>
      <c r="B94" s="60"/>
      <c r="C94" s="60"/>
      <c r="D94" s="146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7.75" customHeight="1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6:23" ht="28.5" customHeight="1">
      <c r="I97" s="5"/>
      <c r="W97" s="5"/>
    </row>
    <row r="99" spans="6:23">
      <c r="F99" s="147"/>
      <c r="I99" s="5"/>
      <c r="W99" s="5"/>
    </row>
    <row r="104" spans="6:23">
      <c r="F104" s="147"/>
      <c r="I104" s="5"/>
      <c r="W104" s="5"/>
    </row>
    <row r="109" spans="6:23">
      <c r="F109" s="147"/>
      <c r="I109" s="5"/>
      <c r="W109" s="5"/>
    </row>
    <row r="114" spans="6:23">
      <c r="F114" s="147"/>
      <c r="I114" s="5"/>
      <c r="W114" s="5"/>
    </row>
    <row r="119" spans="6:23">
      <c r="F119" s="147"/>
      <c r="I119" s="5"/>
      <c r="W119" s="5"/>
    </row>
    <row r="124" spans="6:23">
      <c r="F124" s="147"/>
      <c r="I124" s="5"/>
      <c r="W124" s="5"/>
    </row>
    <row r="129" spans="6:23">
      <c r="F129" s="147"/>
      <c r="I129" s="5"/>
      <c r="W129" s="5"/>
    </row>
    <row r="132" spans="6:23">
      <c r="F132" s="147"/>
      <c r="I132" s="5"/>
      <c r="W132" s="5"/>
    </row>
  </sheetData>
  <mergeCells count="38">
    <mergeCell ref="F74:H74"/>
    <mergeCell ref="F75:H75"/>
    <mergeCell ref="F76:H76"/>
    <mergeCell ref="F77:H77"/>
    <mergeCell ref="J33:K33"/>
    <mergeCell ref="B59:C59"/>
    <mergeCell ref="F70:H70"/>
    <mergeCell ref="F71:H71"/>
    <mergeCell ref="F72:H72"/>
    <mergeCell ref="F73:H73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2021-10-09T20:15:46Z</dcterms:created>
  <dcterms:modified xsi:type="dcterms:W3CDTF">2021-10-09T20:16:02Z</dcterms:modified>
</cp:coreProperties>
</file>