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 vs Con oct (2)" sheetId="1" r:id="rId1"/>
  </sheets>
  <calcPr calcId="125725"/>
</workbook>
</file>

<file path=xl/calcChain.xml><?xml version="1.0" encoding="utf-8"?>
<calcChain xmlns="http://schemas.openxmlformats.org/spreadsheetml/2006/main">
  <c r="S60" i="1"/>
  <c r="R60"/>
  <c r="N60"/>
  <c r="M60"/>
  <c r="L60"/>
  <c r="K60"/>
  <c r="J60"/>
  <c r="I60"/>
  <c r="E60"/>
  <c r="D60"/>
  <c r="C60"/>
  <c r="B60"/>
  <c r="S59"/>
  <c r="R59"/>
  <c r="N59"/>
  <c r="M59"/>
  <c r="L59"/>
  <c r="K59"/>
  <c r="J59"/>
  <c r="I59"/>
  <c r="E59"/>
  <c r="D59"/>
  <c r="C59"/>
  <c r="B59"/>
  <c r="M58"/>
  <c r="P61" s="1"/>
  <c r="L58"/>
  <c r="J58"/>
  <c r="I58"/>
  <c r="O61" s="1"/>
  <c r="D58"/>
  <c r="F58" s="1"/>
  <c r="B58"/>
  <c r="S57"/>
  <c r="R57"/>
  <c r="N57"/>
  <c r="M57"/>
  <c r="L57"/>
  <c r="K57"/>
  <c r="J57"/>
  <c r="I57"/>
  <c r="F57"/>
  <c r="E57"/>
  <c r="D57"/>
  <c r="C57"/>
  <c r="G57" s="1"/>
  <c r="B57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O22" s="1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20" s="1"/>
  <c r="P9"/>
  <c r="O9"/>
  <c r="G9"/>
  <c r="F9"/>
  <c r="Q8"/>
  <c r="P8"/>
  <c r="O8"/>
  <c r="G8"/>
  <c r="G21" s="1"/>
  <c r="F8"/>
  <c r="Q7"/>
  <c r="P7"/>
  <c r="O7"/>
  <c r="G7"/>
  <c r="F7"/>
  <c r="F21" s="1"/>
  <c r="Q6"/>
  <c r="Q21" s="1"/>
  <c r="P6"/>
  <c r="P21" s="1"/>
  <c r="O6"/>
  <c r="N20" s="1"/>
  <c r="G6"/>
  <c r="G18" s="1"/>
  <c r="F6"/>
  <c r="F18" s="1"/>
  <c r="F61" l="1"/>
  <c r="P19"/>
  <c r="N19"/>
</calcChain>
</file>

<file path=xl/sharedStrings.xml><?xml version="1.0" encoding="utf-8"?>
<sst xmlns="http://schemas.openxmlformats.org/spreadsheetml/2006/main" count="143" uniqueCount="79">
  <si>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</si>
  <si>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</si>
  <si>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</si>
  <si>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</si>
  <si>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</si>
  <si>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</si>
  <si>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</si>
  <si>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</si>
  <si>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</si>
  <si>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</si>
  <si>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</si>
  <si>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</si>
  <si>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</si>
  <si>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</si>
  <si>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</si>
  <si>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</si>
  <si>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</si>
  <si>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</si>
  <si>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</si>
  <si>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</si>
  <si>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</si>
  <si>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</si>
  <si>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</si>
  <si>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</si>
  <si>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</si>
  <si>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</si>
  <si>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</si>
  <si>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</si>
  <si>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</si>
  <si>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</si>
  <si>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</si>
  <si>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</si>
  <si>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</si>
  <si>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</si>
  <si>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</si>
  <si>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</si>
  <si>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</si>
  <si>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</si>
  <si>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</si>
  <si>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</si>
  <si>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october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</si>
  <si>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</si>
  <si>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</si>
  <si>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</si>
  <si>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</si>
  <si>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</si>
  <si>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</si>
  <si>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OCT</t>
  </si>
  <si>
    <t>2nd OCT</t>
  </si>
  <si>
    <t>3rd OCT</t>
  </si>
  <si>
    <t>4th OCT</t>
  </si>
  <si>
    <t>5th OCT</t>
  </si>
  <si>
    <t>6th OCT</t>
  </si>
  <si>
    <t>7th OCT</t>
  </si>
  <si>
    <t>8th OCT</t>
  </si>
  <si>
    <t>9th OCT</t>
  </si>
  <si>
    <t>10th OCT</t>
  </si>
  <si>
    <t>11th OCT</t>
  </si>
  <si>
    <t>12th OCT</t>
  </si>
  <si>
    <t>13th OCT</t>
  </si>
  <si>
    <t>14th OCT</t>
  </si>
  <si>
    <t>15th OCT</t>
  </si>
  <si>
    <t>16th OCT</t>
  </si>
  <si>
    <t>17th OCT</t>
  </si>
  <si>
    <t>18th OCT</t>
  </si>
  <si>
    <t>19th OCT</t>
  </si>
  <si>
    <t>20th OCT</t>
  </si>
  <si>
    <t>21st OCT</t>
  </si>
  <si>
    <t>22nd OCT</t>
  </si>
  <si>
    <t>23rd OCT</t>
  </si>
  <si>
    <t>24th OCT</t>
  </si>
  <si>
    <t>25th OCT</t>
  </si>
  <si>
    <t>26th OCT</t>
  </si>
  <si>
    <t>27th OCT</t>
  </si>
  <si>
    <t>28th OCT</t>
  </si>
  <si>
    <t>29th OCT</t>
  </si>
  <si>
    <t>30th OCT</t>
  </si>
  <si>
    <t>Average per day</t>
  </si>
  <si>
    <t>Total (31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</si>
</sst>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39">
    <xf numFmtId="0" fontId="0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2" fontId="20" fillId="35" borderId="14" xfId="0" applyNumberFormat="1" applyFont="1" applyFill="1" applyBorder="1" applyAlignment="1">
      <alignment horizontal="center" vertical="center"/>
    </xf>
    <xf numFmtId="2" fontId="20" fillId="36" borderId="14" xfId="0" applyNumberFormat="1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/>
    </xf>
    <xf numFmtId="2" fontId="21" fillId="34" borderId="14" xfId="0" applyNumberFormat="1" applyFont="1" applyFill="1" applyBorder="1" applyAlignment="1">
      <alignment horizontal="center" vertical="center"/>
    </xf>
    <xf numFmtId="2" fontId="21" fillId="35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18" fillId="35" borderId="14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36" borderId="14" xfId="0" applyNumberFormat="1" applyFont="1" applyFill="1" applyBorder="1" applyAlignment="1">
      <alignment horizontal="center" vertical="center"/>
    </xf>
    <xf numFmtId="1" fontId="21" fillId="36" borderId="15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2" fontId="23" fillId="36" borderId="14" xfId="0" applyNumberFormat="1" applyFont="1" applyFill="1" applyBorder="1" applyAlignment="1">
      <alignment horizontal="center" vertical="center"/>
    </xf>
    <xf numFmtId="2" fontId="23" fillId="36" borderId="14" xfId="0" applyNumberFormat="1" applyFont="1" applyFill="1" applyBorder="1" applyAlignment="1">
      <alignment horizontal="center"/>
    </xf>
    <xf numFmtId="2" fontId="23" fillId="36" borderId="15" xfId="0" applyNumberFormat="1" applyFont="1" applyFill="1" applyBorder="1" applyAlignment="1">
      <alignment horizontal="center"/>
    </xf>
    <xf numFmtId="2" fontId="24" fillId="34" borderId="14" xfId="0" applyNumberFormat="1" applyFont="1" applyFill="1" applyBorder="1" applyAlignment="1">
      <alignment horizontal="center" vertical="center"/>
    </xf>
    <xf numFmtId="2" fontId="23" fillId="34" borderId="14" xfId="0" applyNumberFormat="1" applyFont="1" applyFill="1" applyBorder="1" applyAlignment="1">
      <alignment horizontal="center" vertical="top"/>
    </xf>
    <xf numFmtId="2" fontId="22" fillId="34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/>
    </xf>
    <xf numFmtId="164" fontId="21" fillId="36" borderId="14" xfId="0" applyNumberFormat="1" applyFont="1" applyFill="1" applyBorder="1" applyAlignment="1">
      <alignment horizontal="center" vertical="center"/>
    </xf>
    <xf numFmtId="2" fontId="21" fillId="36" borderId="14" xfId="0" applyNumberFormat="1" applyFont="1" applyFill="1" applyBorder="1" applyAlignment="1">
      <alignment horizontal="center" vertical="center"/>
    </xf>
    <xf numFmtId="2" fontId="21" fillId="36" borderId="15" xfId="0" applyNumberFormat="1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/>
    </xf>
    <xf numFmtId="2" fontId="21" fillId="36" borderId="14" xfId="0" applyNumberFormat="1" applyFont="1" applyFill="1" applyBorder="1" applyAlignment="1">
      <alignment horizontal="center"/>
    </xf>
    <xf numFmtId="2" fontId="21" fillId="36" borderId="15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6" fillId="35" borderId="14" xfId="0" applyFont="1" applyFill="1" applyBorder="1"/>
    <xf numFmtId="0" fontId="21" fillId="35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2" fontId="23" fillId="36" borderId="15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/>
    </xf>
    <xf numFmtId="0" fontId="25" fillId="38" borderId="20" xfId="0" applyFont="1" applyFill="1" applyBorder="1" applyAlignment="1">
      <alignment horizontal="center"/>
    </xf>
    <xf numFmtId="2" fontId="22" fillId="38" borderId="20" xfId="0" applyNumberFormat="1" applyFont="1" applyFill="1" applyBorder="1" applyAlignment="1">
      <alignment horizontal="center" vertical="center"/>
    </xf>
    <xf numFmtId="0" fontId="18" fillId="38" borderId="20" xfId="0" applyFont="1" applyFill="1" applyBorder="1"/>
    <xf numFmtId="2" fontId="21" fillId="38" borderId="20" xfId="0" applyNumberFormat="1" applyFont="1" applyFill="1" applyBorder="1" applyAlignment="1">
      <alignment horizontal="center" vertical="center"/>
    </xf>
    <xf numFmtId="0" fontId="18" fillId="38" borderId="21" xfId="0" applyFont="1" applyFill="1" applyBorder="1"/>
  </cellXfs>
  <cellStyles count="2239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2 2" xfId="7"/>
    <cellStyle name="20% - Accent1 2 3" xfId="8"/>
    <cellStyle name="20% - Accent1 2 3 2" xfId="9"/>
    <cellStyle name="20% - Accent1 2 4" xfId="10"/>
    <cellStyle name="20% - Accent1 2 4 2" xfId="11"/>
    <cellStyle name="20% - Accent1 2 5" xfId="12"/>
    <cellStyle name="20% - Accent1 2 5 2" xfId="13"/>
    <cellStyle name="20% - Accent1 2 6" xfId="14"/>
    <cellStyle name="20% - Accent1 2 6 2" xfId="15"/>
    <cellStyle name="20% - Accent1 2 7" xfId="16"/>
    <cellStyle name="20% - Accent1 2 8" xfId="17"/>
    <cellStyle name="20% - Accent1 2 9" xfId="18"/>
    <cellStyle name="20% - Accent1 3" xfId="19"/>
    <cellStyle name="20% - Accent1 3 10" xfId="20"/>
    <cellStyle name="20% - Accent1 3 11" xfId="21"/>
    <cellStyle name="20% - Accent1 3 2" xfId="22"/>
    <cellStyle name="20% - Accent1 3 2 2" xfId="23"/>
    <cellStyle name="20% - Accent1 3 3" xfId="24"/>
    <cellStyle name="20% - Accent1 3 3 2" xfId="25"/>
    <cellStyle name="20% - Accent1 3 4" xfId="26"/>
    <cellStyle name="20% - Accent1 3 4 2" xfId="27"/>
    <cellStyle name="20% - Accent1 3 5" xfId="28"/>
    <cellStyle name="20% - Accent1 3 6" xfId="29"/>
    <cellStyle name="20% - Accent1 3 7" xfId="30"/>
    <cellStyle name="20% - Accent1 3 8" xfId="31"/>
    <cellStyle name="20% - Accent1 3 9" xfId="32"/>
    <cellStyle name="20% - Accent1 4" xfId="33"/>
    <cellStyle name="20% - Accent1 4 10" xfId="34"/>
    <cellStyle name="20% - Accent1 4 11" xfId="35"/>
    <cellStyle name="20% - Accent1 4 2" xfId="36"/>
    <cellStyle name="20% - Accent1 4 2 2" xfId="37"/>
    <cellStyle name="20% - Accent1 4 3" xfId="38"/>
    <cellStyle name="20% - Accent1 4 3 2" xfId="39"/>
    <cellStyle name="20% - Accent1 4 4" xfId="40"/>
    <cellStyle name="20% - Accent1 4 4 2" xfId="41"/>
    <cellStyle name="20% - Accent1 4 5" xfId="42"/>
    <cellStyle name="20% - Accent1 4 6" xfId="43"/>
    <cellStyle name="20% - Accent1 4 7" xfId="44"/>
    <cellStyle name="20% - Accent1 4 8" xfId="45"/>
    <cellStyle name="20% - Accent1 4 9" xfId="46"/>
    <cellStyle name="20% - Accent1 5" xfId="47"/>
    <cellStyle name="20% - Accent1 5 2" xfId="48"/>
    <cellStyle name="20% - Accent1 6" xfId="49"/>
    <cellStyle name="20% - Accent1 6 2" xfId="50"/>
    <cellStyle name="20% - Accent1 7" xfId="51"/>
    <cellStyle name="20% - Accent1 8" xfId="52"/>
    <cellStyle name="20% - Accent2 2" xfId="53"/>
    <cellStyle name="20% - Accent2 2 10" xfId="54"/>
    <cellStyle name="20% - Accent2 2 11" xfId="55"/>
    <cellStyle name="20% - Accent2 2 12" xfId="56"/>
    <cellStyle name="20% - Accent2 2 13" xfId="57"/>
    <cellStyle name="20% - Accent2 2 2" xfId="58"/>
    <cellStyle name="20% - Accent2 2 2 2" xfId="59"/>
    <cellStyle name="20% - Accent2 2 3" xfId="60"/>
    <cellStyle name="20% - Accent2 2 3 2" xfId="61"/>
    <cellStyle name="20% - Accent2 2 4" xfId="62"/>
    <cellStyle name="20% - Accent2 2 4 2" xfId="63"/>
    <cellStyle name="20% - Accent2 2 5" xfId="64"/>
    <cellStyle name="20% - Accent2 2 5 2" xfId="65"/>
    <cellStyle name="20% - Accent2 2 6" xfId="66"/>
    <cellStyle name="20% - Accent2 2 6 2" xfId="67"/>
    <cellStyle name="20% - Accent2 2 7" xfId="68"/>
    <cellStyle name="20% - Accent2 2 8" xfId="69"/>
    <cellStyle name="20% - Accent2 2 9" xfId="70"/>
    <cellStyle name="20% - Accent2 3" xfId="71"/>
    <cellStyle name="20% - Accent2 3 10" xfId="72"/>
    <cellStyle name="20% - Accent2 3 11" xfId="73"/>
    <cellStyle name="20% - Accent2 3 2" xfId="74"/>
    <cellStyle name="20% - Accent2 3 2 2" xfId="75"/>
    <cellStyle name="20% - Accent2 3 3" xfId="76"/>
    <cellStyle name="20% - Accent2 3 3 2" xfId="77"/>
    <cellStyle name="20% - Accent2 3 4" xfId="78"/>
    <cellStyle name="20% - Accent2 3 4 2" xfId="79"/>
    <cellStyle name="20% - Accent2 3 5" xfId="80"/>
    <cellStyle name="20% - Accent2 3 6" xfId="81"/>
    <cellStyle name="20% - Accent2 3 7" xfId="82"/>
    <cellStyle name="20% - Accent2 3 8" xfId="83"/>
    <cellStyle name="20% - Accent2 3 9" xfId="84"/>
    <cellStyle name="20% - Accent2 4" xfId="85"/>
    <cellStyle name="20% - Accent2 4 10" xfId="86"/>
    <cellStyle name="20% - Accent2 4 11" xfId="87"/>
    <cellStyle name="20% - Accent2 4 2" xfId="88"/>
    <cellStyle name="20% - Accent2 4 2 2" xfId="89"/>
    <cellStyle name="20% - Accent2 4 3" xfId="90"/>
    <cellStyle name="20% - Accent2 4 3 2" xfId="91"/>
    <cellStyle name="20% - Accent2 4 4" xfId="92"/>
    <cellStyle name="20% - Accent2 4 4 2" xfId="93"/>
    <cellStyle name="20% - Accent2 4 5" xfId="94"/>
    <cellStyle name="20% - Accent2 4 6" xfId="95"/>
    <cellStyle name="20% - Accent2 4 7" xfId="96"/>
    <cellStyle name="20% - Accent2 4 8" xfId="97"/>
    <cellStyle name="20% - Accent2 4 9" xfId="98"/>
    <cellStyle name="20% - Accent2 5" xfId="99"/>
    <cellStyle name="20% - Accent2 5 2" xfId="100"/>
    <cellStyle name="20% - Accent2 6" xfId="101"/>
    <cellStyle name="20% - Accent2 6 2" xfId="102"/>
    <cellStyle name="20% - Accent2 7" xfId="103"/>
    <cellStyle name="20% - Accent2 8" xfId="104"/>
    <cellStyle name="20% - Accent3 2" xfId="105"/>
    <cellStyle name="20% - Accent3 2 10" xfId="106"/>
    <cellStyle name="20% - Accent3 2 11" xfId="107"/>
    <cellStyle name="20% - Accent3 2 12" xfId="108"/>
    <cellStyle name="20% - Accent3 2 13" xfId="109"/>
    <cellStyle name="20% - Accent3 2 2" xfId="110"/>
    <cellStyle name="20% - Accent3 2 2 2" xfId="111"/>
    <cellStyle name="20% - Accent3 2 3" xfId="112"/>
    <cellStyle name="20% - Accent3 2 3 2" xfId="113"/>
    <cellStyle name="20% - Accent3 2 4" xfId="114"/>
    <cellStyle name="20% - Accent3 2 4 2" xfId="115"/>
    <cellStyle name="20% - Accent3 2 5" xfId="116"/>
    <cellStyle name="20% - Accent3 2 5 2" xfId="117"/>
    <cellStyle name="20% - Accent3 2 6" xfId="118"/>
    <cellStyle name="20% - Accent3 2 6 2" xfId="119"/>
    <cellStyle name="20% - Accent3 2 7" xfId="120"/>
    <cellStyle name="20% - Accent3 2 8" xfId="121"/>
    <cellStyle name="20% - Accent3 2 9" xfId="122"/>
    <cellStyle name="20% - Accent3 3" xfId="123"/>
    <cellStyle name="20% - Accent3 3 10" xfId="124"/>
    <cellStyle name="20% - Accent3 3 11" xfId="125"/>
    <cellStyle name="20% - Accent3 3 2" xfId="126"/>
    <cellStyle name="20% - Accent3 3 2 2" xfId="127"/>
    <cellStyle name="20% - Accent3 3 3" xfId="128"/>
    <cellStyle name="20% - Accent3 3 3 2" xfId="129"/>
    <cellStyle name="20% - Accent3 3 4" xfId="130"/>
    <cellStyle name="20% - Accent3 3 4 2" xfId="131"/>
    <cellStyle name="20% - Accent3 3 5" xfId="132"/>
    <cellStyle name="20% - Accent3 3 6" xfId="133"/>
    <cellStyle name="20% - Accent3 3 7" xfId="134"/>
    <cellStyle name="20% - Accent3 3 8" xfId="135"/>
    <cellStyle name="20% - Accent3 3 9" xfId="136"/>
    <cellStyle name="20% - Accent3 4" xfId="137"/>
    <cellStyle name="20% - Accent3 4 10" xfId="138"/>
    <cellStyle name="20% - Accent3 4 11" xfId="139"/>
    <cellStyle name="20% - Accent3 4 2" xfId="140"/>
    <cellStyle name="20% - Accent3 4 2 2" xfId="141"/>
    <cellStyle name="20% - Accent3 4 3" xfId="142"/>
    <cellStyle name="20% - Accent3 4 3 2" xfId="143"/>
    <cellStyle name="20% - Accent3 4 4" xfId="144"/>
    <cellStyle name="20% - Accent3 4 4 2" xfId="145"/>
    <cellStyle name="20% - Accent3 4 5" xfId="146"/>
    <cellStyle name="20% - Accent3 4 6" xfId="147"/>
    <cellStyle name="20% - Accent3 4 7" xfId="148"/>
    <cellStyle name="20% - Accent3 4 8" xfId="149"/>
    <cellStyle name="20% - Accent3 4 9" xfId="150"/>
    <cellStyle name="20% - Accent3 5" xfId="151"/>
    <cellStyle name="20% - Accent3 5 2" xfId="152"/>
    <cellStyle name="20% - Accent3 6" xfId="153"/>
    <cellStyle name="20% - Accent3 6 2" xfId="154"/>
    <cellStyle name="20% - Accent3 7" xfId="155"/>
    <cellStyle name="20% - Accent3 8" xfId="156"/>
    <cellStyle name="20% - Accent4 2" xfId="157"/>
    <cellStyle name="20% - Accent4 2 10" xfId="158"/>
    <cellStyle name="20% - Accent4 2 11" xfId="159"/>
    <cellStyle name="20% - Accent4 2 12" xfId="160"/>
    <cellStyle name="20% - Accent4 2 13" xfId="161"/>
    <cellStyle name="20% - Accent4 2 2" xfId="162"/>
    <cellStyle name="20% - Accent4 2 2 2" xfId="163"/>
    <cellStyle name="20% - Accent4 2 3" xfId="164"/>
    <cellStyle name="20% - Accent4 2 3 2" xfId="165"/>
    <cellStyle name="20% - Accent4 2 4" xfId="166"/>
    <cellStyle name="20% - Accent4 2 4 2" xfId="167"/>
    <cellStyle name="20% - Accent4 2 5" xfId="168"/>
    <cellStyle name="20% - Accent4 2 5 2" xfId="169"/>
    <cellStyle name="20% - Accent4 2 6" xfId="170"/>
    <cellStyle name="20% - Accent4 2 6 2" xfId="171"/>
    <cellStyle name="20% - Accent4 2 7" xfId="172"/>
    <cellStyle name="20% - Accent4 2 8" xfId="173"/>
    <cellStyle name="20% - Accent4 2 9" xfId="174"/>
    <cellStyle name="20% - Accent4 3" xfId="175"/>
    <cellStyle name="20% - Accent4 3 10" xfId="176"/>
    <cellStyle name="20% - Accent4 3 11" xfId="177"/>
    <cellStyle name="20% - Accent4 3 2" xfId="178"/>
    <cellStyle name="20% - Accent4 3 2 2" xfId="179"/>
    <cellStyle name="20% - Accent4 3 3" xfId="180"/>
    <cellStyle name="20% - Accent4 3 3 2" xfId="181"/>
    <cellStyle name="20% - Accent4 3 4" xfId="182"/>
    <cellStyle name="20% - Accent4 3 4 2" xfId="183"/>
    <cellStyle name="20% - Accent4 3 5" xfId="184"/>
    <cellStyle name="20% - Accent4 3 6" xfId="185"/>
    <cellStyle name="20% - Accent4 3 7" xfId="186"/>
    <cellStyle name="20% - Accent4 3 8" xfId="187"/>
    <cellStyle name="20% - Accent4 3 9" xfId="188"/>
    <cellStyle name="20% - Accent4 4" xfId="189"/>
    <cellStyle name="20% - Accent4 4 10" xfId="190"/>
    <cellStyle name="20% - Accent4 4 11" xfId="191"/>
    <cellStyle name="20% - Accent4 4 2" xfId="192"/>
    <cellStyle name="20% - Accent4 4 2 2" xfId="193"/>
    <cellStyle name="20% - Accent4 4 3" xfId="194"/>
    <cellStyle name="20% - Accent4 4 3 2" xfId="195"/>
    <cellStyle name="20% - Accent4 4 4" xfId="196"/>
    <cellStyle name="20% - Accent4 4 4 2" xfId="197"/>
    <cellStyle name="20% - Accent4 4 5" xfId="198"/>
    <cellStyle name="20% - Accent4 4 6" xfId="199"/>
    <cellStyle name="20% - Accent4 4 7" xfId="200"/>
    <cellStyle name="20% - Accent4 4 8" xfId="201"/>
    <cellStyle name="20% - Accent4 4 9" xfId="202"/>
    <cellStyle name="20% - Accent4 5" xfId="203"/>
    <cellStyle name="20% - Accent4 5 2" xfId="204"/>
    <cellStyle name="20% - Accent4 6" xfId="205"/>
    <cellStyle name="20% - Accent4 6 2" xfId="206"/>
    <cellStyle name="20% - Accent4 7" xfId="207"/>
    <cellStyle name="20% - Accent4 8" xfId="208"/>
    <cellStyle name="20% - Accent5 2" xfId="209"/>
    <cellStyle name="20% - Accent5 2 10" xfId="210"/>
    <cellStyle name="20% - Accent5 2 11" xfId="211"/>
    <cellStyle name="20% - Accent5 2 12" xfId="212"/>
    <cellStyle name="20% - Accent5 2 13" xfId="213"/>
    <cellStyle name="20% - Accent5 2 2" xfId="214"/>
    <cellStyle name="20% - Accent5 2 2 2" xfId="215"/>
    <cellStyle name="20% - Accent5 2 3" xfId="216"/>
    <cellStyle name="20% - Accent5 2 3 2" xfId="217"/>
    <cellStyle name="20% - Accent5 2 4" xfId="218"/>
    <cellStyle name="20% - Accent5 2 4 2" xfId="219"/>
    <cellStyle name="20% - Accent5 2 5" xfId="220"/>
    <cellStyle name="20% - Accent5 2 5 2" xfId="221"/>
    <cellStyle name="20% - Accent5 2 6" xfId="222"/>
    <cellStyle name="20% - Accent5 2 6 2" xfId="223"/>
    <cellStyle name="20% - Accent5 2 7" xfId="224"/>
    <cellStyle name="20% - Accent5 2 8" xfId="225"/>
    <cellStyle name="20% - Accent5 2 9" xfId="226"/>
    <cellStyle name="20% - Accent5 3" xfId="227"/>
    <cellStyle name="20% - Accent5 3 10" xfId="228"/>
    <cellStyle name="20% - Accent5 3 11" xfId="229"/>
    <cellStyle name="20% - Accent5 3 2" xfId="230"/>
    <cellStyle name="20% - Accent5 3 2 2" xfId="231"/>
    <cellStyle name="20% - Accent5 3 3" xfId="232"/>
    <cellStyle name="20% - Accent5 3 3 2" xfId="233"/>
    <cellStyle name="20% - Accent5 3 4" xfId="234"/>
    <cellStyle name="20% - Accent5 3 4 2" xfId="235"/>
    <cellStyle name="20% - Accent5 3 5" xfId="236"/>
    <cellStyle name="20% - Accent5 3 6" xfId="237"/>
    <cellStyle name="20% - Accent5 3 7" xfId="238"/>
    <cellStyle name="20% - Accent5 3 8" xfId="239"/>
    <cellStyle name="20% - Accent5 3 9" xfId="240"/>
    <cellStyle name="20% - Accent5 4" xfId="241"/>
    <cellStyle name="20% - Accent5 4 10" xfId="242"/>
    <cellStyle name="20% - Accent5 4 11" xfId="243"/>
    <cellStyle name="20% - Accent5 4 2" xfId="244"/>
    <cellStyle name="20% - Accent5 4 2 2" xfId="245"/>
    <cellStyle name="20% - Accent5 4 3" xfId="246"/>
    <cellStyle name="20% - Accent5 4 3 2" xfId="247"/>
    <cellStyle name="20% - Accent5 4 4" xfId="248"/>
    <cellStyle name="20% - Accent5 4 4 2" xfId="249"/>
    <cellStyle name="20% - Accent5 4 5" xfId="250"/>
    <cellStyle name="20% - Accent5 4 6" xfId="251"/>
    <cellStyle name="20% - Accent5 4 7" xfId="252"/>
    <cellStyle name="20% - Accent5 4 8" xfId="253"/>
    <cellStyle name="20% - Accent5 4 9" xfId="254"/>
    <cellStyle name="20% - Accent5 5" xfId="255"/>
    <cellStyle name="20% - Accent5 5 2" xfId="256"/>
    <cellStyle name="20% - Accent5 6" xfId="257"/>
    <cellStyle name="20% - Accent5 6 2" xfId="258"/>
    <cellStyle name="20% - Accent5 7" xfId="259"/>
    <cellStyle name="20% - Accent5 8" xfId="260"/>
    <cellStyle name="20% - Accent6 2" xfId="261"/>
    <cellStyle name="20% - Accent6 2 10" xfId="262"/>
    <cellStyle name="20% - Accent6 2 11" xfId="263"/>
    <cellStyle name="20% - Accent6 2 12" xfId="264"/>
    <cellStyle name="20% - Accent6 2 13" xfId="265"/>
    <cellStyle name="20% - Accent6 2 2" xfId="266"/>
    <cellStyle name="20% - Accent6 2 2 2" xfId="267"/>
    <cellStyle name="20% - Accent6 2 3" xfId="268"/>
    <cellStyle name="20% - Accent6 2 3 2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2 9" xfId="278"/>
    <cellStyle name="20% - Accent6 3" xfId="279"/>
    <cellStyle name="20% - Accent6 3 10" xfId="280"/>
    <cellStyle name="20% - Accent6 3 11" xfId="281"/>
    <cellStyle name="20% - Accent6 3 2" xfId="282"/>
    <cellStyle name="20% - Accent6 3 2 2" xfId="283"/>
    <cellStyle name="20% - Accent6 3 3" xfId="284"/>
    <cellStyle name="20% - Accent6 3 3 2" xfId="285"/>
    <cellStyle name="20% - Accent6 3 4" xfId="286"/>
    <cellStyle name="20% - Accent6 3 4 2" xfId="287"/>
    <cellStyle name="20% - Accent6 3 5" xfId="288"/>
    <cellStyle name="20% - Accent6 3 6" xfId="289"/>
    <cellStyle name="20% - Accent6 3 7" xfId="290"/>
    <cellStyle name="20% - Accent6 3 8" xfId="291"/>
    <cellStyle name="20% - Accent6 3 9" xfId="292"/>
    <cellStyle name="20% - Accent6 4" xfId="293"/>
    <cellStyle name="20% - Accent6 4 10" xfId="294"/>
    <cellStyle name="20% - Accent6 4 11" xfId="295"/>
    <cellStyle name="20% - Accent6 4 2" xfId="296"/>
    <cellStyle name="20% - Accent6 4 2 2" xfId="297"/>
    <cellStyle name="20% - Accent6 4 3" xfId="298"/>
    <cellStyle name="20% - Accent6 4 3 2" xfId="299"/>
    <cellStyle name="20% - Accent6 4 4" xfId="300"/>
    <cellStyle name="20% - Accent6 4 4 2" xfId="301"/>
    <cellStyle name="20% - Accent6 4 5" xfId="302"/>
    <cellStyle name="20% - Accent6 4 6" xfId="303"/>
    <cellStyle name="20% - Accent6 4 7" xfId="304"/>
    <cellStyle name="20% - Accent6 4 8" xfId="305"/>
    <cellStyle name="20% - Accent6 4 9" xfId="306"/>
    <cellStyle name="20% - Accent6 5" xfId="307"/>
    <cellStyle name="20% - Accent6 5 2" xfId="308"/>
    <cellStyle name="20% - Accent6 6" xfId="309"/>
    <cellStyle name="20% - Accent6 6 2" xfId="310"/>
    <cellStyle name="20% - Accent6 7" xfId="311"/>
    <cellStyle name="20% - Accent6 8" xfId="312"/>
    <cellStyle name="40% - Accent1 2" xfId="313"/>
    <cellStyle name="40% - Accent1 2 10" xfId="314"/>
    <cellStyle name="40% - Accent1 2 11" xfId="315"/>
    <cellStyle name="40% - Accent1 2 12" xfId="316"/>
    <cellStyle name="40% - Accent1 2 13" xfId="317"/>
    <cellStyle name="40% - Accent1 2 2" xfId="318"/>
    <cellStyle name="40% - Accent1 2 2 2" xfId="319"/>
    <cellStyle name="40% - Accent1 2 3" xfId="320"/>
    <cellStyle name="40% - Accent1 2 3 2" xfId="321"/>
    <cellStyle name="40% - Accent1 2 4" xfId="322"/>
    <cellStyle name="40% - Accent1 2 4 2" xfId="323"/>
    <cellStyle name="40% - Accent1 2 5" xfId="324"/>
    <cellStyle name="40% - Accent1 2 5 2" xfId="325"/>
    <cellStyle name="40% - Accent1 2 6" xfId="326"/>
    <cellStyle name="40% - Accent1 2 6 2" xfId="327"/>
    <cellStyle name="40% - Accent1 2 7" xfId="328"/>
    <cellStyle name="40% - Accent1 2 8" xfId="329"/>
    <cellStyle name="40% - Accent1 2 9" xfId="330"/>
    <cellStyle name="40% - Accent1 3" xfId="331"/>
    <cellStyle name="40% - Accent1 3 10" xfId="332"/>
    <cellStyle name="40% - Accent1 3 11" xfId="333"/>
    <cellStyle name="40% - Accent1 3 2" xfId="334"/>
    <cellStyle name="40% - Accent1 3 2 2" xfId="335"/>
    <cellStyle name="40% - Accent1 3 3" xfId="336"/>
    <cellStyle name="40% - Accent1 3 3 2" xfId="337"/>
    <cellStyle name="40% - Accent1 3 4" xfId="338"/>
    <cellStyle name="40% - Accent1 3 4 2" xfId="339"/>
    <cellStyle name="40% - Accent1 3 5" xfId="340"/>
    <cellStyle name="40% - Accent1 3 6" xfId="341"/>
    <cellStyle name="40% - Accent1 3 7" xfId="342"/>
    <cellStyle name="40% - Accent1 3 8" xfId="343"/>
    <cellStyle name="40% - Accent1 3 9" xfId="344"/>
    <cellStyle name="40% - Accent1 4" xfId="345"/>
    <cellStyle name="40% - Accent1 4 10" xfId="346"/>
    <cellStyle name="40% - Accent1 4 11" xfId="347"/>
    <cellStyle name="40% - Accent1 4 2" xfId="348"/>
    <cellStyle name="40% - Accent1 4 2 2" xfId="349"/>
    <cellStyle name="40% - Accent1 4 3" xfId="350"/>
    <cellStyle name="40% - Accent1 4 3 2" xfId="351"/>
    <cellStyle name="40% - Accent1 4 4" xfId="352"/>
    <cellStyle name="40% - Accent1 4 4 2" xfId="353"/>
    <cellStyle name="40% - Accent1 4 5" xfId="354"/>
    <cellStyle name="40% - Accent1 4 6" xfId="355"/>
    <cellStyle name="40% - Accent1 4 7" xfId="356"/>
    <cellStyle name="40% - Accent1 4 8" xfId="357"/>
    <cellStyle name="40% - Accent1 4 9" xfId="358"/>
    <cellStyle name="40% - Accent1 5" xfId="359"/>
    <cellStyle name="40% - Accent1 5 2" xfId="360"/>
    <cellStyle name="40% - Accent1 6" xfId="361"/>
    <cellStyle name="40% - Accent1 6 2" xfId="362"/>
    <cellStyle name="40% - Accent1 7" xfId="363"/>
    <cellStyle name="40% - Accent1 8" xfId="364"/>
    <cellStyle name="40% - Accent2 2" xfId="365"/>
    <cellStyle name="40% - Accent2 2 10" xfId="366"/>
    <cellStyle name="40% - Accent2 2 11" xfId="367"/>
    <cellStyle name="40% - Accent2 2 12" xfId="368"/>
    <cellStyle name="40% - Accent2 2 13" xfId="369"/>
    <cellStyle name="40% - Accent2 2 2" xfId="370"/>
    <cellStyle name="40% - Accent2 2 2 2" xfId="371"/>
    <cellStyle name="40% - Accent2 2 3" xfId="372"/>
    <cellStyle name="40% - Accent2 2 3 2" xfId="373"/>
    <cellStyle name="40% - Accent2 2 4" xfId="374"/>
    <cellStyle name="40% - Accent2 2 4 2" xfId="375"/>
    <cellStyle name="40% - Accent2 2 5" xfId="376"/>
    <cellStyle name="40% - Accent2 2 5 2" xfId="377"/>
    <cellStyle name="40% - Accent2 2 6" xfId="378"/>
    <cellStyle name="40% - Accent2 2 6 2" xfId="379"/>
    <cellStyle name="40% - Accent2 2 7" xfId="380"/>
    <cellStyle name="40% - Accent2 2 8" xfId="381"/>
    <cellStyle name="40% - Accent2 2 9" xfId="382"/>
    <cellStyle name="40% - Accent2 3" xfId="383"/>
    <cellStyle name="40% - Accent2 3 10" xfId="384"/>
    <cellStyle name="40% - Accent2 3 11" xfId="385"/>
    <cellStyle name="40% - Accent2 3 2" xfId="386"/>
    <cellStyle name="40% - Accent2 3 2 2" xfId="387"/>
    <cellStyle name="40% - Accent2 3 3" xfId="388"/>
    <cellStyle name="40% - Accent2 3 3 2" xfId="389"/>
    <cellStyle name="40% - Accent2 3 4" xfId="390"/>
    <cellStyle name="40% - Accent2 3 4 2" xfId="391"/>
    <cellStyle name="40% - Accent2 3 5" xfId="392"/>
    <cellStyle name="40% - Accent2 3 6" xfId="393"/>
    <cellStyle name="40% - Accent2 3 7" xfId="394"/>
    <cellStyle name="40% - Accent2 3 8" xfId="395"/>
    <cellStyle name="40% - Accent2 3 9" xfId="396"/>
    <cellStyle name="40% - Accent2 4" xfId="397"/>
    <cellStyle name="40% - Accent2 4 10" xfId="398"/>
    <cellStyle name="40% - Accent2 4 11" xfId="399"/>
    <cellStyle name="40% - Accent2 4 2" xfId="400"/>
    <cellStyle name="40% - Accent2 4 2 2" xfId="401"/>
    <cellStyle name="40% - Accent2 4 3" xfId="402"/>
    <cellStyle name="40% - Accent2 4 3 2" xfId="403"/>
    <cellStyle name="40% - Accent2 4 4" xfId="404"/>
    <cellStyle name="40% - Accent2 4 4 2" xfId="405"/>
    <cellStyle name="40% - Accent2 4 5" xfId="406"/>
    <cellStyle name="40% - Accent2 4 6" xfId="407"/>
    <cellStyle name="40% - Accent2 4 7" xfId="408"/>
    <cellStyle name="40% - Accent2 4 8" xfId="409"/>
    <cellStyle name="40% - Accent2 4 9" xfId="410"/>
    <cellStyle name="40% - Accent2 5" xfId="411"/>
    <cellStyle name="40% - Accent2 5 2" xfId="412"/>
    <cellStyle name="40% - Accent2 6" xfId="413"/>
    <cellStyle name="40% - Accent2 6 2" xfId="414"/>
    <cellStyle name="40% - Accent2 7" xfId="415"/>
    <cellStyle name="40% - Accent2 8" xfId="416"/>
    <cellStyle name="40% - Accent3 2" xfId="417"/>
    <cellStyle name="40% - Accent3 2 10" xfId="418"/>
    <cellStyle name="40% - Accent3 2 11" xfId="419"/>
    <cellStyle name="40% - Accent3 2 12" xfId="420"/>
    <cellStyle name="40% - Accent3 2 13" xfId="421"/>
    <cellStyle name="40% - Accent3 2 2" xfId="422"/>
    <cellStyle name="40% - Accent3 2 2 2" xfId="423"/>
    <cellStyle name="40% - Accent3 2 3" xfId="424"/>
    <cellStyle name="40% - Accent3 2 3 2" xfId="425"/>
    <cellStyle name="40% - Accent3 2 4" xfId="426"/>
    <cellStyle name="40% - Accent3 2 4 2" xfId="427"/>
    <cellStyle name="40% - Accent3 2 5" xfId="428"/>
    <cellStyle name="40% - Accent3 2 5 2" xfId="429"/>
    <cellStyle name="40% - Accent3 2 6" xfId="430"/>
    <cellStyle name="40% - Accent3 2 6 2" xfId="431"/>
    <cellStyle name="40% - Accent3 2 7" xfId="432"/>
    <cellStyle name="40% - Accent3 2 8" xfId="433"/>
    <cellStyle name="40% - Accent3 2 9" xfId="434"/>
    <cellStyle name="40% - Accent3 3" xfId="435"/>
    <cellStyle name="40% - Accent3 3 10" xfId="436"/>
    <cellStyle name="40% - Accent3 3 11" xfId="437"/>
    <cellStyle name="40% - Accent3 3 2" xfId="438"/>
    <cellStyle name="40% - Accent3 3 2 2" xfId="439"/>
    <cellStyle name="40% - Accent3 3 3" xfId="440"/>
    <cellStyle name="40% - Accent3 3 3 2" xfId="441"/>
    <cellStyle name="40% - Accent3 3 4" xfId="442"/>
    <cellStyle name="40% - Accent3 3 4 2" xfId="443"/>
    <cellStyle name="40% - Accent3 3 5" xfId="444"/>
    <cellStyle name="40% - Accent3 3 6" xfId="445"/>
    <cellStyle name="40% - Accent3 3 7" xfId="446"/>
    <cellStyle name="40% - Accent3 3 8" xfId="447"/>
    <cellStyle name="40% - Accent3 3 9" xfId="448"/>
    <cellStyle name="40% - Accent3 4" xfId="449"/>
    <cellStyle name="40% - Accent3 4 10" xfId="450"/>
    <cellStyle name="40% - Accent3 4 11" xfId="451"/>
    <cellStyle name="40% - Accent3 4 2" xfId="452"/>
    <cellStyle name="40% - Accent3 4 2 2" xfId="453"/>
    <cellStyle name="40% - Accent3 4 3" xfId="454"/>
    <cellStyle name="40% - Accent3 4 3 2" xfId="455"/>
    <cellStyle name="40% - Accent3 4 4" xfId="456"/>
    <cellStyle name="40% - Accent3 4 4 2" xfId="457"/>
    <cellStyle name="40% - Accent3 4 5" xfId="458"/>
    <cellStyle name="40% - Accent3 4 6" xfId="459"/>
    <cellStyle name="40% - Accent3 4 7" xfId="460"/>
    <cellStyle name="40% - Accent3 4 8" xfId="461"/>
    <cellStyle name="40% - Accent3 4 9" xfId="462"/>
    <cellStyle name="40% - Accent3 5" xfId="463"/>
    <cellStyle name="40% - Accent3 5 2" xfId="464"/>
    <cellStyle name="40% - Accent3 6" xfId="465"/>
    <cellStyle name="40% - Accent3 6 2" xfId="466"/>
    <cellStyle name="40% - Accent3 7" xfId="467"/>
    <cellStyle name="40% - Accent3 8" xfId="468"/>
    <cellStyle name="40% - Accent4 2" xfId="469"/>
    <cellStyle name="40% - Accent4 2 10" xfId="470"/>
    <cellStyle name="40% - Accent4 2 11" xfId="471"/>
    <cellStyle name="40% - Accent4 2 12" xfId="472"/>
    <cellStyle name="40% - Accent4 2 13" xfId="473"/>
    <cellStyle name="40% - Accent4 2 2" xfId="474"/>
    <cellStyle name="40% - Accent4 2 2 2" xfId="475"/>
    <cellStyle name="40% - Accent4 2 3" xfId="476"/>
    <cellStyle name="40% - Accent4 2 3 2" xfId="477"/>
    <cellStyle name="40% - Accent4 2 4" xfId="478"/>
    <cellStyle name="40% - Accent4 2 4 2" xfId="479"/>
    <cellStyle name="40% - Accent4 2 5" xfId="480"/>
    <cellStyle name="40% - Accent4 2 5 2" xfId="481"/>
    <cellStyle name="40% - Accent4 2 6" xfId="482"/>
    <cellStyle name="40% - Accent4 2 6 2" xfId="483"/>
    <cellStyle name="40% - Accent4 2 7" xfId="484"/>
    <cellStyle name="40% - Accent4 2 8" xfId="485"/>
    <cellStyle name="40% - Accent4 2 9" xfId="486"/>
    <cellStyle name="40% - Accent4 3" xfId="487"/>
    <cellStyle name="40% - Accent4 3 10" xfId="488"/>
    <cellStyle name="40% - Accent4 3 11" xfId="489"/>
    <cellStyle name="40% - Accent4 3 2" xfId="490"/>
    <cellStyle name="40% - Accent4 3 2 2" xfId="491"/>
    <cellStyle name="40% - Accent4 3 3" xfId="492"/>
    <cellStyle name="40% - Accent4 3 3 2" xfId="493"/>
    <cellStyle name="40% - Accent4 3 4" xfId="494"/>
    <cellStyle name="40% - Accent4 3 4 2" xfId="495"/>
    <cellStyle name="40% - Accent4 3 5" xfId="496"/>
    <cellStyle name="40% - Accent4 3 6" xfId="497"/>
    <cellStyle name="40% - Accent4 3 7" xfId="498"/>
    <cellStyle name="40% - Accent4 3 8" xfId="499"/>
    <cellStyle name="40% - Accent4 3 9" xfId="500"/>
    <cellStyle name="40% - Accent4 4" xfId="501"/>
    <cellStyle name="40% - Accent4 4 10" xfId="502"/>
    <cellStyle name="40% - Accent4 4 11" xfId="503"/>
    <cellStyle name="40% - Accent4 4 2" xfId="504"/>
    <cellStyle name="40% - Accent4 4 2 2" xfId="505"/>
    <cellStyle name="40% - Accent4 4 3" xfId="506"/>
    <cellStyle name="40% - Accent4 4 3 2" xfId="507"/>
    <cellStyle name="40% - Accent4 4 4" xfId="508"/>
    <cellStyle name="40% - Accent4 4 4 2" xfId="509"/>
    <cellStyle name="40% - Accent4 4 5" xfId="510"/>
    <cellStyle name="40% - Accent4 4 6" xfId="511"/>
    <cellStyle name="40% - Accent4 4 7" xfId="512"/>
    <cellStyle name="40% - Accent4 4 8" xfId="513"/>
    <cellStyle name="40% - Accent4 4 9" xfId="514"/>
    <cellStyle name="40% - Accent4 5" xfId="515"/>
    <cellStyle name="40% - Accent4 5 2" xfId="516"/>
    <cellStyle name="40% - Accent4 6" xfId="517"/>
    <cellStyle name="40% - Accent4 6 2" xfId="518"/>
    <cellStyle name="40% - Accent4 7" xfId="519"/>
    <cellStyle name="40% - Accent4 8" xfId="520"/>
    <cellStyle name="40% - Accent5 2" xfId="521"/>
    <cellStyle name="40% - Accent5 2 10" xfId="522"/>
    <cellStyle name="40% - Accent5 2 11" xfId="523"/>
    <cellStyle name="40% - Accent5 2 12" xfId="524"/>
    <cellStyle name="40% - Accent5 2 13" xfId="525"/>
    <cellStyle name="40% - Accent5 2 2" xfId="526"/>
    <cellStyle name="40% - Accent5 2 2 2" xfId="527"/>
    <cellStyle name="40% - Accent5 2 3" xfId="528"/>
    <cellStyle name="40% - Accent5 2 3 2" xfId="529"/>
    <cellStyle name="40% - Accent5 2 4" xfId="530"/>
    <cellStyle name="40% - Accent5 2 4 2" xfId="531"/>
    <cellStyle name="40% - Accent5 2 5" xfId="532"/>
    <cellStyle name="40% - Accent5 2 5 2" xfId="533"/>
    <cellStyle name="40% - Accent5 2 6" xfId="534"/>
    <cellStyle name="40% - Accent5 2 6 2" xfId="535"/>
    <cellStyle name="40% - Accent5 2 7" xfId="536"/>
    <cellStyle name="40% - Accent5 2 8" xfId="537"/>
    <cellStyle name="40% - Accent5 2 9" xfId="538"/>
    <cellStyle name="40% - Accent5 3" xfId="539"/>
    <cellStyle name="40% - Accent5 3 10" xfId="540"/>
    <cellStyle name="40% - Accent5 3 11" xfId="541"/>
    <cellStyle name="40% - Accent5 3 2" xfId="542"/>
    <cellStyle name="40% - Accent5 3 2 2" xfId="543"/>
    <cellStyle name="40% - Accent5 3 3" xfId="544"/>
    <cellStyle name="40% - Accent5 3 3 2" xfId="545"/>
    <cellStyle name="40% - Accent5 3 4" xfId="546"/>
    <cellStyle name="40% - Accent5 3 4 2" xfId="547"/>
    <cellStyle name="40% - Accent5 3 5" xfId="548"/>
    <cellStyle name="40% - Accent5 3 6" xfId="549"/>
    <cellStyle name="40% - Accent5 3 7" xfId="550"/>
    <cellStyle name="40% - Accent5 3 8" xfId="551"/>
    <cellStyle name="40% - Accent5 3 9" xfId="552"/>
    <cellStyle name="40% - Accent5 4" xfId="553"/>
    <cellStyle name="40% - Accent5 4 10" xfId="554"/>
    <cellStyle name="40% - Accent5 4 11" xfId="555"/>
    <cellStyle name="40% - Accent5 4 2" xfId="556"/>
    <cellStyle name="40% - Accent5 4 2 2" xfId="557"/>
    <cellStyle name="40% - Accent5 4 3" xfId="558"/>
    <cellStyle name="40% - Accent5 4 3 2" xfId="559"/>
    <cellStyle name="40% - Accent5 4 4" xfId="560"/>
    <cellStyle name="40% - Accent5 4 4 2" xfId="561"/>
    <cellStyle name="40% - Accent5 4 5" xfId="562"/>
    <cellStyle name="40% - Accent5 4 6" xfId="563"/>
    <cellStyle name="40% - Accent5 4 7" xfId="564"/>
    <cellStyle name="40% - Accent5 4 8" xfId="565"/>
    <cellStyle name="40% - Accent5 4 9" xfId="566"/>
    <cellStyle name="40% - Accent5 5" xfId="567"/>
    <cellStyle name="40% - Accent5 5 2" xfId="568"/>
    <cellStyle name="40% - Accent5 6" xfId="569"/>
    <cellStyle name="40% - Accent5 6 2" xfId="570"/>
    <cellStyle name="40% - Accent5 7" xfId="571"/>
    <cellStyle name="40% - Accent5 8" xfId="572"/>
    <cellStyle name="40% - Accent6 2" xfId="573"/>
    <cellStyle name="40% - Accent6 2 10" xfId="574"/>
    <cellStyle name="40% - Accent6 2 11" xfId="575"/>
    <cellStyle name="40% - Accent6 2 12" xfId="576"/>
    <cellStyle name="40% - Accent6 2 13" xfId="577"/>
    <cellStyle name="40% - Accent6 2 2" xfId="578"/>
    <cellStyle name="40% - Accent6 2 2 2" xfId="579"/>
    <cellStyle name="40% - Accent6 2 3" xfId="580"/>
    <cellStyle name="40% - Accent6 2 3 2" xfId="581"/>
    <cellStyle name="40% - Accent6 2 4" xfId="582"/>
    <cellStyle name="40% - Accent6 2 4 2" xfId="583"/>
    <cellStyle name="40% - Accent6 2 5" xfId="584"/>
    <cellStyle name="40% - Accent6 2 5 2" xfId="585"/>
    <cellStyle name="40% - Accent6 2 6" xfId="586"/>
    <cellStyle name="40% - Accent6 2 6 2" xfId="587"/>
    <cellStyle name="40% - Accent6 2 7" xfId="588"/>
    <cellStyle name="40% - Accent6 2 8" xfId="589"/>
    <cellStyle name="40% - Accent6 2 9" xfId="590"/>
    <cellStyle name="40% - Accent6 3" xfId="591"/>
    <cellStyle name="40% - Accent6 3 10" xfId="592"/>
    <cellStyle name="40% - Accent6 3 11" xfId="593"/>
    <cellStyle name="40% - Accent6 3 2" xfId="594"/>
    <cellStyle name="40% - Accent6 3 2 2" xfId="595"/>
    <cellStyle name="40% - Accent6 3 3" xfId="596"/>
    <cellStyle name="40% - Accent6 3 3 2" xfId="597"/>
    <cellStyle name="40% - Accent6 3 4" xfId="598"/>
    <cellStyle name="40% - Accent6 3 4 2" xfId="599"/>
    <cellStyle name="40% - Accent6 3 5" xfId="600"/>
    <cellStyle name="40% - Accent6 3 6" xfId="601"/>
    <cellStyle name="40% - Accent6 3 7" xfId="602"/>
    <cellStyle name="40% - Accent6 3 8" xfId="603"/>
    <cellStyle name="40% - Accent6 3 9" xfId="604"/>
    <cellStyle name="40% - Accent6 4" xfId="605"/>
    <cellStyle name="40% - Accent6 4 10" xfId="606"/>
    <cellStyle name="40% - Accent6 4 11" xfId="607"/>
    <cellStyle name="40% - Accent6 4 2" xfId="608"/>
    <cellStyle name="40% - Accent6 4 2 2" xfId="609"/>
    <cellStyle name="40% - Accent6 4 3" xfId="610"/>
    <cellStyle name="40% - Accent6 4 3 2" xfId="611"/>
    <cellStyle name="40% - Accent6 4 4" xfId="612"/>
    <cellStyle name="40% - Accent6 4 4 2" xfId="613"/>
    <cellStyle name="40% - Accent6 4 5" xfId="614"/>
    <cellStyle name="40% - Accent6 4 6" xfId="615"/>
    <cellStyle name="40% - Accent6 4 7" xfId="616"/>
    <cellStyle name="40% - Accent6 4 8" xfId="617"/>
    <cellStyle name="40% - Accent6 4 9" xfId="618"/>
    <cellStyle name="40% - Accent6 5" xfId="619"/>
    <cellStyle name="40% - Accent6 5 2" xfId="620"/>
    <cellStyle name="40% - Accent6 6" xfId="621"/>
    <cellStyle name="40% - Accent6 6 2" xfId="622"/>
    <cellStyle name="40% - Accent6 7" xfId="623"/>
    <cellStyle name="40% - Accent6 8" xfId="624"/>
    <cellStyle name="60% - Accent1 2" xfId="625"/>
    <cellStyle name="60% - Accent2 2" xfId="626"/>
    <cellStyle name="60% - Accent3 2" xfId="627"/>
    <cellStyle name="60% - Accent4 2" xfId="628"/>
    <cellStyle name="60% - Accent5 2" xfId="629"/>
    <cellStyle name="60% - Accent6 2" xfId="630"/>
    <cellStyle name="Accent1 2" xfId="631"/>
    <cellStyle name="Accent2 2" xfId="632"/>
    <cellStyle name="Accent3 2" xfId="633"/>
    <cellStyle name="Accent4 2" xfId="634"/>
    <cellStyle name="Accent5 2" xfId="635"/>
    <cellStyle name="Accent6 2" xfId="636"/>
    <cellStyle name="Bad 2" xfId="637"/>
    <cellStyle name="Calculation 2" xfId="638"/>
    <cellStyle name="Check Cell 2" xfId="639"/>
    <cellStyle name="Comma 2" xfId="640"/>
    <cellStyle name="Comma 2 2" xfId="641"/>
    <cellStyle name="Comma 3" xfId="642"/>
    <cellStyle name="Comma 4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Currency 6" xfId="690"/>
    <cellStyle name="Explanatory Text 2" xfId="691"/>
    <cellStyle name="Good 2" xfId="692"/>
    <cellStyle name="Good 3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1" xfId="1215"/>
    <cellStyle name="Normal 162" xfId="1216"/>
    <cellStyle name="Normal 163" xfId="1217"/>
    <cellStyle name="Normal 164" xfId="1218"/>
    <cellStyle name="Normal 165" xfId="1219"/>
    <cellStyle name="Normal 166" xfId="1220"/>
    <cellStyle name="Normal 167" xfId="1221"/>
    <cellStyle name="Normal 167 2" xfId="1222"/>
    <cellStyle name="Normal 168" xfId="1223"/>
    <cellStyle name="Normal 169" xfId="1224"/>
    <cellStyle name="Normal 17" xfId="1225"/>
    <cellStyle name="Normal 17 2" xfId="1226"/>
    <cellStyle name="Normal 17 3" xfId="1227"/>
    <cellStyle name="Normal 17 4" xfId="1228"/>
    <cellStyle name="Normal 17 5" xfId="1229"/>
    <cellStyle name="Normal 17 6" xfId="1230"/>
    <cellStyle name="Normal 17 7" xfId="1231"/>
    <cellStyle name="Normal 17 8" xfId="1232"/>
    <cellStyle name="Normal 170" xfId="1233"/>
    <cellStyle name="Normal 171" xfId="1234"/>
    <cellStyle name="Normal 172" xfId="1235"/>
    <cellStyle name="Normal 176" xfId="1236"/>
    <cellStyle name="Normal 177" xfId="1237"/>
    <cellStyle name="Normal 18" xfId="1238"/>
    <cellStyle name="Normal 18 2" xfId="1239"/>
    <cellStyle name="Normal 18 3" xfId="1240"/>
    <cellStyle name="Normal 18 4" xfId="1241"/>
    <cellStyle name="Normal 18 5" xfId="1242"/>
    <cellStyle name="Normal 18 6" xfId="1243"/>
    <cellStyle name="Normal 18 7" xfId="1244"/>
    <cellStyle name="Normal 18 8" xfId="1245"/>
    <cellStyle name="Normal 19" xfId="1246"/>
    <cellStyle name="Normal 19 2" xfId="1247"/>
    <cellStyle name="Normal 19 3" xfId="1248"/>
    <cellStyle name="Normal 19 4" xfId="1249"/>
    <cellStyle name="Normal 19 5" xfId="1250"/>
    <cellStyle name="Normal 19 6" xfId="1251"/>
    <cellStyle name="Normal 19 7" xfId="1252"/>
    <cellStyle name="Normal 19 8" xfId="1253"/>
    <cellStyle name="Normal 2" xfId="1254"/>
    <cellStyle name="Normal 2 10" xfId="1255"/>
    <cellStyle name="Normal 2 11" xfId="1256"/>
    <cellStyle name="Normal 2 12" xfId="1257"/>
    <cellStyle name="Normal 2 13" xfId="1258"/>
    <cellStyle name="Normal 2 14" xfId="1259"/>
    <cellStyle name="Normal 2 14 2" xfId="1260"/>
    <cellStyle name="Normal 2 15" xfId="1261"/>
    <cellStyle name="Normal 2 16" xfId="1262"/>
    <cellStyle name="Normal 2 17" xfId="1263"/>
    <cellStyle name="Normal 2 18" xfId="1264"/>
    <cellStyle name="Normal 2 19" xfId="1265"/>
    <cellStyle name="Normal 2 2" xfId="1266"/>
    <cellStyle name="Normal 2 2 10" xfId="1267"/>
    <cellStyle name="Normal 2 2 11" xfId="1268"/>
    <cellStyle name="Normal 2 2 2" xfId="1269"/>
    <cellStyle name="Normal 2 2 3" xfId="1270"/>
    <cellStyle name="Normal 2 2 3 2" xfId="1271"/>
    <cellStyle name="Normal 2 2 4" xfId="1272"/>
    <cellStyle name="Normal 2 2 5" xfId="1273"/>
    <cellStyle name="Normal 2 2 6" xfId="1274"/>
    <cellStyle name="Normal 2 2 7" xfId="1275"/>
    <cellStyle name="Normal 2 2 8" xfId="1276"/>
    <cellStyle name="Normal 2 2 9" xfId="1277"/>
    <cellStyle name="Normal 2 20" xfId="1278"/>
    <cellStyle name="Normal 2 3" xfId="1279"/>
    <cellStyle name="Normal 2 4" xfId="1280"/>
    <cellStyle name="Normal 2 5" xfId="1281"/>
    <cellStyle name="Normal 2 6" xfId="1282"/>
    <cellStyle name="Normal 2 7" xfId="1283"/>
    <cellStyle name="Normal 2 8" xfId="1284"/>
    <cellStyle name="Normal 2 9" xfId="1285"/>
    <cellStyle name="Normal 2_SAVI-020612_Xl0000003_SAVI-091112-T_SAVI-071212-T" xfId="1286"/>
    <cellStyle name="Normal 20" xfId="1287"/>
    <cellStyle name="Normal 20 2" xfId="1288"/>
    <cellStyle name="Normal 20 3" xfId="1289"/>
    <cellStyle name="Normal 20 4" xfId="1290"/>
    <cellStyle name="Normal 20 5" xfId="1291"/>
    <cellStyle name="Normal 20 6" xfId="1292"/>
    <cellStyle name="Normal 20 7" xfId="1293"/>
    <cellStyle name="Normal 20 8" xfId="1294"/>
    <cellStyle name="Normal 21" xfId="1295"/>
    <cellStyle name="Normal 21 2" xfId="1296"/>
    <cellStyle name="Normal 21 3" xfId="1297"/>
    <cellStyle name="Normal 21 4" xfId="1298"/>
    <cellStyle name="Normal 21 5" xfId="1299"/>
    <cellStyle name="Normal 21 6" xfId="1300"/>
    <cellStyle name="Normal 21 7" xfId="1301"/>
    <cellStyle name="Normal 21 8" xfId="1302"/>
    <cellStyle name="Normal 22" xfId="1303"/>
    <cellStyle name="Normal 22 2" xfId="1304"/>
    <cellStyle name="Normal 22 3" xfId="1305"/>
    <cellStyle name="Normal 22 4" xfId="1306"/>
    <cellStyle name="Normal 22 5" xfId="1307"/>
    <cellStyle name="Normal 22 6" xfId="1308"/>
    <cellStyle name="Normal 22 7" xfId="1309"/>
    <cellStyle name="Normal 22 8" xfId="1310"/>
    <cellStyle name="Normal 23" xfId="1311"/>
    <cellStyle name="Normal 23 2" xfId="1312"/>
    <cellStyle name="Normal 23 3" xfId="1313"/>
    <cellStyle name="Normal 23 4" xfId="1314"/>
    <cellStyle name="Normal 23 5" xfId="1315"/>
    <cellStyle name="Normal 23 6" xfId="1316"/>
    <cellStyle name="Normal 23 7" xfId="1317"/>
    <cellStyle name="Normal 23 8" xfId="1318"/>
    <cellStyle name="Normal 24" xfId="1319"/>
    <cellStyle name="Normal 24 2" xfId="1320"/>
    <cellStyle name="Normal 24 3" xfId="1321"/>
    <cellStyle name="Normal 24 4" xfId="1322"/>
    <cellStyle name="Normal 24 5" xfId="1323"/>
    <cellStyle name="Normal 24 6" xfId="1324"/>
    <cellStyle name="Normal 24 7" xfId="1325"/>
    <cellStyle name="Normal 24 8" xfId="1326"/>
    <cellStyle name="Normal 25" xfId="1327"/>
    <cellStyle name="Normal 25 2" xfId="1328"/>
    <cellStyle name="Normal 25 3" xfId="1329"/>
    <cellStyle name="Normal 25 4" xfId="1330"/>
    <cellStyle name="Normal 25 5" xfId="1331"/>
    <cellStyle name="Normal 25 6" xfId="1332"/>
    <cellStyle name="Normal 25 7" xfId="1333"/>
    <cellStyle name="Normal 25 8" xfId="1334"/>
    <cellStyle name="Normal 26" xfId="1335"/>
    <cellStyle name="Normal 26 2" xfId="1336"/>
    <cellStyle name="Normal 26 3" xfId="1337"/>
    <cellStyle name="Normal 26 4" xfId="1338"/>
    <cellStyle name="Normal 26 5" xfId="1339"/>
    <cellStyle name="Normal 26 6" xfId="1340"/>
    <cellStyle name="Normal 26 7" xfId="1341"/>
    <cellStyle name="Normal 26 8" xfId="1342"/>
    <cellStyle name="Normal 27" xfId="1343"/>
    <cellStyle name="Normal 27 2" xfId="1344"/>
    <cellStyle name="Normal 27 3" xfId="1345"/>
    <cellStyle name="Normal 27 4" xfId="1346"/>
    <cellStyle name="Normal 27 5" xfId="1347"/>
    <cellStyle name="Normal 27 6" xfId="1348"/>
    <cellStyle name="Normal 27 7" xfId="1349"/>
    <cellStyle name="Normal 27 8" xfId="1350"/>
    <cellStyle name="Normal 28" xfId="1351"/>
    <cellStyle name="Normal 28 2" xfId="1352"/>
    <cellStyle name="Normal 28 3" xfId="1353"/>
    <cellStyle name="Normal 28 4" xfId="1354"/>
    <cellStyle name="Normal 28 5" xfId="1355"/>
    <cellStyle name="Normal 28 6" xfId="1356"/>
    <cellStyle name="Normal 28 7" xfId="1357"/>
    <cellStyle name="Normal 28 8" xfId="1358"/>
    <cellStyle name="Normal 29" xfId="1359"/>
    <cellStyle name="Normal 29 2" xfId="1360"/>
    <cellStyle name="Normal 29 3" xfId="1361"/>
    <cellStyle name="Normal 29 4" xfId="1362"/>
    <cellStyle name="Normal 29 5" xfId="1363"/>
    <cellStyle name="Normal 29 6" xfId="1364"/>
    <cellStyle name="Normal 29 7" xfId="1365"/>
    <cellStyle name="Normal 29 8" xfId="1366"/>
    <cellStyle name="Normal 3" xfId="1367"/>
    <cellStyle name="Normal 3 10" xfId="1368"/>
    <cellStyle name="Normal 3 11" xfId="1369"/>
    <cellStyle name="Normal 3 12" xfId="1370"/>
    <cellStyle name="Normal 3 13" xfId="1371"/>
    <cellStyle name="Normal 3 14" xfId="1372"/>
    <cellStyle name="Normal 3 15" xfId="1373"/>
    <cellStyle name="Normal 3 16" xfId="1374"/>
    <cellStyle name="Normal 3 17" xfId="1375"/>
    <cellStyle name="Normal 3 18" xfId="1376"/>
    <cellStyle name="Normal 3 19" xfId="1377"/>
    <cellStyle name="Normal 3 2" xfId="1378"/>
    <cellStyle name="Normal 3 2 10" xfId="1379"/>
    <cellStyle name="Normal 3 2 11" xfId="1380"/>
    <cellStyle name="Normal 3 2 12" xfId="1381"/>
    <cellStyle name="Normal 3 2 13" xfId="1382"/>
    <cellStyle name="Normal 3 2 2" xfId="1383"/>
    <cellStyle name="Normal 3 2 2 2" xfId="1384"/>
    <cellStyle name="Normal 3 2 3" xfId="1385"/>
    <cellStyle name="Normal 3 2 3 2" xfId="1386"/>
    <cellStyle name="Normal 3 2 4" xfId="1387"/>
    <cellStyle name="Normal 3 2 4 2" xfId="1388"/>
    <cellStyle name="Normal 3 2 5" xfId="1389"/>
    <cellStyle name="Normal 3 2 5 2" xfId="1390"/>
    <cellStyle name="Normal 3 2 6" xfId="1391"/>
    <cellStyle name="Normal 3 2 6 2" xfId="1392"/>
    <cellStyle name="Normal 3 2 7" xfId="1393"/>
    <cellStyle name="Normal 3 2 8" xfId="1394"/>
    <cellStyle name="Normal 3 2 9" xfId="1395"/>
    <cellStyle name="Normal 3 3" xfId="1396"/>
    <cellStyle name="Normal 3 3 2" xfId="1397"/>
    <cellStyle name="Normal 3 4" xfId="1398"/>
    <cellStyle name="Normal 3 4 2" xfId="1399"/>
    <cellStyle name="Normal 3 5" xfId="1400"/>
    <cellStyle name="Normal 3 5 2" xfId="1401"/>
    <cellStyle name="Normal 3 6" xfId="1402"/>
    <cellStyle name="Normal 3 6 2" xfId="1403"/>
    <cellStyle name="Normal 3 7" xfId="1404"/>
    <cellStyle name="Normal 3 7 2" xfId="1405"/>
    <cellStyle name="Normal 3 8" xfId="1406"/>
    <cellStyle name="Normal 3 8 2" xfId="1407"/>
    <cellStyle name="Normal 3 9" xfId="1408"/>
    <cellStyle name="Normal 3 9 2" xfId="1409"/>
    <cellStyle name="Normal 3 9 3" xfId="1410"/>
    <cellStyle name="Normal 3 9 4" xfId="1411"/>
    <cellStyle name="Normal 3 9 5" xfId="1412"/>
    <cellStyle name="Normal 3 9 6" xfId="1413"/>
    <cellStyle name="Normal 3 9 7" xfId="1414"/>
    <cellStyle name="Normal 3 9 8" xfId="1415"/>
    <cellStyle name="Normal 30" xfId="1416"/>
    <cellStyle name="Normal 30 2" xfId="1417"/>
    <cellStyle name="Normal 30 3" xfId="1418"/>
    <cellStyle name="Normal 30 4" xfId="1419"/>
    <cellStyle name="Normal 30 5" xfId="1420"/>
    <cellStyle name="Normal 30 6" xfId="1421"/>
    <cellStyle name="Normal 30 7" xfId="1422"/>
    <cellStyle name="Normal 30 8" xfId="1423"/>
    <cellStyle name="Normal 31" xfId="1424"/>
    <cellStyle name="Normal 31 2" xfId="1425"/>
    <cellStyle name="Normal 31 3" xfId="1426"/>
    <cellStyle name="Normal 31 4" xfId="1427"/>
    <cellStyle name="Normal 31 5" xfId="1428"/>
    <cellStyle name="Normal 31 6" xfId="1429"/>
    <cellStyle name="Normal 31 7" xfId="1430"/>
    <cellStyle name="Normal 31 8" xfId="1431"/>
    <cellStyle name="Normal 32" xfId="1432"/>
    <cellStyle name="Normal 32 2" xfId="1433"/>
    <cellStyle name="Normal 32 3" xfId="1434"/>
    <cellStyle name="Normal 32 4" xfId="1435"/>
    <cellStyle name="Normal 32 5" xfId="1436"/>
    <cellStyle name="Normal 32 6" xfId="1437"/>
    <cellStyle name="Normal 32 7" xfId="1438"/>
    <cellStyle name="Normal 32 8" xfId="1439"/>
    <cellStyle name="Normal 33" xfId="1440"/>
    <cellStyle name="Normal 33 2" xfId="1441"/>
    <cellStyle name="Normal 33 3" xfId="1442"/>
    <cellStyle name="Normal 33 4" xfId="1443"/>
    <cellStyle name="Normal 33 5" xfId="1444"/>
    <cellStyle name="Normal 33 6" xfId="1445"/>
    <cellStyle name="Normal 33 7" xfId="1446"/>
    <cellStyle name="Normal 33 8" xfId="1447"/>
    <cellStyle name="Normal 34" xfId="1448"/>
    <cellStyle name="Normal 34 2" xfId="1449"/>
    <cellStyle name="Normal 34 3" xfId="1450"/>
    <cellStyle name="Normal 34 4" xfId="1451"/>
    <cellStyle name="Normal 34 5" xfId="1452"/>
    <cellStyle name="Normal 34 6" xfId="1453"/>
    <cellStyle name="Normal 34 7" xfId="1454"/>
    <cellStyle name="Normal 34 8" xfId="1455"/>
    <cellStyle name="Normal 35" xfId="1456"/>
    <cellStyle name="Normal 35 2" xfId="1457"/>
    <cellStyle name="Normal 35 3" xfId="1458"/>
    <cellStyle name="Normal 35 4" xfId="1459"/>
    <cellStyle name="Normal 35 5" xfId="1460"/>
    <cellStyle name="Normal 35 6" xfId="1461"/>
    <cellStyle name="Normal 35 7" xfId="1462"/>
    <cellStyle name="Normal 35 8" xfId="1463"/>
    <cellStyle name="Normal 36" xfId="1464"/>
    <cellStyle name="Normal 36 2" xfId="1465"/>
    <cellStyle name="Normal 36 3" xfId="1466"/>
    <cellStyle name="Normal 36 4" xfId="1467"/>
    <cellStyle name="Normal 36 5" xfId="1468"/>
    <cellStyle name="Normal 36 6" xfId="1469"/>
    <cellStyle name="Normal 36 7" xfId="1470"/>
    <cellStyle name="Normal 36 8" xfId="1471"/>
    <cellStyle name="Normal 37" xfId="1472"/>
    <cellStyle name="Normal 37 2" xfId="1473"/>
    <cellStyle name="Normal 37 3" xfId="1474"/>
    <cellStyle name="Normal 37 4" xfId="1475"/>
    <cellStyle name="Normal 37 5" xfId="1476"/>
    <cellStyle name="Normal 37 6" xfId="1477"/>
    <cellStyle name="Normal 37 7" xfId="1478"/>
    <cellStyle name="Normal 37 8" xfId="1479"/>
    <cellStyle name="Normal 38" xfId="1480"/>
    <cellStyle name="Normal 38 2" xfId="1481"/>
    <cellStyle name="Normal 38 3" xfId="1482"/>
    <cellStyle name="Normal 38 4" xfId="1483"/>
    <cellStyle name="Normal 38 5" xfId="1484"/>
    <cellStyle name="Normal 38 6" xfId="1485"/>
    <cellStyle name="Normal 38 7" xfId="1486"/>
    <cellStyle name="Normal 38 8" xfId="1487"/>
    <cellStyle name="Normal 39" xfId="1488"/>
    <cellStyle name="Normal 39 2" xfId="1489"/>
    <cellStyle name="Normal 39 3" xfId="1490"/>
    <cellStyle name="Normal 39 4" xfId="1491"/>
    <cellStyle name="Normal 39 5" xfId="1492"/>
    <cellStyle name="Normal 39 6" xfId="1493"/>
    <cellStyle name="Normal 39 7" xfId="1494"/>
    <cellStyle name="Normal 39 8" xfId="1495"/>
    <cellStyle name="Normal 4" xfId="1496"/>
    <cellStyle name="Normal 4 2" xfId="1497"/>
    <cellStyle name="Normal 4 3" xfId="1498"/>
    <cellStyle name="Normal 4 4" xfId="1499"/>
    <cellStyle name="Normal 4 5" xfId="1500"/>
    <cellStyle name="Normal 40" xfId="1501"/>
    <cellStyle name="Normal 40 2" xfId="1502"/>
    <cellStyle name="Normal 40 3" xfId="1503"/>
    <cellStyle name="Normal 40 4" xfId="1504"/>
    <cellStyle name="Normal 40 5" xfId="1505"/>
    <cellStyle name="Normal 40 6" xfId="1506"/>
    <cellStyle name="Normal 40 7" xfId="1507"/>
    <cellStyle name="Normal 40 8" xfId="1508"/>
    <cellStyle name="Normal 41" xfId="1509"/>
    <cellStyle name="Normal 41 2" xfId="1510"/>
    <cellStyle name="Normal 41 3" xfId="1511"/>
    <cellStyle name="Normal 41 4" xfId="1512"/>
    <cellStyle name="Normal 41 5" xfId="1513"/>
    <cellStyle name="Normal 41 6" xfId="1514"/>
    <cellStyle name="Normal 41 7" xfId="1515"/>
    <cellStyle name="Normal 41 8" xfId="1516"/>
    <cellStyle name="Normal 42" xfId="1517"/>
    <cellStyle name="Normal 42 2" xfId="1518"/>
    <cellStyle name="Normal 42 3" xfId="1519"/>
    <cellStyle name="Normal 42 4" xfId="1520"/>
    <cellStyle name="Normal 42 5" xfId="1521"/>
    <cellStyle name="Normal 42 6" xfId="1522"/>
    <cellStyle name="Normal 42 7" xfId="1523"/>
    <cellStyle name="Normal 42 8" xfId="1524"/>
    <cellStyle name="Normal 43" xfId="1525"/>
    <cellStyle name="Normal 43 2" xfId="1526"/>
    <cellStyle name="Normal 43 3" xfId="1527"/>
    <cellStyle name="Normal 43 4" xfId="1528"/>
    <cellStyle name="Normal 43 5" xfId="1529"/>
    <cellStyle name="Normal 43 6" xfId="1530"/>
    <cellStyle name="Normal 43 7" xfId="1531"/>
    <cellStyle name="Normal 43 8" xfId="1532"/>
    <cellStyle name="Normal 44" xfId="1533"/>
    <cellStyle name="Normal 44 2" xfId="1534"/>
    <cellStyle name="Normal 44 3" xfId="1535"/>
    <cellStyle name="Normal 44 4" xfId="1536"/>
    <cellStyle name="Normal 44 5" xfId="1537"/>
    <cellStyle name="Normal 44 6" xfId="1538"/>
    <cellStyle name="Normal 44 7" xfId="1539"/>
    <cellStyle name="Normal 44 8" xfId="1540"/>
    <cellStyle name="Normal 45" xfId="1541"/>
    <cellStyle name="Normal 45 2" xfId="1542"/>
    <cellStyle name="Normal 45 3" xfId="1543"/>
    <cellStyle name="Normal 45 4" xfId="1544"/>
    <cellStyle name="Normal 45 5" xfId="1545"/>
    <cellStyle name="Normal 45 6" xfId="1546"/>
    <cellStyle name="Normal 45 7" xfId="1547"/>
    <cellStyle name="Normal 45 8" xfId="1548"/>
    <cellStyle name="Normal 46" xfId="1549"/>
    <cellStyle name="Normal 46 2" xfId="1550"/>
    <cellStyle name="Normal 46 3" xfId="1551"/>
    <cellStyle name="Normal 46 4" xfId="1552"/>
    <cellStyle name="Normal 46 5" xfId="1553"/>
    <cellStyle name="Normal 46 6" xfId="1554"/>
    <cellStyle name="Normal 46 7" xfId="1555"/>
    <cellStyle name="Normal 46 8" xfId="1556"/>
    <cellStyle name="Normal 47" xfId="1557"/>
    <cellStyle name="Normal 47 2" xfId="1558"/>
    <cellStyle name="Normal 47 3" xfId="1559"/>
    <cellStyle name="Normal 47 4" xfId="1560"/>
    <cellStyle name="Normal 47 5" xfId="1561"/>
    <cellStyle name="Normal 47 6" xfId="1562"/>
    <cellStyle name="Normal 47 7" xfId="1563"/>
    <cellStyle name="Normal 47 8" xfId="1564"/>
    <cellStyle name="Normal 48" xfId="1565"/>
    <cellStyle name="Normal 48 2" xfId="1566"/>
    <cellStyle name="Normal 48 3" xfId="1567"/>
    <cellStyle name="Normal 48 4" xfId="1568"/>
    <cellStyle name="Normal 48 5" xfId="1569"/>
    <cellStyle name="Normal 48 6" xfId="1570"/>
    <cellStyle name="Normal 48 7" xfId="1571"/>
    <cellStyle name="Normal 48 8" xfId="1572"/>
    <cellStyle name="Normal 49" xfId="1573"/>
    <cellStyle name="Normal 49 2" xfId="1574"/>
    <cellStyle name="Normal 49 3" xfId="1575"/>
    <cellStyle name="Normal 49 4" xfId="1576"/>
    <cellStyle name="Normal 49 5" xfId="1577"/>
    <cellStyle name="Normal 49 6" xfId="1578"/>
    <cellStyle name="Normal 49 7" xfId="1579"/>
    <cellStyle name="Normal 49 8" xfId="1580"/>
    <cellStyle name="Normal 5" xfId="1581"/>
    <cellStyle name="Normal 5 2" xfId="1582"/>
    <cellStyle name="Normal 5 2 10" xfId="1583"/>
    <cellStyle name="Normal 5 2 11" xfId="1584"/>
    <cellStyle name="Normal 5 2 12" xfId="1585"/>
    <cellStyle name="Normal 5 2 13" xfId="1586"/>
    <cellStyle name="Normal 5 2 2" xfId="1587"/>
    <cellStyle name="Normal 5 2 2 2" xfId="1588"/>
    <cellStyle name="Normal 5 2 3" xfId="1589"/>
    <cellStyle name="Normal 5 2 3 2" xfId="1590"/>
    <cellStyle name="Normal 5 2 4" xfId="1591"/>
    <cellStyle name="Normal 5 2 4 2" xfId="1592"/>
    <cellStyle name="Normal 5 2 5" xfId="1593"/>
    <cellStyle name="Normal 5 2 5 2" xfId="1594"/>
    <cellStyle name="Normal 5 2 6" xfId="1595"/>
    <cellStyle name="Normal 5 2 6 2" xfId="1596"/>
    <cellStyle name="Normal 5 2 7" xfId="1597"/>
    <cellStyle name="Normal 5 2 8" xfId="1598"/>
    <cellStyle name="Normal 5 2 9" xfId="1599"/>
    <cellStyle name="Normal 5 3" xfId="1600"/>
    <cellStyle name="Normal 5 4" xfId="1601"/>
    <cellStyle name="Normal 5 5" xfId="1602"/>
    <cellStyle name="Normal 50" xfId="1603"/>
    <cellStyle name="Normal 50 2" xfId="1604"/>
    <cellStyle name="Normal 50 3" xfId="1605"/>
    <cellStyle name="Normal 50 4" xfId="1606"/>
    <cellStyle name="Normal 50 5" xfId="1607"/>
    <cellStyle name="Normal 50 6" xfId="1608"/>
    <cellStyle name="Normal 50 7" xfId="1609"/>
    <cellStyle name="Normal 50 8" xfId="1610"/>
    <cellStyle name="Normal 51" xfId="1611"/>
    <cellStyle name="Normal 51 2" xfId="1612"/>
    <cellStyle name="Normal 51 3" xfId="1613"/>
    <cellStyle name="Normal 51 4" xfId="1614"/>
    <cellStyle name="Normal 51 5" xfId="1615"/>
    <cellStyle name="Normal 51 6" xfId="1616"/>
    <cellStyle name="Normal 51 7" xfId="1617"/>
    <cellStyle name="Normal 51 8" xfId="1618"/>
    <cellStyle name="Normal 52" xfId="1619"/>
    <cellStyle name="Normal 52 2" xfId="1620"/>
    <cellStyle name="Normal 52 3" xfId="1621"/>
    <cellStyle name="Normal 52 4" xfId="1622"/>
    <cellStyle name="Normal 52 5" xfId="1623"/>
    <cellStyle name="Normal 52 6" xfId="1624"/>
    <cellStyle name="Normal 52 7" xfId="1625"/>
    <cellStyle name="Normal 52 8" xfId="1626"/>
    <cellStyle name="Normal 53" xfId="1627"/>
    <cellStyle name="Normal 53 2" xfId="1628"/>
    <cellStyle name="Normal 53 3" xfId="1629"/>
    <cellStyle name="Normal 53 4" xfId="1630"/>
    <cellStyle name="Normal 53 5" xfId="1631"/>
    <cellStyle name="Normal 53 6" xfId="1632"/>
    <cellStyle name="Normal 53 7" xfId="1633"/>
    <cellStyle name="Normal 53 8" xfId="1634"/>
    <cellStyle name="Normal 54" xfId="1635"/>
    <cellStyle name="Normal 54 2" xfId="1636"/>
    <cellStyle name="Normal 54 3" xfId="1637"/>
    <cellStyle name="Normal 54 4" xfId="1638"/>
    <cellStyle name="Normal 54 5" xfId="1639"/>
    <cellStyle name="Normal 54 6" xfId="1640"/>
    <cellStyle name="Normal 54 7" xfId="1641"/>
    <cellStyle name="Normal 54 8" xfId="1642"/>
    <cellStyle name="Normal 55" xfId="1643"/>
    <cellStyle name="Normal 55 2" xfId="1644"/>
    <cellStyle name="Normal 55 3" xfId="1645"/>
    <cellStyle name="Normal 55 4" xfId="1646"/>
    <cellStyle name="Normal 55 5" xfId="1647"/>
    <cellStyle name="Normal 55 6" xfId="1648"/>
    <cellStyle name="Normal 55 7" xfId="1649"/>
    <cellStyle name="Normal 55 8" xfId="1650"/>
    <cellStyle name="Normal 56" xfId="1651"/>
    <cellStyle name="Normal 56 2" xfId="1652"/>
    <cellStyle name="Normal 56 3" xfId="1653"/>
    <cellStyle name="Normal 56 4" xfId="1654"/>
    <cellStyle name="Normal 56 5" xfId="1655"/>
    <cellStyle name="Normal 56 6" xfId="1656"/>
    <cellStyle name="Normal 56 7" xfId="1657"/>
    <cellStyle name="Normal 56 8" xfId="1658"/>
    <cellStyle name="Normal 57" xfId="1659"/>
    <cellStyle name="Normal 57 2" xfId="1660"/>
    <cellStyle name="Normal 57 3" xfId="1661"/>
    <cellStyle name="Normal 57 4" xfId="1662"/>
    <cellStyle name="Normal 57 5" xfId="1663"/>
    <cellStyle name="Normal 57 6" xfId="1664"/>
    <cellStyle name="Normal 57 7" xfId="1665"/>
    <cellStyle name="Normal 57 8" xfId="1666"/>
    <cellStyle name="Normal 58" xfId="1667"/>
    <cellStyle name="Normal 58 2" xfId="1668"/>
    <cellStyle name="Normal 58 3" xfId="1669"/>
    <cellStyle name="Normal 58 4" xfId="1670"/>
    <cellStyle name="Normal 58 5" xfId="1671"/>
    <cellStyle name="Normal 58 6" xfId="1672"/>
    <cellStyle name="Normal 58 7" xfId="1673"/>
    <cellStyle name="Normal 58 8" xfId="1674"/>
    <cellStyle name="Normal 59" xfId="1675"/>
    <cellStyle name="Normal 59 2" xfId="1676"/>
    <cellStyle name="Normal 59 3" xfId="1677"/>
    <cellStyle name="Normal 59 4" xfId="1678"/>
    <cellStyle name="Normal 59 5" xfId="1679"/>
    <cellStyle name="Normal 59 6" xfId="1680"/>
    <cellStyle name="Normal 59 7" xfId="1681"/>
    <cellStyle name="Normal 59 8" xfId="1682"/>
    <cellStyle name="Normal 6" xfId="1683"/>
    <cellStyle name="Normal 6 10" xfId="1684"/>
    <cellStyle name="Normal 6 11" xfId="1685"/>
    <cellStyle name="Normal 6 12" xfId="1686"/>
    <cellStyle name="Normal 6 13" xfId="1687"/>
    <cellStyle name="Normal 6 2" xfId="1688"/>
    <cellStyle name="Normal 6 2 2" xfId="1689"/>
    <cellStyle name="Normal 6 3" xfId="1690"/>
    <cellStyle name="Normal 6 3 2" xfId="1691"/>
    <cellStyle name="Normal 6 4" xfId="1692"/>
    <cellStyle name="Normal 6 4 2" xfId="1693"/>
    <cellStyle name="Normal 6 5" xfId="1694"/>
    <cellStyle name="Normal 6 5 2" xfId="1695"/>
    <cellStyle name="Normal 6 6" xfId="1696"/>
    <cellStyle name="Normal 6 6 2" xfId="1697"/>
    <cellStyle name="Normal 6 7" xfId="1698"/>
    <cellStyle name="Normal 6 8" xfId="1699"/>
    <cellStyle name="Normal 6 9" xfId="1700"/>
    <cellStyle name="Normal 60" xfId="1701"/>
    <cellStyle name="Normal 60 2" xfId="1702"/>
    <cellStyle name="Normal 60 3" xfId="1703"/>
    <cellStyle name="Normal 60 4" xfId="1704"/>
    <cellStyle name="Normal 60 5" xfId="1705"/>
    <cellStyle name="Normal 60 6" xfId="1706"/>
    <cellStyle name="Normal 60 7" xfId="1707"/>
    <cellStyle name="Normal 60 8" xfId="1708"/>
    <cellStyle name="Normal 61" xfId="1709"/>
    <cellStyle name="Normal 61 2" xfId="1710"/>
    <cellStyle name="Normal 61 3" xfId="1711"/>
    <cellStyle name="Normal 61 4" xfId="1712"/>
    <cellStyle name="Normal 61 5" xfId="1713"/>
    <cellStyle name="Normal 61 6" xfId="1714"/>
    <cellStyle name="Normal 61 7" xfId="1715"/>
    <cellStyle name="Normal 61 8" xfId="1716"/>
    <cellStyle name="Normal 62" xfId="1717"/>
    <cellStyle name="Normal 62 2" xfId="1718"/>
    <cellStyle name="Normal 62 3" xfId="1719"/>
    <cellStyle name="Normal 62 4" xfId="1720"/>
    <cellStyle name="Normal 62 5" xfId="1721"/>
    <cellStyle name="Normal 62 6" xfId="1722"/>
    <cellStyle name="Normal 62 7" xfId="1723"/>
    <cellStyle name="Normal 62 8" xfId="1724"/>
    <cellStyle name="Normal 63" xfId="1725"/>
    <cellStyle name="Normal 63 2" xfId="1726"/>
    <cellStyle name="Normal 63 3" xfId="1727"/>
    <cellStyle name="Normal 63 4" xfId="1728"/>
    <cellStyle name="Normal 63 5" xfId="1729"/>
    <cellStyle name="Normal 63 6" xfId="1730"/>
    <cellStyle name="Normal 63 7" xfId="1731"/>
    <cellStyle name="Normal 63 8" xfId="1732"/>
    <cellStyle name="Normal 64" xfId="1733"/>
    <cellStyle name="Normal 64 2" xfId="1734"/>
    <cellStyle name="Normal 64 3" xfId="1735"/>
    <cellStyle name="Normal 64 4" xfId="1736"/>
    <cellStyle name="Normal 64 5" xfId="1737"/>
    <cellStyle name="Normal 64 6" xfId="1738"/>
    <cellStyle name="Normal 64 7" xfId="1739"/>
    <cellStyle name="Normal 64 8" xfId="1740"/>
    <cellStyle name="Normal 65" xfId="1741"/>
    <cellStyle name="Normal 65 2" xfId="1742"/>
    <cellStyle name="Normal 65 3" xfId="1743"/>
    <cellStyle name="Normal 65 4" xfId="1744"/>
    <cellStyle name="Normal 65 5" xfId="1745"/>
    <cellStyle name="Normal 65 6" xfId="1746"/>
    <cellStyle name="Normal 65 7" xfId="1747"/>
    <cellStyle name="Normal 65 8" xfId="1748"/>
    <cellStyle name="Normal 66" xfId="1749"/>
    <cellStyle name="Normal 66 2" xfId="1750"/>
    <cellStyle name="Normal 66 3" xfId="1751"/>
    <cellStyle name="Normal 66 4" xfId="1752"/>
    <cellStyle name="Normal 66 5" xfId="1753"/>
    <cellStyle name="Normal 66 6" xfId="1754"/>
    <cellStyle name="Normal 66 7" xfId="1755"/>
    <cellStyle name="Normal 66 8" xfId="1756"/>
    <cellStyle name="Normal 67" xfId="1757"/>
    <cellStyle name="Normal 67 2" xfId="1758"/>
    <cellStyle name="Normal 67 3" xfId="1759"/>
    <cellStyle name="Normal 67 4" xfId="1760"/>
    <cellStyle name="Normal 67 5" xfId="1761"/>
    <cellStyle name="Normal 67 6" xfId="1762"/>
    <cellStyle name="Normal 67 7" xfId="1763"/>
    <cellStyle name="Normal 67 8" xfId="1764"/>
    <cellStyle name="Normal 68" xfId="1765"/>
    <cellStyle name="Normal 68 2" xfId="1766"/>
    <cellStyle name="Normal 68 3" xfId="1767"/>
    <cellStyle name="Normal 68 4" xfId="1768"/>
    <cellStyle name="Normal 68 5" xfId="1769"/>
    <cellStyle name="Normal 68 6" xfId="1770"/>
    <cellStyle name="Normal 68 7" xfId="1771"/>
    <cellStyle name="Normal 68 8" xfId="1772"/>
    <cellStyle name="Normal 69" xfId="1773"/>
    <cellStyle name="Normal 69 2" xfId="1774"/>
    <cellStyle name="Normal 69 3" xfId="1775"/>
    <cellStyle name="Normal 69 4" xfId="1776"/>
    <cellStyle name="Normal 69 5" xfId="1777"/>
    <cellStyle name="Normal 69 6" xfId="1778"/>
    <cellStyle name="Normal 69 7" xfId="1779"/>
    <cellStyle name="Normal 69 8" xfId="1780"/>
    <cellStyle name="Normal 7" xfId="1781"/>
    <cellStyle name="Normal 7 10" xfId="1782"/>
    <cellStyle name="Normal 7 11" xfId="1783"/>
    <cellStyle name="Normal 7 12" xfId="1784"/>
    <cellStyle name="Normal 7 13" xfId="1785"/>
    <cellStyle name="Normal 7 2" xfId="1786"/>
    <cellStyle name="Normal 7 2 2" xfId="1787"/>
    <cellStyle name="Normal 7 3" xfId="1788"/>
    <cellStyle name="Normal 7 3 2" xfId="1789"/>
    <cellStyle name="Normal 7 4" xfId="1790"/>
    <cellStyle name="Normal 7 4 2" xfId="1791"/>
    <cellStyle name="Normal 7 5" xfId="1792"/>
    <cellStyle name="Normal 7 5 2" xfId="1793"/>
    <cellStyle name="Normal 7 6" xfId="1794"/>
    <cellStyle name="Normal 7 6 2" xfId="1795"/>
    <cellStyle name="Normal 7 7" xfId="1796"/>
    <cellStyle name="Normal 7 8" xfId="1797"/>
    <cellStyle name="Normal 7 9" xfId="1798"/>
    <cellStyle name="Normal 70" xfId="1799"/>
    <cellStyle name="Normal 70 2" xfId="1800"/>
    <cellStyle name="Normal 70 3" xfId="1801"/>
    <cellStyle name="Normal 70 4" xfId="1802"/>
    <cellStyle name="Normal 70 5" xfId="1803"/>
    <cellStyle name="Normal 70 6" xfId="1804"/>
    <cellStyle name="Normal 70 7" xfId="1805"/>
    <cellStyle name="Normal 70 8" xfId="1806"/>
    <cellStyle name="Normal 71" xfId="1807"/>
    <cellStyle name="Normal 71 2" xfId="1808"/>
    <cellStyle name="Normal 71 3" xfId="1809"/>
    <cellStyle name="Normal 71 4" xfId="1810"/>
    <cellStyle name="Normal 71 5" xfId="1811"/>
    <cellStyle name="Normal 71 6" xfId="1812"/>
    <cellStyle name="Normal 71 7" xfId="1813"/>
    <cellStyle name="Normal 71 8" xfId="1814"/>
    <cellStyle name="Normal 72" xfId="1815"/>
    <cellStyle name="Normal 72 2" xfId="1816"/>
    <cellStyle name="Normal 72 3" xfId="1817"/>
    <cellStyle name="Normal 72 4" xfId="1818"/>
    <cellStyle name="Normal 72 5" xfId="1819"/>
    <cellStyle name="Normal 72 6" xfId="1820"/>
    <cellStyle name="Normal 72 7" xfId="1821"/>
    <cellStyle name="Normal 72 8" xfId="1822"/>
    <cellStyle name="Normal 73" xfId="1823"/>
    <cellStyle name="Normal 73 2" xfId="1824"/>
    <cellStyle name="Normal 73 3" xfId="1825"/>
    <cellStyle name="Normal 73 4" xfId="1826"/>
    <cellStyle name="Normal 73 5" xfId="1827"/>
    <cellStyle name="Normal 73 6" xfId="1828"/>
    <cellStyle name="Normal 73 7" xfId="1829"/>
    <cellStyle name="Normal 73 8" xfId="1830"/>
    <cellStyle name="Normal 74" xfId="1831"/>
    <cellStyle name="Normal 74 2" xfId="1832"/>
    <cellStyle name="Normal 74 3" xfId="1833"/>
    <cellStyle name="Normal 74 4" xfId="1834"/>
    <cellStyle name="Normal 74 5" xfId="1835"/>
    <cellStyle name="Normal 74 6" xfId="1836"/>
    <cellStyle name="Normal 74 7" xfId="1837"/>
    <cellStyle name="Normal 74 8" xfId="1838"/>
    <cellStyle name="Normal 75" xfId="1839"/>
    <cellStyle name="Normal 75 2" xfId="1840"/>
    <cellStyle name="Normal 75 3" xfId="1841"/>
    <cellStyle name="Normal 75 4" xfId="1842"/>
    <cellStyle name="Normal 75 5" xfId="1843"/>
    <cellStyle name="Normal 75 6" xfId="1844"/>
    <cellStyle name="Normal 75 7" xfId="1845"/>
    <cellStyle name="Normal 75 8" xfId="1846"/>
    <cellStyle name="Normal 76" xfId="1847"/>
    <cellStyle name="Normal 76 2" xfId="1848"/>
    <cellStyle name="Normal 76 3" xfId="1849"/>
    <cellStyle name="Normal 76 4" xfId="1850"/>
    <cellStyle name="Normal 76 5" xfId="1851"/>
    <cellStyle name="Normal 76 6" xfId="1852"/>
    <cellStyle name="Normal 76 7" xfId="1853"/>
    <cellStyle name="Normal 76 8" xfId="1854"/>
    <cellStyle name="Normal 77" xfId="1855"/>
    <cellStyle name="Normal 77 2" xfId="1856"/>
    <cellStyle name="Normal 77 3" xfId="1857"/>
    <cellStyle name="Normal 77 4" xfId="1858"/>
    <cellStyle name="Normal 77 5" xfId="1859"/>
    <cellStyle name="Normal 77 6" xfId="1860"/>
    <cellStyle name="Normal 77 7" xfId="1861"/>
    <cellStyle name="Normal 77 8" xfId="1862"/>
    <cellStyle name="Normal 78" xfId="1863"/>
    <cellStyle name="Normal 78 2" xfId="1864"/>
    <cellStyle name="Normal 78 3" xfId="1865"/>
    <cellStyle name="Normal 78 4" xfId="1866"/>
    <cellStyle name="Normal 78 5" xfId="1867"/>
    <cellStyle name="Normal 78 6" xfId="1868"/>
    <cellStyle name="Normal 78 7" xfId="1869"/>
    <cellStyle name="Normal 78 8" xfId="1870"/>
    <cellStyle name="Normal 79" xfId="1871"/>
    <cellStyle name="Normal 79 2" xfId="1872"/>
    <cellStyle name="Normal 79 3" xfId="1873"/>
    <cellStyle name="Normal 79 4" xfId="1874"/>
    <cellStyle name="Normal 79 5" xfId="1875"/>
    <cellStyle name="Normal 79 6" xfId="1876"/>
    <cellStyle name="Normal 79 7" xfId="1877"/>
    <cellStyle name="Normal 79 8" xfId="1878"/>
    <cellStyle name="Normal 8" xfId="1879"/>
    <cellStyle name="Normal 8 10" xfId="1880"/>
    <cellStyle name="Normal 8 11" xfId="1881"/>
    <cellStyle name="Normal 8 12" xfId="1882"/>
    <cellStyle name="Normal 8 13" xfId="1883"/>
    <cellStyle name="Normal 8 2" xfId="1884"/>
    <cellStyle name="Normal 8 2 2" xfId="1885"/>
    <cellStyle name="Normal 8 3" xfId="1886"/>
    <cellStyle name="Normal 8 3 2" xfId="1887"/>
    <cellStyle name="Normal 8 4" xfId="1888"/>
    <cellStyle name="Normal 8 4 2" xfId="1889"/>
    <cellStyle name="Normal 8 5" xfId="1890"/>
    <cellStyle name="Normal 8 5 2" xfId="1891"/>
    <cellStyle name="Normal 8 6" xfId="1892"/>
    <cellStyle name="Normal 8 6 2" xfId="1893"/>
    <cellStyle name="Normal 8 7" xfId="1894"/>
    <cellStyle name="Normal 8 8" xfId="1895"/>
    <cellStyle name="Normal 8 9" xfId="1896"/>
    <cellStyle name="Normal 80" xfId="1897"/>
    <cellStyle name="Normal 80 2" xfId="1898"/>
    <cellStyle name="Normal 80 3" xfId="1899"/>
    <cellStyle name="Normal 80 4" xfId="1900"/>
    <cellStyle name="Normal 80 5" xfId="1901"/>
    <cellStyle name="Normal 80 6" xfId="1902"/>
    <cellStyle name="Normal 80 7" xfId="1903"/>
    <cellStyle name="Normal 80 8" xfId="1904"/>
    <cellStyle name="Normal 81" xfId="1905"/>
    <cellStyle name="Normal 81 2" xfId="1906"/>
    <cellStyle name="Normal 81 3" xfId="1907"/>
    <cellStyle name="Normal 81 4" xfId="1908"/>
    <cellStyle name="Normal 81 5" xfId="1909"/>
    <cellStyle name="Normal 81 6" xfId="1910"/>
    <cellStyle name="Normal 81 7" xfId="1911"/>
    <cellStyle name="Normal 81 8" xfId="1912"/>
    <cellStyle name="Normal 82" xfId="1913"/>
    <cellStyle name="Normal 82 2" xfId="1914"/>
    <cellStyle name="Normal 82 3" xfId="1915"/>
    <cellStyle name="Normal 82 4" xfId="1916"/>
    <cellStyle name="Normal 82 5" xfId="1917"/>
    <cellStyle name="Normal 82 6" xfId="1918"/>
    <cellStyle name="Normal 82 7" xfId="1919"/>
    <cellStyle name="Normal 82 8" xfId="1920"/>
    <cellStyle name="Normal 83" xfId="1921"/>
    <cellStyle name="Normal 83 2" xfId="1922"/>
    <cellStyle name="Normal 83 3" xfId="1923"/>
    <cellStyle name="Normal 83 4" xfId="1924"/>
    <cellStyle name="Normal 83 5" xfId="1925"/>
    <cellStyle name="Normal 83 6" xfId="1926"/>
    <cellStyle name="Normal 83 7" xfId="1927"/>
    <cellStyle name="Normal 83 8" xfId="1928"/>
    <cellStyle name="Normal 84" xfId="1929"/>
    <cellStyle name="Normal 84 2" xfId="1930"/>
    <cellStyle name="Normal 84 3" xfId="1931"/>
    <cellStyle name="Normal 84 4" xfId="1932"/>
    <cellStyle name="Normal 84 5" xfId="1933"/>
    <cellStyle name="Normal 84 6" xfId="1934"/>
    <cellStyle name="Normal 84 7" xfId="1935"/>
    <cellStyle name="Normal 84 8" xfId="1936"/>
    <cellStyle name="Normal 85" xfId="1937"/>
    <cellStyle name="Normal 85 2" xfId="1938"/>
    <cellStyle name="Normal 85 3" xfId="1939"/>
    <cellStyle name="Normal 85 4" xfId="1940"/>
    <cellStyle name="Normal 85 5" xfId="1941"/>
    <cellStyle name="Normal 85 6" xfId="1942"/>
    <cellStyle name="Normal 85 7" xfId="1943"/>
    <cellStyle name="Normal 85 8" xfId="1944"/>
    <cellStyle name="Normal 86" xfId="1945"/>
    <cellStyle name="Normal 86 2" xfId="1946"/>
    <cellStyle name="Normal 86 3" xfId="1947"/>
    <cellStyle name="Normal 86 4" xfId="1948"/>
    <cellStyle name="Normal 86 5" xfId="1949"/>
    <cellStyle name="Normal 86 6" xfId="1950"/>
    <cellStyle name="Normal 86 7" xfId="1951"/>
    <cellStyle name="Normal 86 8" xfId="1952"/>
    <cellStyle name="Normal 87" xfId="1953"/>
    <cellStyle name="Normal 87 2" xfId="1954"/>
    <cellStyle name="Normal 87 3" xfId="1955"/>
    <cellStyle name="Normal 87 4" xfId="1956"/>
    <cellStyle name="Normal 87 5" xfId="1957"/>
    <cellStyle name="Normal 87 6" xfId="1958"/>
    <cellStyle name="Normal 87 7" xfId="1959"/>
    <cellStyle name="Normal 87 8" xfId="1960"/>
    <cellStyle name="Normal 88" xfId="1961"/>
    <cellStyle name="Normal 88 2" xfId="1962"/>
    <cellStyle name="Normal 88 3" xfId="1963"/>
    <cellStyle name="Normal 88 4" xfId="1964"/>
    <cellStyle name="Normal 88 5" xfId="1965"/>
    <cellStyle name="Normal 88 6" xfId="1966"/>
    <cellStyle name="Normal 88 7" xfId="1967"/>
    <cellStyle name="Normal 88 8" xfId="1968"/>
    <cellStyle name="Normal 89" xfId="1969"/>
    <cellStyle name="Normal 89 2" xfId="1970"/>
    <cellStyle name="Normal 89 3" xfId="1971"/>
    <cellStyle name="Normal 89 4" xfId="1972"/>
    <cellStyle name="Normal 89 5" xfId="1973"/>
    <cellStyle name="Normal 89 6" xfId="1974"/>
    <cellStyle name="Normal 89 7" xfId="1975"/>
    <cellStyle name="Normal 89 8" xfId="1976"/>
    <cellStyle name="Normal 9" xfId="1977"/>
    <cellStyle name="Normal 9 10" xfId="1978"/>
    <cellStyle name="Normal 9 11" xfId="1979"/>
    <cellStyle name="Normal 9 12" xfId="1980"/>
    <cellStyle name="Normal 9 13" xfId="1981"/>
    <cellStyle name="Normal 9 2" xfId="1982"/>
    <cellStyle name="Normal 9 2 2" xfId="1983"/>
    <cellStyle name="Normal 9 3" xfId="1984"/>
    <cellStyle name="Normal 9 3 2" xfId="1985"/>
    <cellStyle name="Normal 9 4" xfId="1986"/>
    <cellStyle name="Normal 9 4 2" xfId="1987"/>
    <cellStyle name="Normal 9 5" xfId="1988"/>
    <cellStyle name="Normal 9 5 2" xfId="1989"/>
    <cellStyle name="Normal 9 6" xfId="1990"/>
    <cellStyle name="Normal 9 6 2" xfId="1991"/>
    <cellStyle name="Normal 9 7" xfId="1992"/>
    <cellStyle name="Normal 9 8" xfId="1993"/>
    <cellStyle name="Normal 9 9" xfId="1994"/>
    <cellStyle name="Normal 90" xfId="1995"/>
    <cellStyle name="Normal 90 2" xfId="1996"/>
    <cellStyle name="Normal 90 3" xfId="1997"/>
    <cellStyle name="Normal 90 4" xfId="1998"/>
    <cellStyle name="Normal 90 5" xfId="1999"/>
    <cellStyle name="Normal 90 6" xfId="2000"/>
    <cellStyle name="Normal 90 7" xfId="2001"/>
    <cellStyle name="Normal 90 8" xfId="2002"/>
    <cellStyle name="Normal 91" xfId="2003"/>
    <cellStyle name="Normal 91 2" xfId="2004"/>
    <cellStyle name="Normal 91 3" xfId="2005"/>
    <cellStyle name="Normal 91 4" xfId="2006"/>
    <cellStyle name="Normal 91 5" xfId="2007"/>
    <cellStyle name="Normal 91 6" xfId="2008"/>
    <cellStyle name="Normal 91 7" xfId="2009"/>
    <cellStyle name="Normal 91 8" xfId="2010"/>
    <cellStyle name="Normal 92" xfId="2011"/>
    <cellStyle name="Normal 92 2" xfId="2012"/>
    <cellStyle name="Normal 92 3" xfId="2013"/>
    <cellStyle name="Normal 92 4" xfId="2014"/>
    <cellStyle name="Normal 92 5" xfId="2015"/>
    <cellStyle name="Normal 92 6" xfId="2016"/>
    <cellStyle name="Normal 92 7" xfId="2017"/>
    <cellStyle name="Normal 92 8" xfId="2018"/>
    <cellStyle name="Normal 93" xfId="2019"/>
    <cellStyle name="Normal 93 2" xfId="2020"/>
    <cellStyle name="Normal 93 3" xfId="2021"/>
    <cellStyle name="Normal 93 4" xfId="2022"/>
    <cellStyle name="Normal 93 5" xfId="2023"/>
    <cellStyle name="Normal 93 6" xfId="2024"/>
    <cellStyle name="Normal 93 7" xfId="2025"/>
    <cellStyle name="Normal 93 8" xfId="2026"/>
    <cellStyle name="Normal 94" xfId="2027"/>
    <cellStyle name="Normal 94 2" xfId="2028"/>
    <cellStyle name="Normal 94 3" xfId="2029"/>
    <cellStyle name="Normal 94 4" xfId="2030"/>
    <cellStyle name="Normal 94 5" xfId="2031"/>
    <cellStyle name="Normal 94 6" xfId="2032"/>
    <cellStyle name="Normal 94 7" xfId="2033"/>
    <cellStyle name="Normal 94 8" xfId="2034"/>
    <cellStyle name="Normal 95" xfId="2035"/>
    <cellStyle name="Normal 95 2" xfId="2036"/>
    <cellStyle name="Normal 95 3" xfId="2037"/>
    <cellStyle name="Normal 95 4" xfId="2038"/>
    <cellStyle name="Normal 95 5" xfId="2039"/>
    <cellStyle name="Normal 95 6" xfId="2040"/>
    <cellStyle name="Normal 95 7" xfId="2041"/>
    <cellStyle name="Normal 95 8" xfId="2042"/>
    <cellStyle name="Normal 96" xfId="2043"/>
    <cellStyle name="Normal 96 2" xfId="2044"/>
    <cellStyle name="Normal 96 3" xfId="2045"/>
    <cellStyle name="Normal 96 4" xfId="2046"/>
    <cellStyle name="Normal 96 5" xfId="2047"/>
    <cellStyle name="Normal 96 6" xfId="2048"/>
    <cellStyle name="Normal 96 7" xfId="2049"/>
    <cellStyle name="Normal 96 8" xfId="2050"/>
    <cellStyle name="Normal 97" xfId="2051"/>
    <cellStyle name="Normal 97 2" xfId="2052"/>
    <cellStyle name="Normal 97 3" xfId="2053"/>
    <cellStyle name="Normal 97 4" xfId="2054"/>
    <cellStyle name="Normal 97 5" xfId="2055"/>
    <cellStyle name="Normal 97 6" xfId="2056"/>
    <cellStyle name="Normal 97 7" xfId="2057"/>
    <cellStyle name="Normal 97 8" xfId="2058"/>
    <cellStyle name="Normal 98" xfId="2059"/>
    <cellStyle name="Normal 98 2" xfId="2060"/>
    <cellStyle name="Normal 98 3" xfId="2061"/>
    <cellStyle name="Normal 98 4" xfId="2062"/>
    <cellStyle name="Normal 98 5" xfId="2063"/>
    <cellStyle name="Normal 98 6" xfId="2064"/>
    <cellStyle name="Normal 98 7" xfId="2065"/>
    <cellStyle name="Normal 98 8" xfId="2066"/>
    <cellStyle name="Normal 99" xfId="2067"/>
    <cellStyle name="Normal 99 2" xfId="2068"/>
    <cellStyle name="Normal 99 3" xfId="2069"/>
    <cellStyle name="Normal 99 4" xfId="2070"/>
    <cellStyle name="Normal 99 5" xfId="2071"/>
    <cellStyle name="Normal 99 6" xfId="2072"/>
    <cellStyle name="Normal 99 7" xfId="2073"/>
    <cellStyle name="Normal 99 8" xfId="2074"/>
    <cellStyle name="Note 2" xfId="2075"/>
    <cellStyle name="Note 2 10" xfId="2076"/>
    <cellStyle name="Note 2 11" xfId="2077"/>
    <cellStyle name="Note 2 12" xfId="2078"/>
    <cellStyle name="Note 2 13" xfId="2079"/>
    <cellStyle name="Note 2 2" xfId="2080"/>
    <cellStyle name="Note 2 2 2" xfId="2081"/>
    <cellStyle name="Note 2 3" xfId="2082"/>
    <cellStyle name="Note 2 3 2" xfId="2083"/>
    <cellStyle name="Note 2 4" xfId="2084"/>
    <cellStyle name="Note 2 4 2" xfId="2085"/>
    <cellStyle name="Note 2 5" xfId="2086"/>
    <cellStyle name="Note 2 5 2" xfId="2087"/>
    <cellStyle name="Note 2 6" xfId="2088"/>
    <cellStyle name="Note 2 6 2" xfId="2089"/>
    <cellStyle name="Note 2 7" xfId="2090"/>
    <cellStyle name="Note 2 8" xfId="2091"/>
    <cellStyle name="Note 2 9" xfId="2092"/>
    <cellStyle name="Note 3" xfId="2093"/>
    <cellStyle name="Note 3 10" xfId="2094"/>
    <cellStyle name="Note 3 11" xfId="2095"/>
    <cellStyle name="Note 3 12" xfId="2096"/>
    <cellStyle name="Note 3 13" xfId="2097"/>
    <cellStyle name="Note 3 2" xfId="2098"/>
    <cellStyle name="Note 3 2 2" xfId="2099"/>
    <cellStyle name="Note 3 3" xfId="2100"/>
    <cellStyle name="Note 3 3 2" xfId="2101"/>
    <cellStyle name="Note 3 4" xfId="2102"/>
    <cellStyle name="Note 3 4 2" xfId="2103"/>
    <cellStyle name="Note 3 5" xfId="2104"/>
    <cellStyle name="Note 3 5 2" xfId="2105"/>
    <cellStyle name="Note 3 6" xfId="2106"/>
    <cellStyle name="Note 3 6 2" xfId="2107"/>
    <cellStyle name="Note 3 7" xfId="2108"/>
    <cellStyle name="Note 3 8" xfId="2109"/>
    <cellStyle name="Note 3 9" xfId="2110"/>
    <cellStyle name="Note 4" xfId="2111"/>
    <cellStyle name="Note 4 10" xfId="2112"/>
    <cellStyle name="Note 4 11" xfId="2113"/>
    <cellStyle name="Note 4 2" xfId="2114"/>
    <cellStyle name="Note 4 2 2" xfId="2115"/>
    <cellStyle name="Note 4 3" xfId="2116"/>
    <cellStyle name="Note 4 3 2" xfId="2117"/>
    <cellStyle name="Note 4 4" xfId="2118"/>
    <cellStyle name="Note 4 4 2" xfId="2119"/>
    <cellStyle name="Note 4 5" xfId="2120"/>
    <cellStyle name="Note 4 6" xfId="2121"/>
    <cellStyle name="Note 4 7" xfId="2122"/>
    <cellStyle name="Note 4 8" xfId="2123"/>
    <cellStyle name="Note 4 9" xfId="2124"/>
    <cellStyle name="Note 5" xfId="2125"/>
    <cellStyle name="Note 5 10" xfId="2126"/>
    <cellStyle name="Note 5 11" xfId="2127"/>
    <cellStyle name="Note 5 2" xfId="2128"/>
    <cellStyle name="Note 5 2 2" xfId="2129"/>
    <cellStyle name="Note 5 3" xfId="2130"/>
    <cellStyle name="Note 5 3 2" xfId="2131"/>
    <cellStyle name="Note 5 4" xfId="2132"/>
    <cellStyle name="Note 5 4 2" xfId="2133"/>
    <cellStyle name="Note 5 5" xfId="2134"/>
    <cellStyle name="Note 5 6" xfId="2135"/>
    <cellStyle name="Note 5 7" xfId="2136"/>
    <cellStyle name="Note 5 8" xfId="2137"/>
    <cellStyle name="Note 5 9" xfId="2138"/>
    <cellStyle name="Note 6" xfId="2139"/>
    <cellStyle name="Note 6 2" xfId="2140"/>
    <cellStyle name="Note 7" xfId="2141"/>
    <cellStyle name="Note 7 2" xfId="2142"/>
    <cellStyle name="Note 8" xfId="2143"/>
    <cellStyle name="Output 2" xfId="2144"/>
    <cellStyle name="Percent 10" xfId="2145"/>
    <cellStyle name="Percent 10 2" xfId="2146"/>
    <cellStyle name="Percent 10 3" xfId="2147"/>
    <cellStyle name="Percent 10 4" xfId="2148"/>
    <cellStyle name="Percent 10 5" xfId="2149"/>
    <cellStyle name="Percent 10 6" xfId="2150"/>
    <cellStyle name="Percent 10 7" xfId="2151"/>
    <cellStyle name="Percent 10 8" xfId="2152"/>
    <cellStyle name="Percent 11" xfId="2153"/>
    <cellStyle name="Percent 11 2" xfId="2154"/>
    <cellStyle name="Percent 11 3" xfId="2155"/>
    <cellStyle name="Percent 11 4" xfId="2156"/>
    <cellStyle name="Percent 11 5" xfId="2157"/>
    <cellStyle name="Percent 11 6" xfId="2158"/>
    <cellStyle name="Percent 11 7" xfId="2159"/>
    <cellStyle name="Percent 11 8" xfId="2160"/>
    <cellStyle name="Percent 12" xfId="2161"/>
    <cellStyle name="Percent 12 2" xfId="2162"/>
    <cellStyle name="Percent 12 3" xfId="2163"/>
    <cellStyle name="Percent 12 4" xfId="2164"/>
    <cellStyle name="Percent 12 5" xfId="2165"/>
    <cellStyle name="Percent 12 6" xfId="2166"/>
    <cellStyle name="Percent 12 7" xfId="2167"/>
    <cellStyle name="Percent 12 8" xfId="2168"/>
    <cellStyle name="Percent 13" xfId="2169"/>
    <cellStyle name="Percent 14" xfId="2170"/>
    <cellStyle name="Percent 2" xfId="2171"/>
    <cellStyle name="Percent 2 2" xfId="2172"/>
    <cellStyle name="Percent 2 3" xfId="2173"/>
    <cellStyle name="Percent 2 4" xfId="2174"/>
    <cellStyle name="Percent 2 5" xfId="2175"/>
    <cellStyle name="Percent 2 6" xfId="2176"/>
    <cellStyle name="Percent 2 7" xfId="2177"/>
    <cellStyle name="Percent 2 8" xfId="2178"/>
    <cellStyle name="Percent 2 9" xfId="2179"/>
    <cellStyle name="Percent 3" xfId="2180"/>
    <cellStyle name="Percent 3 2" xfId="2181"/>
    <cellStyle name="Percent 3 3" xfId="2182"/>
    <cellStyle name="Percent 3 4" xfId="2183"/>
    <cellStyle name="Percent 3 5" xfId="2184"/>
    <cellStyle name="Percent 3 6" xfId="2185"/>
    <cellStyle name="Percent 3 7" xfId="2186"/>
    <cellStyle name="Percent 3 8" xfId="2187"/>
    <cellStyle name="Percent 3 9" xfId="2188"/>
    <cellStyle name="Percent 4" xfId="2189"/>
    <cellStyle name="Percent 4 2" xfId="2190"/>
    <cellStyle name="Percent 4 3" xfId="2191"/>
    <cellStyle name="Percent 4 4" xfId="2192"/>
    <cellStyle name="Percent 4 5" xfId="2193"/>
    <cellStyle name="Percent 4 6" xfId="2194"/>
    <cellStyle name="Percent 4 7" xfId="2195"/>
    <cellStyle name="Percent 4 8" xfId="2196"/>
    <cellStyle name="Percent 5" xfId="2197"/>
    <cellStyle name="Percent 5 2" xfId="2198"/>
    <cellStyle name="Percent 5 3" xfId="2199"/>
    <cellStyle name="Percent 5 4" xfId="2200"/>
    <cellStyle name="Percent 5 5" xfId="2201"/>
    <cellStyle name="Percent 5 6" xfId="2202"/>
    <cellStyle name="Percent 5 7" xfId="2203"/>
    <cellStyle name="Percent 5 8" xfId="2204"/>
    <cellStyle name="Percent 6" xfId="2205"/>
    <cellStyle name="Percent 6 2" xfId="2206"/>
    <cellStyle name="Percent 6 3" xfId="2207"/>
    <cellStyle name="Percent 6 4" xfId="2208"/>
    <cellStyle name="Percent 6 5" xfId="2209"/>
    <cellStyle name="Percent 6 6" xfId="2210"/>
    <cellStyle name="Percent 6 7" xfId="2211"/>
    <cellStyle name="Percent 6 8" xfId="2212"/>
    <cellStyle name="Percent 7" xfId="2213"/>
    <cellStyle name="Percent 7 2" xfId="2214"/>
    <cellStyle name="Percent 7 3" xfId="2215"/>
    <cellStyle name="Percent 7 4" xfId="2216"/>
    <cellStyle name="Percent 7 5" xfId="2217"/>
    <cellStyle name="Percent 7 6" xfId="2218"/>
    <cellStyle name="Percent 7 7" xfId="2219"/>
    <cellStyle name="Percent 7 8" xfId="2220"/>
    <cellStyle name="Percent 8" xfId="2221"/>
    <cellStyle name="Percent 8 2" xfId="2222"/>
    <cellStyle name="Percent 8 3" xfId="2223"/>
    <cellStyle name="Percent 8 4" xfId="2224"/>
    <cellStyle name="Percent 8 5" xfId="2225"/>
    <cellStyle name="Percent 8 6" xfId="2226"/>
    <cellStyle name="Percent 8 7" xfId="2227"/>
    <cellStyle name="Percent 8 8" xfId="2228"/>
    <cellStyle name="Percent 9" xfId="2229"/>
    <cellStyle name="Percent 9 2" xfId="2230"/>
    <cellStyle name="Percent 9 3" xfId="2231"/>
    <cellStyle name="Percent 9 4" xfId="2232"/>
    <cellStyle name="Percent 9 5" xfId="2233"/>
    <cellStyle name="Percent 9 6" xfId="2234"/>
    <cellStyle name="Percent 9 7" xfId="2235"/>
    <cellStyle name="Percent 9 8" xfId="2236"/>
    <cellStyle name="Total 2" xfId="2237"/>
    <cellStyle name="Warning Text 2" xfId="22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view="pageBreakPreview" zoomScale="70" zoomScaleNormal="100" zoomScaleSheetLayoutView="70" zoomScalePageLayoutView="60" workbookViewId="0">
      <selection activeCell="E35" sqref="E35"/>
    </sheetView>
  </sheetViews>
  <sheetFormatPr defaultRowHeight="14.4"/>
  <cols>
    <col min="1" max="1" width="19.33203125" customWidth="1"/>
    <col min="2" max="2" width="19.6640625" customWidth="1"/>
    <col min="3" max="3" width="18.6640625" customWidth="1"/>
    <col min="4" max="4" width="17" customWidth="1"/>
    <col min="5" max="5" width="17.33203125" customWidth="1"/>
    <col min="6" max="6" width="13.5546875" customWidth="1"/>
    <col min="7" max="7" width="13.109375" customWidth="1"/>
    <col min="8" max="8" width="3.109375" customWidth="1"/>
    <col min="9" max="9" width="11.44140625" bestFit="1" customWidth="1"/>
    <col min="10" max="10" width="10.5546875" bestFit="1" customWidth="1"/>
    <col min="11" max="11" width="12.33203125" customWidth="1"/>
    <col min="12" max="13" width="9.88671875" bestFit="1" customWidth="1"/>
    <col min="14" max="14" width="14.6640625" customWidth="1"/>
    <col min="15" max="15" width="14.5546875" customWidth="1"/>
    <col min="16" max="16" width="15" customWidth="1"/>
    <col min="17" max="17" width="13" customWidth="1"/>
    <col min="18" max="18" width="22" customWidth="1"/>
    <col min="19" max="19" width="15.109375" customWidth="1"/>
  </cols>
  <sheetData>
    <row r="1" spans="1:19" ht="33.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>
      <c r="A3" s="4"/>
      <c r="B3" s="10" t="s">
        <v>6</v>
      </c>
      <c r="C3" s="10"/>
      <c r="D3" s="11" t="s">
        <v>7</v>
      </c>
      <c r="E3" s="11"/>
      <c r="F3" s="10" t="s">
        <v>8</v>
      </c>
      <c r="G3" s="10"/>
      <c r="H3" s="12"/>
      <c r="I3" s="13" t="s">
        <v>6</v>
      </c>
      <c r="J3" s="13"/>
      <c r="K3" s="13"/>
      <c r="L3" s="13" t="s">
        <v>9</v>
      </c>
      <c r="M3" s="13"/>
      <c r="N3" s="13"/>
      <c r="O3" s="14" t="s">
        <v>8</v>
      </c>
      <c r="P3" s="14"/>
      <c r="Q3" s="14"/>
      <c r="R3" s="8"/>
      <c r="S3" s="9"/>
    </row>
    <row r="4" spans="1:19" ht="39.6">
      <c r="A4" s="4"/>
      <c r="B4" s="15" t="s">
        <v>10</v>
      </c>
      <c r="C4" s="15" t="s">
        <v>11</v>
      </c>
      <c r="D4" s="15" t="s">
        <v>10</v>
      </c>
      <c r="E4" s="15" t="s">
        <v>11</v>
      </c>
      <c r="F4" s="16" t="s">
        <v>12</v>
      </c>
      <c r="G4" s="16" t="s">
        <v>13</v>
      </c>
      <c r="H4" s="17"/>
      <c r="I4" s="18" t="s">
        <v>14</v>
      </c>
      <c r="J4" s="18" t="s">
        <v>15</v>
      </c>
      <c r="K4" s="18" t="s">
        <v>16</v>
      </c>
      <c r="L4" s="18" t="s">
        <v>14</v>
      </c>
      <c r="M4" s="18" t="s">
        <v>15</v>
      </c>
      <c r="N4" s="18" t="s">
        <v>17</v>
      </c>
      <c r="O4" s="19" t="s">
        <v>18</v>
      </c>
      <c r="P4" s="19" t="s">
        <v>19</v>
      </c>
      <c r="Q4" s="19" t="s">
        <v>20</v>
      </c>
      <c r="R4" s="8"/>
      <c r="S4" s="20" t="s">
        <v>21</v>
      </c>
    </row>
    <row r="5" spans="1:19">
      <c r="A5" s="21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17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23">
        <v>13</v>
      </c>
      <c r="O5" s="23">
        <v>14</v>
      </c>
      <c r="P5" s="23">
        <v>15</v>
      </c>
      <c r="Q5" s="23">
        <v>16</v>
      </c>
      <c r="R5" s="23">
        <v>17</v>
      </c>
      <c r="S5" s="24">
        <v>18</v>
      </c>
    </row>
    <row r="6" spans="1:19" ht="17.399999999999999">
      <c r="A6" s="21" t="s">
        <v>22</v>
      </c>
      <c r="B6" s="25">
        <v>84962.91</v>
      </c>
      <c r="C6" s="25">
        <v>132779</v>
      </c>
      <c r="D6" s="25">
        <v>119363</v>
      </c>
      <c r="E6" s="25">
        <v>175204.66666666666</v>
      </c>
      <c r="F6" s="26">
        <f>(D6-B6)/B6*100</f>
        <v>40.488361333198206</v>
      </c>
      <c r="G6" s="26">
        <f>(E6-C6)/C6*100</f>
        <v>31.952090817574057</v>
      </c>
      <c r="H6" s="27"/>
      <c r="I6" s="28">
        <v>403.06</v>
      </c>
      <c r="J6" s="28">
        <v>170.46</v>
      </c>
      <c r="K6" s="28">
        <v>900</v>
      </c>
      <c r="L6" s="28">
        <v>838.61199999999974</v>
      </c>
      <c r="M6" s="28">
        <v>547.60100000000011</v>
      </c>
      <c r="N6" s="28">
        <v>1451.8666666666666</v>
      </c>
      <c r="O6" s="29">
        <f>(L6-I6)/I6*100</f>
        <v>108.06133081923279</v>
      </c>
      <c r="P6" s="29">
        <f>(M6-J6)/J6*100</f>
        <v>221.24897336618562</v>
      </c>
      <c r="Q6" s="29">
        <f>(N6-K6)/K6*100</f>
        <v>61.318518518518502</v>
      </c>
      <c r="R6" s="29">
        <v>3.7046666666666672</v>
      </c>
      <c r="S6" s="30">
        <v>49.99433333333333</v>
      </c>
    </row>
    <row r="7" spans="1:19" ht="17.399999999999999">
      <c r="A7" s="21" t="s">
        <v>23</v>
      </c>
      <c r="B7" s="26">
        <v>103029</v>
      </c>
      <c r="C7" s="26">
        <v>166424</v>
      </c>
      <c r="D7" s="25">
        <v>110467</v>
      </c>
      <c r="E7" s="25">
        <v>168781</v>
      </c>
      <c r="F7" s="26">
        <f t="shared" ref="F7:G17" si="0">(D7-B7)/B7*100</f>
        <v>7.2193265973657894</v>
      </c>
      <c r="G7" s="26">
        <f t="shared" si="0"/>
        <v>1.4162620775849637</v>
      </c>
      <c r="H7" s="27"/>
      <c r="I7" s="29">
        <v>659.06</v>
      </c>
      <c r="J7" s="29">
        <v>399.08</v>
      </c>
      <c r="K7" s="29">
        <v>1312</v>
      </c>
      <c r="L7" s="28">
        <v>809.34700000000009</v>
      </c>
      <c r="M7" s="28">
        <v>535.99400000000003</v>
      </c>
      <c r="N7" s="28">
        <v>1440</v>
      </c>
      <c r="O7" s="29">
        <f t="shared" ref="O7:Q17" si="1">(L7-I7)/I7*100</f>
        <v>22.803234910326854</v>
      </c>
      <c r="P7" s="29">
        <f t="shared" si="1"/>
        <v>34.307407036183236</v>
      </c>
      <c r="Q7" s="29">
        <f t="shared" si="1"/>
        <v>9.7560975609756095</v>
      </c>
      <c r="R7" s="29">
        <v>2.82</v>
      </c>
      <c r="S7" s="30">
        <v>50</v>
      </c>
    </row>
    <row r="8" spans="1:19" ht="18">
      <c r="A8" s="21" t="s">
        <v>24</v>
      </c>
      <c r="B8" s="25">
        <v>106485</v>
      </c>
      <c r="C8" s="25">
        <v>164641</v>
      </c>
      <c r="D8" s="25">
        <v>115398</v>
      </c>
      <c r="E8" s="31">
        <v>191514</v>
      </c>
      <c r="F8" s="26">
        <f t="shared" si="0"/>
        <v>8.3701929849274546</v>
      </c>
      <c r="G8" s="26">
        <f t="shared" si="0"/>
        <v>16.322179772960563</v>
      </c>
      <c r="H8" s="27"/>
      <c r="I8" s="28">
        <v>795.57100000000014</v>
      </c>
      <c r="J8" s="28">
        <v>503.93200000000007</v>
      </c>
      <c r="K8" s="28">
        <v>1423</v>
      </c>
      <c r="L8" s="28">
        <v>864.91889999999978</v>
      </c>
      <c r="M8" s="28">
        <v>591.43549999999982</v>
      </c>
      <c r="N8" s="28">
        <v>1578</v>
      </c>
      <c r="O8" s="29">
        <f t="shared" si="1"/>
        <v>8.7167455827323561</v>
      </c>
      <c r="P8" s="29">
        <f t="shared" si="1"/>
        <v>17.364148337474049</v>
      </c>
      <c r="Q8" s="29">
        <f t="shared" si="1"/>
        <v>10.892480674631061</v>
      </c>
      <c r="R8" s="29">
        <v>3.0619999999999998</v>
      </c>
      <c r="S8" s="30">
        <v>50.00333333333333</v>
      </c>
    </row>
    <row r="9" spans="1:19" ht="17.399999999999999">
      <c r="A9" s="21" t="s">
        <v>25</v>
      </c>
      <c r="B9" s="25">
        <v>113472</v>
      </c>
      <c r="C9" s="25">
        <v>170545</v>
      </c>
      <c r="D9" s="25"/>
      <c r="E9" s="25"/>
      <c r="F9" s="26">
        <f t="shared" si="0"/>
        <v>-100</v>
      </c>
      <c r="G9" s="26">
        <f t="shared" si="0"/>
        <v>-100</v>
      </c>
      <c r="H9" s="27"/>
      <c r="I9" s="28">
        <v>858.13900000000001</v>
      </c>
      <c r="J9" s="28">
        <v>557.50100000000009</v>
      </c>
      <c r="K9" s="28">
        <v>1479</v>
      </c>
      <c r="L9" s="28"/>
      <c r="M9" s="28"/>
      <c r="N9" s="28"/>
      <c r="O9" s="29">
        <f t="shared" si="1"/>
        <v>-100</v>
      </c>
      <c r="P9" s="29">
        <f t="shared" si="1"/>
        <v>-100</v>
      </c>
      <c r="Q9" s="29">
        <f t="shared" si="1"/>
        <v>-100</v>
      </c>
      <c r="R9" s="29"/>
      <c r="S9" s="30"/>
    </row>
    <row r="10" spans="1:19" ht="17.399999999999999">
      <c r="A10" s="21" t="s">
        <v>26</v>
      </c>
      <c r="B10" s="25">
        <v>110572</v>
      </c>
      <c r="C10" s="25">
        <v>167499</v>
      </c>
      <c r="D10" s="25"/>
      <c r="E10" s="25"/>
      <c r="F10" s="26">
        <f t="shared" si="0"/>
        <v>-100</v>
      </c>
      <c r="G10" s="26">
        <f t="shared" si="0"/>
        <v>-100</v>
      </c>
      <c r="H10" s="27"/>
      <c r="I10" s="29">
        <v>857</v>
      </c>
      <c r="J10" s="29">
        <v>556.02</v>
      </c>
      <c r="K10" s="29">
        <v>1456</v>
      </c>
      <c r="L10" s="28"/>
      <c r="M10" s="28"/>
      <c r="N10" s="28"/>
      <c r="O10" s="29">
        <f t="shared" si="1"/>
        <v>-100</v>
      </c>
      <c r="P10" s="29">
        <f t="shared" si="1"/>
        <v>-100</v>
      </c>
      <c r="Q10" s="29">
        <f t="shared" si="1"/>
        <v>-100</v>
      </c>
      <c r="R10" s="29"/>
      <c r="S10" s="30"/>
    </row>
    <row r="11" spans="1:19" ht="17.399999999999999">
      <c r="A11" s="21" t="s">
        <v>27</v>
      </c>
      <c r="B11" s="32">
        <v>113549</v>
      </c>
      <c r="C11" s="32">
        <v>176568</v>
      </c>
      <c r="D11" s="25"/>
      <c r="E11" s="25"/>
      <c r="F11" s="26">
        <f t="shared" si="0"/>
        <v>-100</v>
      </c>
      <c r="G11" s="26">
        <f t="shared" si="0"/>
        <v>-100</v>
      </c>
      <c r="H11" s="27"/>
      <c r="I11" s="29">
        <v>889.41</v>
      </c>
      <c r="J11" s="29">
        <v>584.97</v>
      </c>
      <c r="K11" s="29">
        <v>1517</v>
      </c>
      <c r="L11" s="28"/>
      <c r="M11" s="28"/>
      <c r="N11" s="28"/>
      <c r="O11" s="29">
        <f t="shared" si="1"/>
        <v>-100</v>
      </c>
      <c r="P11" s="29">
        <f t="shared" si="1"/>
        <v>-100</v>
      </c>
      <c r="Q11" s="29">
        <f t="shared" si="1"/>
        <v>-100</v>
      </c>
      <c r="R11" s="29"/>
      <c r="S11" s="30"/>
    </row>
    <row r="12" spans="1:19" ht="17.399999999999999">
      <c r="A12" s="21" t="s">
        <v>28</v>
      </c>
      <c r="B12" s="26">
        <v>110944</v>
      </c>
      <c r="C12" s="26">
        <v>170045</v>
      </c>
      <c r="D12" s="25"/>
      <c r="E12" s="25"/>
      <c r="F12" s="26">
        <f t="shared" si="0"/>
        <v>-100</v>
      </c>
      <c r="G12" s="26">
        <f t="shared" si="0"/>
        <v>-100</v>
      </c>
      <c r="H12" s="27"/>
      <c r="I12" s="29">
        <v>879.75800000000004</v>
      </c>
      <c r="J12" s="29">
        <v>564.94799999999998</v>
      </c>
      <c r="K12" s="29">
        <v>1556</v>
      </c>
      <c r="L12" s="28"/>
      <c r="M12" s="28"/>
      <c r="N12" s="28"/>
      <c r="O12" s="29">
        <f t="shared" si="1"/>
        <v>-100</v>
      </c>
      <c r="P12" s="29">
        <f t="shared" si="1"/>
        <v>-100</v>
      </c>
      <c r="Q12" s="29">
        <f t="shared" si="1"/>
        <v>-100</v>
      </c>
      <c r="R12" s="29"/>
      <c r="S12" s="30"/>
    </row>
    <row r="13" spans="1:19" ht="17.399999999999999">
      <c r="A13" s="21" t="s">
        <v>29</v>
      </c>
      <c r="B13" s="26">
        <v>98412</v>
      </c>
      <c r="C13" s="26">
        <v>160241</v>
      </c>
      <c r="D13" s="25"/>
      <c r="E13" s="25"/>
      <c r="F13" s="26">
        <f t="shared" si="0"/>
        <v>-100</v>
      </c>
      <c r="G13" s="26">
        <f t="shared" si="0"/>
        <v>-100</v>
      </c>
      <c r="H13" s="27"/>
      <c r="I13" s="29">
        <v>839.1</v>
      </c>
      <c r="J13" s="29">
        <v>502.04</v>
      </c>
      <c r="K13" s="29">
        <v>1737</v>
      </c>
      <c r="L13" s="28"/>
      <c r="M13" s="28"/>
      <c r="N13" s="28"/>
      <c r="O13" s="29">
        <f t="shared" si="1"/>
        <v>-100</v>
      </c>
      <c r="P13" s="29">
        <f t="shared" si="1"/>
        <v>-100</v>
      </c>
      <c r="Q13" s="29">
        <f t="shared" si="1"/>
        <v>-100</v>
      </c>
      <c r="R13" s="29"/>
      <c r="S13" s="30"/>
    </row>
    <row r="14" spans="1:19" ht="17.399999999999999">
      <c r="A14" s="21" t="s">
        <v>30</v>
      </c>
      <c r="B14" s="26">
        <v>107208</v>
      </c>
      <c r="C14" s="26">
        <v>182784</v>
      </c>
      <c r="D14" s="25"/>
      <c r="E14" s="25"/>
      <c r="F14" s="26">
        <f t="shared" si="0"/>
        <v>-100</v>
      </c>
      <c r="G14" s="26">
        <f t="shared" si="0"/>
        <v>-100</v>
      </c>
      <c r="H14" s="27"/>
      <c r="I14" s="29">
        <v>973.3549999999999</v>
      </c>
      <c r="J14" s="29">
        <v>563.74500000000012</v>
      </c>
      <c r="K14" s="29">
        <v>1892</v>
      </c>
      <c r="L14" s="28"/>
      <c r="M14" s="28"/>
      <c r="N14" s="28"/>
      <c r="O14" s="29">
        <f t="shared" si="1"/>
        <v>-100</v>
      </c>
      <c r="P14" s="29">
        <f t="shared" si="1"/>
        <v>-100</v>
      </c>
      <c r="Q14" s="29">
        <f t="shared" si="1"/>
        <v>-100</v>
      </c>
      <c r="R14" s="29"/>
      <c r="S14" s="30"/>
    </row>
    <row r="15" spans="1:19" ht="17.399999999999999">
      <c r="A15" s="21" t="s">
        <v>31</v>
      </c>
      <c r="B15" s="26">
        <v>111433</v>
      </c>
      <c r="C15" s="26">
        <v>185822</v>
      </c>
      <c r="D15" s="25"/>
      <c r="E15" s="25"/>
      <c r="F15" s="26">
        <f t="shared" si="0"/>
        <v>-100</v>
      </c>
      <c r="G15" s="26">
        <f t="shared" si="0"/>
        <v>-100</v>
      </c>
      <c r="H15" s="27"/>
      <c r="I15" s="29">
        <v>1001.7049999999998</v>
      </c>
      <c r="J15" s="29">
        <v>577.82700000000011</v>
      </c>
      <c r="K15" s="29">
        <v>1932</v>
      </c>
      <c r="L15" s="28"/>
      <c r="M15" s="28"/>
      <c r="N15" s="28"/>
      <c r="O15" s="29">
        <f t="shared" si="1"/>
        <v>-100</v>
      </c>
      <c r="P15" s="29">
        <f t="shared" si="1"/>
        <v>-100</v>
      </c>
      <c r="Q15" s="29">
        <f t="shared" si="1"/>
        <v>-100</v>
      </c>
      <c r="R15" s="29"/>
      <c r="S15" s="30"/>
    </row>
    <row r="16" spans="1:19" ht="17.399999999999999">
      <c r="A16" s="21" t="s">
        <v>32</v>
      </c>
      <c r="B16" s="26">
        <v>104672</v>
      </c>
      <c r="C16" s="26">
        <v>188154</v>
      </c>
      <c r="D16" s="25"/>
      <c r="E16" s="25"/>
      <c r="F16" s="26">
        <f t="shared" si="0"/>
        <v>-100</v>
      </c>
      <c r="G16" s="26">
        <f t="shared" si="0"/>
        <v>-100</v>
      </c>
      <c r="H16" s="27"/>
      <c r="I16" s="29">
        <v>878.89449999999988</v>
      </c>
      <c r="J16" s="29">
        <v>526.46500000000026</v>
      </c>
      <c r="K16" s="29">
        <v>1954</v>
      </c>
      <c r="L16" s="28"/>
      <c r="M16" s="28"/>
      <c r="N16" s="28"/>
      <c r="O16" s="29">
        <f t="shared" si="1"/>
        <v>-100</v>
      </c>
      <c r="P16" s="29">
        <f t="shared" si="1"/>
        <v>-100</v>
      </c>
      <c r="Q16" s="29">
        <f t="shared" si="1"/>
        <v>-100</v>
      </c>
      <c r="R16" s="29"/>
      <c r="S16" s="30"/>
    </row>
    <row r="17" spans="1:19" ht="17.399999999999999">
      <c r="A17" s="21" t="s">
        <v>33</v>
      </c>
      <c r="B17" s="25">
        <v>0</v>
      </c>
      <c r="C17" s="25">
        <v>0</v>
      </c>
      <c r="D17" s="25"/>
      <c r="E17" s="25"/>
      <c r="F17" s="25" t="e">
        <f t="shared" si="0"/>
        <v>#DIV/0!</v>
      </c>
      <c r="G17" s="25" t="e">
        <f t="shared" si="0"/>
        <v>#DIV/0!</v>
      </c>
      <c r="H17" s="27"/>
      <c r="I17" s="29"/>
      <c r="J17" s="29"/>
      <c r="K17" s="29"/>
      <c r="L17" s="29"/>
      <c r="M17" s="29"/>
      <c r="N17" s="29"/>
      <c r="O17" s="29" t="e">
        <f t="shared" si="1"/>
        <v>#DIV/0!</v>
      </c>
      <c r="P17" s="29" t="e">
        <f t="shared" si="1"/>
        <v>#DIV/0!</v>
      </c>
      <c r="Q17" s="29" t="e">
        <f t="shared" si="1"/>
        <v>#DIV/0!</v>
      </c>
      <c r="R17" s="29"/>
      <c r="S17" s="30"/>
    </row>
    <row r="18" spans="1:19">
      <c r="A18" s="21" t="s">
        <v>34</v>
      </c>
      <c r="B18" s="33">
        <f>AVERAGE(B6:B17)</f>
        <v>97061.575833333351</v>
      </c>
      <c r="C18" s="16">
        <f>AVERAGE(C6:C17)</f>
        <v>155458.5</v>
      </c>
      <c r="D18" s="16">
        <f>AVERAGE(D6:D17)</f>
        <v>115076</v>
      </c>
      <c r="E18" s="33">
        <f>AVERAGE(E6:E17)</f>
        <v>178499.88888888888</v>
      </c>
      <c r="F18" s="16" t="e">
        <f t="shared" ref="F18:S18" si="2">AVERAGE(F6:F17)</f>
        <v>#DIV/0!</v>
      </c>
      <c r="G18" s="16" t="e">
        <f t="shared" si="2"/>
        <v>#DIV/0!</v>
      </c>
      <c r="H18" s="34"/>
      <c r="I18" s="35">
        <f t="shared" si="2"/>
        <v>821.36840909090904</v>
      </c>
      <c r="J18" s="36">
        <f t="shared" si="2"/>
        <v>500.63527272727276</v>
      </c>
      <c r="K18" s="35">
        <f t="shared" si="2"/>
        <v>1559.8181818181818</v>
      </c>
      <c r="L18" s="36">
        <f t="shared" si="2"/>
        <v>837.6259666666665</v>
      </c>
      <c r="M18" s="35">
        <f t="shared" si="2"/>
        <v>558.34350000000006</v>
      </c>
      <c r="N18" s="36">
        <f t="shared" si="2"/>
        <v>1489.9555555555555</v>
      </c>
      <c r="O18" s="19" t="s">
        <v>35</v>
      </c>
      <c r="P18" s="19" t="s">
        <v>35</v>
      </c>
      <c r="Q18" s="19" t="s">
        <v>35</v>
      </c>
      <c r="R18" s="36">
        <f t="shared" si="2"/>
        <v>3.1955555555555555</v>
      </c>
      <c r="S18" s="37">
        <f t="shared" si="2"/>
        <v>49.999222222222215</v>
      </c>
    </row>
    <row r="19" spans="1:19">
      <c r="A19" s="21" t="s">
        <v>36</v>
      </c>
      <c r="B19" s="16">
        <f>SUM(B6:B17)</f>
        <v>1164738.9100000001</v>
      </c>
      <c r="C19" s="16">
        <f>SUM(C6:C17)</f>
        <v>1865502</v>
      </c>
      <c r="D19" s="16">
        <f>SUM(D6:D17)</f>
        <v>345228</v>
      </c>
      <c r="E19" s="33">
        <f>SUM(E6:E17)</f>
        <v>535499.66666666663</v>
      </c>
      <c r="F19" s="16" t="s">
        <v>35</v>
      </c>
      <c r="G19" s="16" t="s">
        <v>35</v>
      </c>
      <c r="H19" s="34"/>
      <c r="I19" s="35">
        <f>SUM(J6:J17)</f>
        <v>5506.9880000000003</v>
      </c>
      <c r="J19" s="19">
        <f t="shared" ref="J19:S19" si="3">SUM(K6:K17)</f>
        <v>17158</v>
      </c>
      <c r="K19" s="35">
        <f t="shared" si="3"/>
        <v>2512.8778999999995</v>
      </c>
      <c r="L19" s="36">
        <f t="shared" si="3"/>
        <v>1675.0305000000001</v>
      </c>
      <c r="M19" s="35">
        <f t="shared" si="3"/>
        <v>4469.8666666666668</v>
      </c>
      <c r="N19" s="19" t="e">
        <f t="shared" si="3"/>
        <v>#DIV/0!</v>
      </c>
      <c r="O19" s="19" t="s">
        <v>35</v>
      </c>
      <c r="P19" s="19" t="e">
        <f t="shared" si="3"/>
        <v>#DIV/0!</v>
      </c>
      <c r="Q19" s="36">
        <f t="shared" si="3"/>
        <v>9.586666666666666</v>
      </c>
      <c r="R19" s="36">
        <f t="shared" si="3"/>
        <v>149.99766666666665</v>
      </c>
      <c r="S19" s="38">
        <f t="shared" si="3"/>
        <v>0</v>
      </c>
    </row>
    <row r="20" spans="1:19">
      <c r="A20" s="21" t="s">
        <v>37</v>
      </c>
      <c r="B20" s="16">
        <f>MIN(B6:B17)</f>
        <v>0</v>
      </c>
      <c r="C20" s="16">
        <f>MIN(C6:C17)</f>
        <v>0</v>
      </c>
      <c r="D20" s="16">
        <f>MIN(D6:D17)</f>
        <v>110467</v>
      </c>
      <c r="E20" s="33">
        <f>MIN(E6:E17)</f>
        <v>168781</v>
      </c>
      <c r="F20" s="16" t="s">
        <v>35</v>
      </c>
      <c r="G20" s="16" t="s">
        <v>35</v>
      </c>
      <c r="H20" s="34"/>
      <c r="I20" s="19">
        <f>MIN(J6:J17)</f>
        <v>170.46</v>
      </c>
      <c r="J20" s="19">
        <f t="shared" ref="J20:S20" si="4">MIN(K6:K17)</f>
        <v>900</v>
      </c>
      <c r="K20" s="35">
        <f t="shared" si="4"/>
        <v>809.34700000000009</v>
      </c>
      <c r="L20" s="36">
        <f t="shared" si="4"/>
        <v>535.99400000000003</v>
      </c>
      <c r="M20" s="35">
        <f t="shared" si="4"/>
        <v>1440</v>
      </c>
      <c r="N20" s="19" t="e">
        <f t="shared" si="4"/>
        <v>#DIV/0!</v>
      </c>
      <c r="O20" s="19" t="s">
        <v>35</v>
      </c>
      <c r="P20" s="19" t="e">
        <f t="shared" si="4"/>
        <v>#DIV/0!</v>
      </c>
      <c r="Q20" s="36">
        <f t="shared" si="4"/>
        <v>2.82</v>
      </c>
      <c r="R20" s="36">
        <f t="shared" si="4"/>
        <v>49.99433333333333</v>
      </c>
      <c r="S20" s="38">
        <f t="shared" si="4"/>
        <v>0</v>
      </c>
    </row>
    <row r="21" spans="1:19">
      <c r="A21" s="21" t="s">
        <v>38</v>
      </c>
      <c r="B21" s="16">
        <f>MAX(B6:B17)</f>
        <v>113549</v>
      </c>
      <c r="C21" s="16">
        <f t="shared" ref="C21:S21" si="5">MAX(C6:C17)</f>
        <v>188154</v>
      </c>
      <c r="D21" s="16">
        <f t="shared" si="5"/>
        <v>119363</v>
      </c>
      <c r="E21" s="33">
        <f t="shared" si="5"/>
        <v>191514</v>
      </c>
      <c r="F21" s="16" t="e">
        <f t="shared" si="5"/>
        <v>#DIV/0!</v>
      </c>
      <c r="G21" s="16" t="e">
        <f t="shared" si="5"/>
        <v>#DIV/0!</v>
      </c>
      <c r="H21" s="34"/>
      <c r="I21" s="36">
        <f t="shared" si="5"/>
        <v>1001.7049999999998</v>
      </c>
      <c r="J21" s="19">
        <f t="shared" si="5"/>
        <v>584.97</v>
      </c>
      <c r="K21" s="19">
        <f t="shared" si="5"/>
        <v>1954</v>
      </c>
      <c r="L21" s="36">
        <f t="shared" si="5"/>
        <v>864.91889999999978</v>
      </c>
      <c r="M21" s="35">
        <f t="shared" si="5"/>
        <v>591.43549999999982</v>
      </c>
      <c r="N21" s="36">
        <f t="shared" si="5"/>
        <v>1578</v>
      </c>
      <c r="O21" s="39" t="s">
        <v>35</v>
      </c>
      <c r="P21" s="39" t="e">
        <f t="shared" si="5"/>
        <v>#DIV/0!</v>
      </c>
      <c r="Q21" s="39" t="e">
        <f t="shared" si="5"/>
        <v>#DIV/0!</v>
      </c>
      <c r="R21" s="40">
        <f t="shared" si="5"/>
        <v>3.7046666666666672</v>
      </c>
      <c r="S21" s="41">
        <f t="shared" si="5"/>
        <v>50.00333333333333</v>
      </c>
    </row>
    <row r="22" spans="1:19" ht="18">
      <c r="A22" s="42" t="s">
        <v>39</v>
      </c>
      <c r="B22" s="43"/>
      <c r="C22" s="43"/>
      <c r="D22" s="43"/>
      <c r="E22" s="43"/>
      <c r="F22" s="25">
        <f>(D19-B19)/B19*100</f>
        <v>-70.360052623295644</v>
      </c>
      <c r="G22" s="25" t="e">
        <f>(Z17-Y17)/Y17*100</f>
        <v>#DIV/0!</v>
      </c>
      <c r="H22" s="27"/>
      <c r="I22" s="44" t="s">
        <v>39</v>
      </c>
      <c r="J22" s="44"/>
      <c r="K22" s="44"/>
      <c r="L22" s="44"/>
      <c r="M22" s="44"/>
      <c r="N22" s="44"/>
      <c r="O22" s="29">
        <f>(L19-I19)/I19*100</f>
        <v>-69.583545488023574</v>
      </c>
      <c r="P22" s="29">
        <f>(M19-J19)/J19*100</f>
        <v>-73.948789680226909</v>
      </c>
      <c r="Q22" s="29" t="e">
        <f>(Y22-X22)/X22*100</f>
        <v>#DIV/0!</v>
      </c>
      <c r="R22" s="45"/>
      <c r="S22" s="46"/>
    </row>
    <row r="23" spans="1:19" ht="21">
      <c r="A23" s="47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</row>
    <row r="24" spans="1:19" ht="21">
      <c r="A24" s="4" t="s">
        <v>1</v>
      </c>
      <c r="B24" s="5" t="s">
        <v>2</v>
      </c>
      <c r="C24" s="5"/>
      <c r="D24" s="5"/>
      <c r="E24" s="5"/>
      <c r="F24" s="5"/>
      <c r="G24" s="5"/>
      <c r="H24" s="50"/>
      <c r="I24" s="7" t="s">
        <v>41</v>
      </c>
      <c r="J24" s="7"/>
      <c r="K24" s="7"/>
      <c r="L24" s="7"/>
      <c r="M24" s="7"/>
      <c r="N24" s="7"/>
      <c r="O24" s="7"/>
      <c r="P24" s="7"/>
      <c r="Q24" s="7"/>
      <c r="R24" s="8" t="s">
        <v>42</v>
      </c>
      <c r="S24" s="9" t="s">
        <v>5</v>
      </c>
    </row>
    <row r="25" spans="1:19">
      <c r="A25" s="4"/>
      <c r="B25" s="10" t="s">
        <v>6</v>
      </c>
      <c r="C25" s="10"/>
      <c r="D25" s="10" t="s">
        <v>7</v>
      </c>
      <c r="E25" s="10"/>
      <c r="F25" s="10" t="s">
        <v>8</v>
      </c>
      <c r="G25" s="10"/>
      <c r="H25" s="17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9.6">
      <c r="A26" s="4"/>
      <c r="B26" s="15" t="s">
        <v>10</v>
      </c>
      <c r="C26" s="15" t="s">
        <v>43</v>
      </c>
      <c r="D26" s="15" t="s">
        <v>10</v>
      </c>
      <c r="E26" s="15" t="s">
        <v>43</v>
      </c>
      <c r="F26" s="15" t="s">
        <v>44</v>
      </c>
      <c r="G26" s="15" t="s">
        <v>13</v>
      </c>
      <c r="H26" s="51"/>
      <c r="I26" s="18" t="s">
        <v>14</v>
      </c>
      <c r="J26" s="18" t="s">
        <v>15</v>
      </c>
      <c r="K26" s="18" t="s">
        <v>16</v>
      </c>
      <c r="L26" s="18" t="s">
        <v>14</v>
      </c>
      <c r="M26" s="18" t="s">
        <v>15</v>
      </c>
      <c r="N26" s="18" t="s">
        <v>16</v>
      </c>
      <c r="O26" s="18" t="s">
        <v>36</v>
      </c>
      <c r="P26" s="18" t="s">
        <v>45</v>
      </c>
      <c r="Q26" s="18" t="s">
        <v>46</v>
      </c>
      <c r="R26" s="8"/>
      <c r="S26" s="9" t="s">
        <v>21</v>
      </c>
    </row>
    <row r="27" spans="1:19" ht="17.399999999999999">
      <c r="A27" s="52" t="s">
        <v>47</v>
      </c>
      <c r="B27" s="25">
        <v>3703</v>
      </c>
      <c r="C27" s="25">
        <v>167818</v>
      </c>
      <c r="D27" s="25">
        <v>3820</v>
      </c>
      <c r="E27" s="25">
        <v>169599</v>
      </c>
      <c r="F27" s="25">
        <f>((D27-B27)/B27)*100</f>
        <v>3.159600324061572</v>
      </c>
      <c r="G27" s="25">
        <f>((E27-C27)/C27)*100</f>
        <v>1.0612687554374383</v>
      </c>
      <c r="H27" s="53"/>
      <c r="I27" s="28">
        <v>29.37</v>
      </c>
      <c r="J27" s="28">
        <v>19.29</v>
      </c>
      <c r="K27" s="28">
        <v>1462</v>
      </c>
      <c r="L27" s="28">
        <v>30.56</v>
      </c>
      <c r="M27" s="28">
        <v>20.93</v>
      </c>
      <c r="N27" s="28">
        <v>1462</v>
      </c>
      <c r="O27" s="28">
        <f>((L27-I27)/I27)*100</f>
        <v>4.051753489955729</v>
      </c>
      <c r="P27" s="28">
        <f>((M27-J27)/J27)*100</f>
        <v>8.5018144116122372</v>
      </c>
      <c r="Q27" s="28">
        <f t="shared" ref="Q27:Q56" si="6">((N27-K27)/K27)*100</f>
        <v>0</v>
      </c>
      <c r="R27" s="28">
        <v>7.21</v>
      </c>
      <c r="S27" s="54">
        <v>49.99</v>
      </c>
    </row>
    <row r="28" spans="1:19" ht="17.399999999999999">
      <c r="A28" s="52" t="s">
        <v>48</v>
      </c>
      <c r="B28" s="25">
        <v>3627</v>
      </c>
      <c r="C28" s="25">
        <v>161070</v>
      </c>
      <c r="D28" s="25">
        <v>3649</v>
      </c>
      <c r="E28" s="25">
        <v>164960</v>
      </c>
      <c r="F28" s="25">
        <f t="shared" ref="F28:G56" si="7">((D28-B28)/B28)*100</f>
        <v>0.60656189688447748</v>
      </c>
      <c r="G28" s="25">
        <f t="shared" si="7"/>
        <v>2.4150990252685167</v>
      </c>
      <c r="H28" s="53"/>
      <c r="I28" s="28">
        <v>25.6</v>
      </c>
      <c r="J28" s="28">
        <v>15.56</v>
      </c>
      <c r="K28" s="28">
        <v>1228</v>
      </c>
      <c r="L28" s="28">
        <v>27.88</v>
      </c>
      <c r="M28" s="28">
        <v>17.5</v>
      </c>
      <c r="N28" s="28">
        <v>1358</v>
      </c>
      <c r="O28" s="28">
        <f t="shared" ref="O28:P56" si="8">((L28-I28)/I28)*100</f>
        <v>8.9062499999999911</v>
      </c>
      <c r="P28" s="28">
        <f t="shared" si="8"/>
        <v>12.467866323907453</v>
      </c>
      <c r="Q28" s="28">
        <f t="shared" si="6"/>
        <v>10.586319218241043</v>
      </c>
      <c r="R28" s="28">
        <v>7.7</v>
      </c>
      <c r="S28" s="54">
        <v>50.01</v>
      </c>
    </row>
    <row r="29" spans="1:19" ht="17.399999999999999">
      <c r="A29" s="52" t="s">
        <v>49</v>
      </c>
      <c r="B29" s="25">
        <v>3709</v>
      </c>
      <c r="C29" s="25">
        <v>167336</v>
      </c>
      <c r="D29" s="25">
        <v>3636</v>
      </c>
      <c r="E29" s="25">
        <v>161628</v>
      </c>
      <c r="F29" s="25">
        <f t="shared" si="7"/>
        <v>-1.9681854947425181</v>
      </c>
      <c r="G29" s="25">
        <f t="shared" si="7"/>
        <v>-3.4111010183104655</v>
      </c>
      <c r="H29" s="53"/>
      <c r="I29" s="28">
        <v>28.38</v>
      </c>
      <c r="J29" s="28">
        <v>17.670000000000002</v>
      </c>
      <c r="K29" s="28">
        <v>1398</v>
      </c>
      <c r="L29" s="28">
        <v>26.71</v>
      </c>
      <c r="M29" s="28">
        <v>17.2</v>
      </c>
      <c r="N29" s="28">
        <v>1330</v>
      </c>
      <c r="O29" s="28">
        <f t="shared" si="8"/>
        <v>-5.884425651867506</v>
      </c>
      <c r="P29" s="28">
        <f t="shared" si="8"/>
        <v>-2.6598754951896</v>
      </c>
      <c r="Q29" s="28">
        <f t="shared" si="6"/>
        <v>-4.8640915593705296</v>
      </c>
      <c r="R29" s="28">
        <v>6.26</v>
      </c>
      <c r="S29" s="54">
        <v>50</v>
      </c>
    </row>
    <row r="30" spans="1:19" ht="17.399999999999999">
      <c r="A30" s="52" t="s">
        <v>50</v>
      </c>
      <c r="B30" s="25">
        <v>3617</v>
      </c>
      <c r="C30" s="25">
        <v>158593</v>
      </c>
      <c r="D30" s="25">
        <v>3825</v>
      </c>
      <c r="E30" s="25">
        <v>170353</v>
      </c>
      <c r="F30" s="25">
        <f t="shared" si="7"/>
        <v>5.7506220624827211</v>
      </c>
      <c r="G30" s="25">
        <f t="shared" si="7"/>
        <v>7.4152074807841455</v>
      </c>
      <c r="H30" s="53"/>
      <c r="I30" s="28">
        <v>26.425999999999998</v>
      </c>
      <c r="J30" s="28">
        <v>16.831</v>
      </c>
      <c r="K30" s="28">
        <v>1297</v>
      </c>
      <c r="L30" s="28">
        <v>29.248999999999999</v>
      </c>
      <c r="M30" s="28">
        <v>19.713000000000001</v>
      </c>
      <c r="N30" s="28">
        <v>1433</v>
      </c>
      <c r="O30" s="28">
        <f t="shared" si="8"/>
        <v>10.68266101566639</v>
      </c>
      <c r="P30" s="28">
        <f t="shared" si="8"/>
        <v>17.123165587309142</v>
      </c>
      <c r="Q30" s="28">
        <f t="shared" si="6"/>
        <v>10.485736314572089</v>
      </c>
      <c r="R30" s="28">
        <v>9.26</v>
      </c>
      <c r="S30" s="54">
        <v>49.97</v>
      </c>
    </row>
    <row r="31" spans="1:19" ht="17.399999999999999">
      <c r="A31" s="52" t="s">
        <v>51</v>
      </c>
      <c r="B31" s="25">
        <v>3719</v>
      </c>
      <c r="C31" s="25">
        <v>166681</v>
      </c>
      <c r="D31" s="25">
        <v>3830</v>
      </c>
      <c r="E31" s="25">
        <v>169870</v>
      </c>
      <c r="F31" s="25">
        <f t="shared" si="7"/>
        <v>2.9846732992739984</v>
      </c>
      <c r="G31" s="25">
        <f t="shared" si="7"/>
        <v>1.9132354617502894</v>
      </c>
      <c r="H31" s="53"/>
      <c r="I31" s="28">
        <v>28.43</v>
      </c>
      <c r="J31" s="28">
        <v>18.494</v>
      </c>
      <c r="K31" s="28">
        <v>1405</v>
      </c>
      <c r="L31" s="28">
        <v>29.786999999999999</v>
      </c>
      <c r="M31" s="28">
        <v>19.733000000000001</v>
      </c>
      <c r="N31" s="28">
        <v>1399</v>
      </c>
      <c r="O31" s="28">
        <f t="shared" si="8"/>
        <v>4.7731269785437895</v>
      </c>
      <c r="P31" s="28">
        <f t="shared" si="8"/>
        <v>6.6994700984103002</v>
      </c>
      <c r="Q31" s="28">
        <f t="shared" si="6"/>
        <v>-0.42704626334519574</v>
      </c>
      <c r="R31" s="28">
        <v>11.83</v>
      </c>
      <c r="S31" s="54">
        <v>49.94</v>
      </c>
    </row>
    <row r="32" spans="1:19" ht="17.399999999999999">
      <c r="A32" s="52" t="s">
        <v>52</v>
      </c>
      <c r="B32" s="25">
        <v>3758</v>
      </c>
      <c r="C32" s="25">
        <v>166825</v>
      </c>
      <c r="D32" s="25">
        <v>3851</v>
      </c>
      <c r="E32" s="25">
        <v>170972</v>
      </c>
      <c r="F32" s="25">
        <f t="shared" si="7"/>
        <v>2.4747205960617351</v>
      </c>
      <c r="G32" s="25">
        <f t="shared" si="7"/>
        <v>2.4858384534692042</v>
      </c>
      <c r="H32" s="53"/>
      <c r="I32" s="28">
        <v>28.913</v>
      </c>
      <c r="J32" s="28">
        <v>19.03</v>
      </c>
      <c r="K32" s="28">
        <v>1405</v>
      </c>
      <c r="L32" s="28">
        <v>31.558</v>
      </c>
      <c r="M32" s="28">
        <v>21.626999999999999</v>
      </c>
      <c r="N32" s="28">
        <v>1568</v>
      </c>
      <c r="O32" s="28">
        <f t="shared" si="8"/>
        <v>9.1481340573444445</v>
      </c>
      <c r="P32" s="28">
        <f t="shared" si="8"/>
        <v>13.646873357856004</v>
      </c>
      <c r="Q32" s="28">
        <f t="shared" si="6"/>
        <v>11.601423487544483</v>
      </c>
      <c r="R32" s="28">
        <v>13.95</v>
      </c>
      <c r="S32" s="54">
        <v>49.98</v>
      </c>
    </row>
    <row r="33" spans="1:19" ht="17.399999999999999">
      <c r="A33" s="52" t="s">
        <v>53</v>
      </c>
      <c r="B33" s="25">
        <v>3817</v>
      </c>
      <c r="C33" s="25">
        <v>1700045</v>
      </c>
      <c r="D33" s="25">
        <v>3887</v>
      </c>
      <c r="E33" s="25">
        <v>172113</v>
      </c>
      <c r="F33" s="25">
        <f t="shared" si="7"/>
        <v>1.8339009693476553</v>
      </c>
      <c r="G33" s="25">
        <f t="shared" si="7"/>
        <v>-89.875973871279882</v>
      </c>
      <c r="H33" s="53"/>
      <c r="I33" s="28">
        <v>29.646000000000001</v>
      </c>
      <c r="J33" s="28">
        <v>19.196999999999999</v>
      </c>
      <c r="K33" s="28">
        <v>1478</v>
      </c>
      <c r="L33" s="28">
        <v>31.849</v>
      </c>
      <c r="M33" s="28">
        <v>21.684000000000001</v>
      </c>
      <c r="N33" s="28">
        <v>1508</v>
      </c>
      <c r="O33" s="28">
        <f t="shared" si="8"/>
        <v>7.4310193618026013</v>
      </c>
      <c r="P33" s="28">
        <f t="shared" si="8"/>
        <v>12.955149242069083</v>
      </c>
      <c r="Q33" s="28">
        <f t="shared" si="6"/>
        <v>2.029769959404601</v>
      </c>
      <c r="R33" s="28">
        <v>12.91</v>
      </c>
      <c r="S33" s="54">
        <v>49.93</v>
      </c>
    </row>
    <row r="34" spans="1:19" ht="17.399999999999999">
      <c r="A34" s="52" t="s">
        <v>54</v>
      </c>
      <c r="B34" s="25">
        <v>3794</v>
      </c>
      <c r="C34" s="25">
        <v>169899</v>
      </c>
      <c r="D34" s="25">
        <v>3900</v>
      </c>
      <c r="E34" s="25">
        <v>172419</v>
      </c>
      <c r="F34" s="25">
        <f t="shared" si="7"/>
        <v>2.7938850817079599</v>
      </c>
      <c r="G34" s="25">
        <f t="shared" si="7"/>
        <v>1.4832341567637244</v>
      </c>
      <c r="H34" s="53"/>
      <c r="I34" s="28">
        <v>29.6</v>
      </c>
      <c r="J34" s="28">
        <v>19.007000000000001</v>
      </c>
      <c r="K34" s="28">
        <v>1447</v>
      </c>
      <c r="L34" s="28">
        <v>31.852</v>
      </c>
      <c r="M34" s="28">
        <v>21.824999999999999</v>
      </c>
      <c r="N34" s="28">
        <v>1548</v>
      </c>
      <c r="O34" s="28">
        <f t="shared" si="8"/>
        <v>7.6081081081081043</v>
      </c>
      <c r="P34" s="28">
        <f t="shared" si="8"/>
        <v>14.826116693849622</v>
      </c>
      <c r="Q34" s="28">
        <f t="shared" si="6"/>
        <v>6.9799585348997928</v>
      </c>
      <c r="R34" s="28">
        <v>14.78</v>
      </c>
      <c r="S34" s="54">
        <v>49.95</v>
      </c>
    </row>
    <row r="35" spans="1:19" ht="17.399999999999999">
      <c r="A35" s="52" t="s">
        <v>55</v>
      </c>
      <c r="B35" s="25"/>
      <c r="C35" s="25"/>
      <c r="D35" s="25"/>
      <c r="E35" s="25"/>
      <c r="F35" s="25" t="e">
        <f t="shared" si="7"/>
        <v>#DIV/0!</v>
      </c>
      <c r="G35" s="25" t="e">
        <f t="shared" si="7"/>
        <v>#DIV/0!</v>
      </c>
      <c r="H35" s="53"/>
      <c r="I35" s="28"/>
      <c r="J35" s="28"/>
      <c r="K35" s="28"/>
      <c r="L35" s="28"/>
      <c r="M35" s="28"/>
      <c r="N35" s="28"/>
      <c r="O35" s="28" t="e">
        <f t="shared" si="8"/>
        <v>#DIV/0!</v>
      </c>
      <c r="P35" s="28" t="e">
        <f t="shared" si="8"/>
        <v>#DIV/0!</v>
      </c>
      <c r="Q35" s="28" t="e">
        <f t="shared" si="6"/>
        <v>#DIV/0!</v>
      </c>
      <c r="R35" s="28"/>
      <c r="S35" s="54"/>
    </row>
    <row r="36" spans="1:19" ht="17.399999999999999">
      <c r="A36" s="52" t="s">
        <v>56</v>
      </c>
      <c r="B36" s="25"/>
      <c r="C36" s="25"/>
      <c r="D36" s="25"/>
      <c r="E36" s="25"/>
      <c r="F36" s="25" t="e">
        <f t="shared" si="7"/>
        <v>#DIV/0!</v>
      </c>
      <c r="G36" s="25" t="e">
        <f t="shared" si="7"/>
        <v>#DIV/0!</v>
      </c>
      <c r="H36" s="53"/>
      <c r="I36" s="28"/>
      <c r="J36" s="28"/>
      <c r="K36" s="28"/>
      <c r="L36" s="28"/>
      <c r="M36" s="28"/>
      <c r="N36" s="28"/>
      <c r="O36" s="28" t="e">
        <f t="shared" si="8"/>
        <v>#DIV/0!</v>
      </c>
      <c r="P36" s="28" t="e">
        <f t="shared" si="8"/>
        <v>#DIV/0!</v>
      </c>
      <c r="Q36" s="28" t="e">
        <f t="shared" si="6"/>
        <v>#DIV/0!</v>
      </c>
      <c r="R36" s="28"/>
      <c r="S36" s="54"/>
    </row>
    <row r="37" spans="1:19" ht="17.399999999999999">
      <c r="A37" s="52" t="s">
        <v>57</v>
      </c>
      <c r="B37" s="25"/>
      <c r="C37" s="25"/>
      <c r="D37" s="25"/>
      <c r="E37" s="25"/>
      <c r="F37" s="25" t="e">
        <f t="shared" si="7"/>
        <v>#DIV/0!</v>
      </c>
      <c r="G37" s="25" t="e">
        <f t="shared" si="7"/>
        <v>#DIV/0!</v>
      </c>
      <c r="H37" s="53"/>
      <c r="I37" s="28"/>
      <c r="J37" s="28"/>
      <c r="K37" s="28"/>
      <c r="L37" s="28"/>
      <c r="M37" s="28"/>
      <c r="N37" s="28"/>
      <c r="O37" s="28" t="e">
        <f t="shared" si="8"/>
        <v>#DIV/0!</v>
      </c>
      <c r="P37" s="28" t="e">
        <f t="shared" si="8"/>
        <v>#DIV/0!</v>
      </c>
      <c r="Q37" s="28" t="e">
        <f t="shared" si="6"/>
        <v>#DIV/0!</v>
      </c>
      <c r="R37" s="28"/>
      <c r="S37" s="54"/>
    </row>
    <row r="38" spans="1:19" ht="17.399999999999999">
      <c r="A38" s="52" t="s">
        <v>58</v>
      </c>
      <c r="B38" s="25"/>
      <c r="C38" s="25"/>
      <c r="D38" s="25"/>
      <c r="E38" s="25"/>
      <c r="F38" s="25" t="e">
        <f t="shared" si="7"/>
        <v>#DIV/0!</v>
      </c>
      <c r="G38" s="25" t="e">
        <f t="shared" si="7"/>
        <v>#DIV/0!</v>
      </c>
      <c r="H38" s="53"/>
      <c r="I38" s="28"/>
      <c r="J38" s="28"/>
      <c r="K38" s="28"/>
      <c r="L38" s="28"/>
      <c r="M38" s="28"/>
      <c r="N38" s="28"/>
      <c r="O38" s="28" t="e">
        <f t="shared" si="8"/>
        <v>#DIV/0!</v>
      </c>
      <c r="P38" s="28" t="e">
        <f t="shared" si="8"/>
        <v>#DIV/0!</v>
      </c>
      <c r="Q38" s="28" t="e">
        <f t="shared" si="6"/>
        <v>#DIV/0!</v>
      </c>
      <c r="R38" s="28"/>
      <c r="S38" s="54"/>
    </row>
    <row r="39" spans="1:19" ht="17.399999999999999">
      <c r="A39" s="52" t="s">
        <v>59</v>
      </c>
      <c r="B39" s="25"/>
      <c r="C39" s="25"/>
      <c r="D39" s="25"/>
      <c r="E39" s="25"/>
      <c r="F39" s="25" t="e">
        <f t="shared" si="7"/>
        <v>#DIV/0!</v>
      </c>
      <c r="G39" s="25" t="e">
        <f t="shared" si="7"/>
        <v>#DIV/0!</v>
      </c>
      <c r="H39" s="53"/>
      <c r="I39" s="28"/>
      <c r="J39" s="28"/>
      <c r="K39" s="28"/>
      <c r="L39" s="28"/>
      <c r="M39" s="28"/>
      <c r="N39" s="28"/>
      <c r="O39" s="28" t="e">
        <f t="shared" si="8"/>
        <v>#DIV/0!</v>
      </c>
      <c r="P39" s="28" t="e">
        <f t="shared" si="8"/>
        <v>#DIV/0!</v>
      </c>
      <c r="Q39" s="28" t="e">
        <f t="shared" si="6"/>
        <v>#DIV/0!</v>
      </c>
      <c r="R39" s="28"/>
      <c r="S39" s="54"/>
    </row>
    <row r="40" spans="1:19" ht="17.399999999999999">
      <c r="A40" s="52" t="s">
        <v>60</v>
      </c>
      <c r="B40" s="25"/>
      <c r="C40" s="25"/>
      <c r="D40" s="25"/>
      <c r="E40" s="25"/>
      <c r="F40" s="25" t="e">
        <f t="shared" si="7"/>
        <v>#DIV/0!</v>
      </c>
      <c r="G40" s="25" t="e">
        <f t="shared" si="7"/>
        <v>#DIV/0!</v>
      </c>
      <c r="H40" s="53"/>
      <c r="I40" s="28"/>
      <c r="J40" s="28"/>
      <c r="K40" s="28"/>
      <c r="L40" s="28"/>
      <c r="M40" s="28"/>
      <c r="N40" s="28"/>
      <c r="O40" s="28" t="e">
        <f t="shared" si="8"/>
        <v>#DIV/0!</v>
      </c>
      <c r="P40" s="28" t="e">
        <f t="shared" si="8"/>
        <v>#DIV/0!</v>
      </c>
      <c r="Q40" s="28" t="e">
        <f t="shared" si="6"/>
        <v>#DIV/0!</v>
      </c>
      <c r="R40" s="28"/>
      <c r="S40" s="54"/>
    </row>
    <row r="41" spans="1:19" ht="17.399999999999999">
      <c r="A41" s="52" t="s">
        <v>61</v>
      </c>
      <c r="B41" s="25"/>
      <c r="C41" s="25"/>
      <c r="D41" s="25"/>
      <c r="E41" s="25"/>
      <c r="F41" s="25" t="e">
        <f t="shared" si="7"/>
        <v>#DIV/0!</v>
      </c>
      <c r="G41" s="25" t="e">
        <f t="shared" si="7"/>
        <v>#DIV/0!</v>
      </c>
      <c r="H41" s="53"/>
      <c r="I41" s="28"/>
      <c r="J41" s="28"/>
      <c r="K41" s="28"/>
      <c r="L41" s="28"/>
      <c r="M41" s="28"/>
      <c r="N41" s="28"/>
      <c r="O41" s="28" t="e">
        <f t="shared" si="8"/>
        <v>#DIV/0!</v>
      </c>
      <c r="P41" s="28" t="e">
        <f t="shared" si="8"/>
        <v>#DIV/0!</v>
      </c>
      <c r="Q41" s="28" t="e">
        <f t="shared" si="6"/>
        <v>#DIV/0!</v>
      </c>
      <c r="R41" s="28"/>
      <c r="S41" s="54"/>
    </row>
    <row r="42" spans="1:19" ht="17.399999999999999">
      <c r="A42" s="52" t="s">
        <v>62</v>
      </c>
      <c r="B42" s="25"/>
      <c r="C42" s="25"/>
      <c r="D42" s="25"/>
      <c r="E42" s="25"/>
      <c r="F42" s="25" t="e">
        <f t="shared" si="7"/>
        <v>#DIV/0!</v>
      </c>
      <c r="G42" s="25" t="e">
        <f t="shared" si="7"/>
        <v>#DIV/0!</v>
      </c>
      <c r="H42" s="53"/>
      <c r="I42" s="28"/>
      <c r="J42" s="28"/>
      <c r="K42" s="28"/>
      <c r="L42" s="28"/>
      <c r="M42" s="28"/>
      <c r="N42" s="28"/>
      <c r="O42" s="28" t="e">
        <f t="shared" si="8"/>
        <v>#DIV/0!</v>
      </c>
      <c r="P42" s="28" t="e">
        <f t="shared" si="8"/>
        <v>#DIV/0!</v>
      </c>
      <c r="Q42" s="28" t="e">
        <f t="shared" si="6"/>
        <v>#DIV/0!</v>
      </c>
      <c r="R42" s="28"/>
      <c r="S42" s="54"/>
    </row>
    <row r="43" spans="1:19" ht="17.399999999999999">
      <c r="A43" s="52" t="s">
        <v>63</v>
      </c>
      <c r="B43" s="25"/>
      <c r="C43" s="25"/>
      <c r="D43" s="25"/>
      <c r="E43" s="25"/>
      <c r="F43" s="25" t="e">
        <f t="shared" si="7"/>
        <v>#DIV/0!</v>
      </c>
      <c r="G43" s="25" t="e">
        <f t="shared" si="7"/>
        <v>#DIV/0!</v>
      </c>
      <c r="H43" s="53"/>
      <c r="I43" s="28"/>
      <c r="J43" s="28"/>
      <c r="K43" s="28"/>
      <c r="L43" s="28"/>
      <c r="M43" s="28"/>
      <c r="N43" s="28"/>
      <c r="O43" s="28" t="e">
        <f t="shared" si="8"/>
        <v>#DIV/0!</v>
      </c>
      <c r="P43" s="28" t="e">
        <f t="shared" si="8"/>
        <v>#DIV/0!</v>
      </c>
      <c r="Q43" s="28" t="e">
        <f t="shared" si="6"/>
        <v>#DIV/0!</v>
      </c>
      <c r="R43" s="28"/>
      <c r="S43" s="54"/>
    </row>
    <row r="44" spans="1:19" ht="17.399999999999999">
      <c r="A44" s="52" t="s">
        <v>64</v>
      </c>
      <c r="B44" s="25"/>
      <c r="C44" s="25"/>
      <c r="D44" s="25"/>
      <c r="E44" s="25"/>
      <c r="F44" s="25" t="e">
        <f t="shared" si="7"/>
        <v>#DIV/0!</v>
      </c>
      <c r="G44" s="25" t="e">
        <f t="shared" si="7"/>
        <v>#DIV/0!</v>
      </c>
      <c r="H44" s="53"/>
      <c r="I44" s="28"/>
      <c r="J44" s="28"/>
      <c r="K44" s="28"/>
      <c r="L44" s="28"/>
      <c r="M44" s="28"/>
      <c r="N44" s="28"/>
      <c r="O44" s="28" t="e">
        <f t="shared" si="8"/>
        <v>#DIV/0!</v>
      </c>
      <c r="P44" s="28" t="e">
        <f t="shared" si="8"/>
        <v>#DIV/0!</v>
      </c>
      <c r="Q44" s="28" t="e">
        <f t="shared" si="6"/>
        <v>#DIV/0!</v>
      </c>
      <c r="R44" s="28"/>
      <c r="S44" s="54"/>
    </row>
    <row r="45" spans="1:19" ht="17.399999999999999">
      <c r="A45" s="52" t="s">
        <v>65</v>
      </c>
      <c r="B45" s="25"/>
      <c r="C45" s="25"/>
      <c r="D45" s="25"/>
      <c r="E45" s="25"/>
      <c r="F45" s="25" t="e">
        <f t="shared" si="7"/>
        <v>#DIV/0!</v>
      </c>
      <c r="G45" s="25" t="e">
        <f t="shared" si="7"/>
        <v>#DIV/0!</v>
      </c>
      <c r="H45" s="53"/>
      <c r="I45" s="28"/>
      <c r="J45" s="28"/>
      <c r="K45" s="28"/>
      <c r="L45" s="28"/>
      <c r="M45" s="28"/>
      <c r="N45" s="28"/>
      <c r="O45" s="28" t="e">
        <f t="shared" si="8"/>
        <v>#DIV/0!</v>
      </c>
      <c r="P45" s="28" t="e">
        <f t="shared" si="8"/>
        <v>#DIV/0!</v>
      </c>
      <c r="Q45" s="28" t="e">
        <f t="shared" si="6"/>
        <v>#DIV/0!</v>
      </c>
      <c r="R45" s="28"/>
      <c r="S45" s="54"/>
    </row>
    <row r="46" spans="1:19" ht="17.399999999999999">
      <c r="A46" s="52" t="s">
        <v>66</v>
      </c>
      <c r="B46" s="25"/>
      <c r="C46" s="25"/>
      <c r="D46" s="25"/>
      <c r="E46" s="25"/>
      <c r="F46" s="25" t="e">
        <f t="shared" si="7"/>
        <v>#DIV/0!</v>
      </c>
      <c r="G46" s="25" t="e">
        <f t="shared" si="7"/>
        <v>#DIV/0!</v>
      </c>
      <c r="H46" s="53"/>
      <c r="I46" s="28"/>
      <c r="J46" s="28"/>
      <c r="K46" s="28"/>
      <c r="L46" s="28"/>
      <c r="M46" s="28"/>
      <c r="N46" s="28"/>
      <c r="O46" s="28" t="e">
        <f t="shared" si="8"/>
        <v>#DIV/0!</v>
      </c>
      <c r="P46" s="28" t="e">
        <f t="shared" si="8"/>
        <v>#DIV/0!</v>
      </c>
      <c r="Q46" s="28" t="e">
        <f t="shared" si="6"/>
        <v>#DIV/0!</v>
      </c>
      <c r="R46" s="28"/>
      <c r="S46" s="54"/>
    </row>
    <row r="47" spans="1:19" ht="17.399999999999999">
      <c r="A47" s="52" t="s">
        <v>67</v>
      </c>
      <c r="B47" s="25"/>
      <c r="C47" s="25"/>
      <c r="D47" s="25"/>
      <c r="E47" s="25"/>
      <c r="F47" s="25" t="e">
        <f t="shared" si="7"/>
        <v>#DIV/0!</v>
      </c>
      <c r="G47" s="25" t="e">
        <f t="shared" si="7"/>
        <v>#DIV/0!</v>
      </c>
      <c r="H47" s="53"/>
      <c r="I47" s="28"/>
      <c r="J47" s="28"/>
      <c r="K47" s="28"/>
      <c r="L47" s="28"/>
      <c r="M47" s="28"/>
      <c r="N47" s="28"/>
      <c r="O47" s="28" t="e">
        <f t="shared" si="8"/>
        <v>#DIV/0!</v>
      </c>
      <c r="P47" s="28" t="e">
        <f t="shared" si="8"/>
        <v>#DIV/0!</v>
      </c>
      <c r="Q47" s="28" t="e">
        <f t="shared" si="6"/>
        <v>#DIV/0!</v>
      </c>
      <c r="R47" s="28"/>
      <c r="S47" s="54"/>
    </row>
    <row r="48" spans="1:19" ht="17.399999999999999">
      <c r="A48" s="52" t="s">
        <v>68</v>
      </c>
      <c r="B48" s="25"/>
      <c r="C48" s="25"/>
      <c r="D48" s="25"/>
      <c r="E48" s="25"/>
      <c r="F48" s="25" t="e">
        <f t="shared" si="7"/>
        <v>#DIV/0!</v>
      </c>
      <c r="G48" s="25" t="e">
        <f t="shared" si="7"/>
        <v>#DIV/0!</v>
      </c>
      <c r="H48" s="53"/>
      <c r="I48" s="28"/>
      <c r="J48" s="28"/>
      <c r="K48" s="28"/>
      <c r="L48" s="28"/>
      <c r="M48" s="28"/>
      <c r="N48" s="28"/>
      <c r="O48" s="28" t="e">
        <f t="shared" si="8"/>
        <v>#DIV/0!</v>
      </c>
      <c r="P48" s="28" t="e">
        <f t="shared" si="8"/>
        <v>#DIV/0!</v>
      </c>
      <c r="Q48" s="28" t="e">
        <f t="shared" si="6"/>
        <v>#DIV/0!</v>
      </c>
      <c r="R48" s="28"/>
      <c r="S48" s="54"/>
    </row>
    <row r="49" spans="1:19" ht="17.399999999999999">
      <c r="A49" s="52" t="s">
        <v>69</v>
      </c>
      <c r="B49" s="25"/>
      <c r="C49" s="25"/>
      <c r="D49" s="25"/>
      <c r="E49" s="25"/>
      <c r="F49" s="25" t="e">
        <f t="shared" si="7"/>
        <v>#DIV/0!</v>
      </c>
      <c r="G49" s="25" t="e">
        <f t="shared" si="7"/>
        <v>#DIV/0!</v>
      </c>
      <c r="H49" s="53"/>
      <c r="I49" s="28"/>
      <c r="J49" s="28"/>
      <c r="K49" s="28"/>
      <c r="L49" s="28"/>
      <c r="M49" s="28"/>
      <c r="N49" s="28"/>
      <c r="O49" s="28" t="e">
        <f t="shared" si="8"/>
        <v>#DIV/0!</v>
      </c>
      <c r="P49" s="28" t="e">
        <f t="shared" si="8"/>
        <v>#DIV/0!</v>
      </c>
      <c r="Q49" s="28" t="e">
        <f t="shared" si="6"/>
        <v>#DIV/0!</v>
      </c>
      <c r="R49" s="28"/>
      <c r="S49" s="54"/>
    </row>
    <row r="50" spans="1:19" ht="17.399999999999999">
      <c r="A50" s="52" t="s">
        <v>70</v>
      </c>
      <c r="B50" s="25"/>
      <c r="C50" s="25"/>
      <c r="D50" s="25"/>
      <c r="E50" s="25"/>
      <c r="F50" s="25" t="e">
        <f t="shared" si="7"/>
        <v>#DIV/0!</v>
      </c>
      <c r="G50" s="25" t="e">
        <f t="shared" si="7"/>
        <v>#DIV/0!</v>
      </c>
      <c r="H50" s="53"/>
      <c r="I50" s="28"/>
      <c r="J50" s="28"/>
      <c r="K50" s="28"/>
      <c r="L50" s="28"/>
      <c r="M50" s="28"/>
      <c r="N50" s="28"/>
      <c r="O50" s="28" t="e">
        <f t="shared" si="8"/>
        <v>#DIV/0!</v>
      </c>
      <c r="P50" s="28" t="e">
        <f t="shared" si="8"/>
        <v>#DIV/0!</v>
      </c>
      <c r="Q50" s="28" t="e">
        <f t="shared" si="6"/>
        <v>#DIV/0!</v>
      </c>
      <c r="R50" s="28"/>
      <c r="S50" s="54"/>
    </row>
    <row r="51" spans="1:19" ht="17.399999999999999">
      <c r="A51" s="52" t="s">
        <v>71</v>
      </c>
      <c r="B51" s="25"/>
      <c r="C51" s="25"/>
      <c r="D51" s="25"/>
      <c r="E51" s="25"/>
      <c r="F51" s="25" t="e">
        <f t="shared" si="7"/>
        <v>#DIV/0!</v>
      </c>
      <c r="G51" s="25" t="e">
        <f t="shared" si="7"/>
        <v>#DIV/0!</v>
      </c>
      <c r="H51" s="53"/>
      <c r="I51" s="28"/>
      <c r="J51" s="28"/>
      <c r="K51" s="28"/>
      <c r="L51" s="28"/>
      <c r="M51" s="28"/>
      <c r="N51" s="28"/>
      <c r="O51" s="28" t="e">
        <f t="shared" si="8"/>
        <v>#DIV/0!</v>
      </c>
      <c r="P51" s="28" t="e">
        <f t="shared" si="8"/>
        <v>#DIV/0!</v>
      </c>
      <c r="Q51" s="28" t="e">
        <f t="shared" si="6"/>
        <v>#DIV/0!</v>
      </c>
      <c r="R51" s="28"/>
      <c r="S51" s="54"/>
    </row>
    <row r="52" spans="1:19" ht="17.399999999999999">
      <c r="A52" s="52" t="s">
        <v>72</v>
      </c>
      <c r="B52" s="25"/>
      <c r="C52" s="25"/>
      <c r="D52" s="25"/>
      <c r="E52" s="25"/>
      <c r="F52" s="25" t="e">
        <f t="shared" si="7"/>
        <v>#DIV/0!</v>
      </c>
      <c r="G52" s="25" t="e">
        <f t="shared" si="7"/>
        <v>#DIV/0!</v>
      </c>
      <c r="H52" s="53"/>
      <c r="I52" s="28"/>
      <c r="J52" s="28"/>
      <c r="K52" s="28"/>
      <c r="L52" s="28"/>
      <c r="M52" s="28"/>
      <c r="N52" s="28"/>
      <c r="O52" s="28" t="e">
        <f t="shared" si="8"/>
        <v>#DIV/0!</v>
      </c>
      <c r="P52" s="28" t="e">
        <f t="shared" si="8"/>
        <v>#DIV/0!</v>
      </c>
      <c r="Q52" s="28" t="e">
        <f t="shared" si="6"/>
        <v>#DIV/0!</v>
      </c>
      <c r="R52" s="28"/>
      <c r="S52" s="54"/>
    </row>
    <row r="53" spans="1:19" ht="17.399999999999999">
      <c r="A53" s="52" t="s">
        <v>73</v>
      </c>
      <c r="B53" s="25"/>
      <c r="C53" s="25"/>
      <c r="D53" s="25"/>
      <c r="E53" s="25"/>
      <c r="F53" s="25" t="e">
        <f t="shared" si="7"/>
        <v>#DIV/0!</v>
      </c>
      <c r="G53" s="25" t="e">
        <f t="shared" si="7"/>
        <v>#DIV/0!</v>
      </c>
      <c r="H53" s="53"/>
      <c r="I53" s="28"/>
      <c r="J53" s="28"/>
      <c r="K53" s="28"/>
      <c r="L53" s="28"/>
      <c r="M53" s="28"/>
      <c r="N53" s="28"/>
      <c r="O53" s="28" t="e">
        <f t="shared" si="8"/>
        <v>#DIV/0!</v>
      </c>
      <c r="P53" s="28" t="e">
        <f t="shared" si="8"/>
        <v>#DIV/0!</v>
      </c>
      <c r="Q53" s="28" t="e">
        <f t="shared" si="6"/>
        <v>#DIV/0!</v>
      </c>
      <c r="R53" s="28"/>
      <c r="S53" s="54"/>
    </row>
    <row r="54" spans="1:19" ht="17.399999999999999">
      <c r="A54" s="52" t="s">
        <v>74</v>
      </c>
      <c r="B54" s="25"/>
      <c r="C54" s="25"/>
      <c r="D54" s="25"/>
      <c r="E54" s="25"/>
      <c r="F54" s="25" t="e">
        <f t="shared" si="7"/>
        <v>#DIV/0!</v>
      </c>
      <c r="G54" s="25" t="e">
        <f t="shared" si="7"/>
        <v>#DIV/0!</v>
      </c>
      <c r="H54" s="53"/>
      <c r="I54" s="28"/>
      <c r="J54" s="28"/>
      <c r="K54" s="28"/>
      <c r="L54" s="28"/>
      <c r="M54" s="28"/>
      <c r="N54" s="28"/>
      <c r="O54" s="28" t="e">
        <f t="shared" si="8"/>
        <v>#DIV/0!</v>
      </c>
      <c r="P54" s="28" t="e">
        <f t="shared" si="8"/>
        <v>#DIV/0!</v>
      </c>
      <c r="Q54" s="28" t="e">
        <f t="shared" si="6"/>
        <v>#DIV/0!</v>
      </c>
      <c r="R54" s="28"/>
      <c r="S54" s="54"/>
    </row>
    <row r="55" spans="1:19" ht="17.399999999999999">
      <c r="A55" s="52" t="s">
        <v>75</v>
      </c>
      <c r="B55" s="25"/>
      <c r="C55" s="25"/>
      <c r="D55" s="25"/>
      <c r="E55" s="25"/>
      <c r="F55" s="25" t="e">
        <f t="shared" si="7"/>
        <v>#DIV/0!</v>
      </c>
      <c r="G55" s="25" t="e">
        <f t="shared" si="7"/>
        <v>#DIV/0!</v>
      </c>
      <c r="H55" s="53"/>
      <c r="I55" s="28"/>
      <c r="J55" s="28"/>
      <c r="K55" s="28"/>
      <c r="L55" s="28"/>
      <c r="M55" s="28"/>
      <c r="N55" s="28"/>
      <c r="O55" s="28" t="e">
        <f t="shared" si="8"/>
        <v>#DIV/0!</v>
      </c>
      <c r="P55" s="28" t="e">
        <f t="shared" si="8"/>
        <v>#DIV/0!</v>
      </c>
      <c r="Q55" s="28" t="e">
        <f t="shared" si="6"/>
        <v>#DIV/0!</v>
      </c>
      <c r="R55" s="28"/>
      <c r="S55" s="54"/>
    </row>
    <row r="56" spans="1:19" ht="17.399999999999999">
      <c r="A56" s="52" t="s">
        <v>76</v>
      </c>
      <c r="B56" s="25"/>
      <c r="C56" s="25"/>
      <c r="D56" s="25"/>
      <c r="E56" s="25"/>
      <c r="F56" s="25" t="e">
        <f t="shared" si="7"/>
        <v>#DIV/0!</v>
      </c>
      <c r="G56" s="25" t="e">
        <f t="shared" si="7"/>
        <v>#DIV/0!</v>
      </c>
      <c r="H56" s="53"/>
      <c r="I56" s="28"/>
      <c r="J56" s="28"/>
      <c r="K56" s="28"/>
      <c r="L56" s="28"/>
      <c r="M56" s="28"/>
      <c r="N56" s="28"/>
      <c r="O56" s="28" t="e">
        <f t="shared" si="8"/>
        <v>#DIV/0!</v>
      </c>
      <c r="P56" s="28" t="e">
        <f t="shared" si="8"/>
        <v>#DIV/0!</v>
      </c>
      <c r="Q56" s="28" t="e">
        <f t="shared" si="6"/>
        <v>#DIV/0!</v>
      </c>
      <c r="R56" s="28"/>
      <c r="S56" s="54"/>
    </row>
    <row r="57" spans="1:19" ht="18">
      <c r="A57" s="52" t="s">
        <v>77</v>
      </c>
      <c r="B57" s="31">
        <f>AVERAGE(B27:B56)</f>
        <v>3718</v>
      </c>
      <c r="C57" s="31">
        <f>AVERAGE(C27:C56)</f>
        <v>357283.375</v>
      </c>
      <c r="D57" s="31">
        <f>AVERAGE(D27:D56)</f>
        <v>3799.75</v>
      </c>
      <c r="E57" s="31">
        <f>AVERAGE(E27:E56)</f>
        <v>168989.25</v>
      </c>
      <c r="F57" s="25">
        <f t="shared" ref="F57:G58" si="9">((D57-B57)/B57)*100</f>
        <v>2.1987627756858528</v>
      </c>
      <c r="G57" s="25">
        <f t="shared" si="9"/>
        <v>-52.701619547788923</v>
      </c>
      <c r="H57" s="53"/>
      <c r="I57" s="28">
        <f t="shared" ref="I57:N57" si="10">AVERAGE(I27:I56)</f>
        <v>28.295624999999998</v>
      </c>
      <c r="J57" s="28">
        <f t="shared" si="10"/>
        <v>18.134875000000001</v>
      </c>
      <c r="K57" s="28">
        <f t="shared" si="10"/>
        <v>1390</v>
      </c>
      <c r="L57" s="28">
        <f t="shared" si="10"/>
        <v>29.930624999999999</v>
      </c>
      <c r="M57" s="28">
        <f t="shared" si="10"/>
        <v>20.026499999999999</v>
      </c>
      <c r="N57" s="28">
        <f t="shared" si="10"/>
        <v>1450.75</v>
      </c>
      <c r="O57" s="28" t="s">
        <v>35</v>
      </c>
      <c r="P57" s="28" t="s">
        <v>35</v>
      </c>
      <c r="Q57" s="28" t="s">
        <v>35</v>
      </c>
      <c r="R57" s="28">
        <f>AVERAGE(R27:R56)</f>
        <v>10.487499999999999</v>
      </c>
      <c r="S57" s="54">
        <f>AVERAGE(S27:S56)</f>
        <v>49.971249999999998</v>
      </c>
    </row>
    <row r="58" spans="1:19" ht="18">
      <c r="A58" s="55" t="s">
        <v>78</v>
      </c>
      <c r="B58" s="31">
        <f>SUM(B27:B56)</f>
        <v>29744</v>
      </c>
      <c r="C58" s="31" t="s">
        <v>35</v>
      </c>
      <c r="D58" s="31">
        <f t="shared" ref="D58" si="11">SUM(D27:D56)</f>
        <v>30398</v>
      </c>
      <c r="E58" s="31" t="s">
        <v>35</v>
      </c>
      <c r="F58" s="25">
        <f t="shared" si="9"/>
        <v>2.1987627756858528</v>
      </c>
      <c r="G58" s="25" t="s">
        <v>35</v>
      </c>
      <c r="H58" s="53"/>
      <c r="I58" s="28">
        <f t="shared" ref="I58:M58" si="12">SUM(I27:I56)</f>
        <v>226.36499999999998</v>
      </c>
      <c r="J58" s="28">
        <f t="shared" si="12"/>
        <v>145.07900000000001</v>
      </c>
      <c r="K58" s="28" t="s">
        <v>35</v>
      </c>
      <c r="L58" s="28">
        <f t="shared" si="12"/>
        <v>239.44499999999999</v>
      </c>
      <c r="M58" s="28">
        <f t="shared" si="12"/>
        <v>160.21199999999999</v>
      </c>
      <c r="N58" s="28" t="s">
        <v>35</v>
      </c>
      <c r="O58" s="28" t="s">
        <v>35</v>
      </c>
      <c r="P58" s="28" t="s">
        <v>35</v>
      </c>
      <c r="Q58" s="28" t="s">
        <v>35</v>
      </c>
      <c r="R58" s="56" t="s">
        <v>35</v>
      </c>
      <c r="S58" s="57" t="s">
        <v>35</v>
      </c>
    </row>
    <row r="59" spans="1:19" ht="18">
      <c r="A59" s="52" t="s">
        <v>38</v>
      </c>
      <c r="B59" s="31">
        <f>MAX(B27:B56)</f>
        <v>3817</v>
      </c>
      <c r="C59" s="31">
        <f>MAX(C27:C56)</f>
        <v>1700045</v>
      </c>
      <c r="D59" s="31">
        <f>MAX(D27:D56)</f>
        <v>3900</v>
      </c>
      <c r="E59" s="31">
        <f>MAX(E27:E56)</f>
        <v>172419</v>
      </c>
      <c r="F59" s="58" t="s">
        <v>35</v>
      </c>
      <c r="G59" s="58" t="s">
        <v>35</v>
      </c>
      <c r="H59" s="53"/>
      <c r="I59" s="28">
        <f t="shared" ref="I59:N59" si="13">MAX(I27:I56)</f>
        <v>29.646000000000001</v>
      </c>
      <c r="J59" s="28">
        <f t="shared" si="13"/>
        <v>19.29</v>
      </c>
      <c r="K59" s="28">
        <f t="shared" si="13"/>
        <v>1478</v>
      </c>
      <c r="L59" s="28">
        <f t="shared" si="13"/>
        <v>31.852</v>
      </c>
      <c r="M59" s="28">
        <f t="shared" si="13"/>
        <v>21.824999999999999</v>
      </c>
      <c r="N59" s="28">
        <f t="shared" si="13"/>
        <v>1568</v>
      </c>
      <c r="O59" s="28" t="s">
        <v>35</v>
      </c>
      <c r="P59" s="28" t="s">
        <v>35</v>
      </c>
      <c r="Q59" s="28" t="s">
        <v>35</v>
      </c>
      <c r="R59" s="28">
        <f>MAX(R27:R56)</f>
        <v>14.78</v>
      </c>
      <c r="S59" s="54">
        <f>MAX(S27:S56)</f>
        <v>50.01</v>
      </c>
    </row>
    <row r="60" spans="1:19" ht="18">
      <c r="A60" s="52" t="s">
        <v>37</v>
      </c>
      <c r="B60" s="31">
        <f>MIN(B27:B56)</f>
        <v>3617</v>
      </c>
      <c r="C60" s="31">
        <f>MIN(C27:C56)</f>
        <v>158593</v>
      </c>
      <c r="D60" s="31">
        <f>MIN(D27:D56)</f>
        <v>3636</v>
      </c>
      <c r="E60" s="31">
        <f>MIN(E27:E56)</f>
        <v>161628</v>
      </c>
      <c r="F60" s="58" t="s">
        <v>35</v>
      </c>
      <c r="G60" s="58" t="s">
        <v>35</v>
      </c>
      <c r="H60" s="53"/>
      <c r="I60" s="28">
        <f t="shared" ref="I60:N60" si="14">MIN(I27:I56)</f>
        <v>25.6</v>
      </c>
      <c r="J60" s="28">
        <f t="shared" si="14"/>
        <v>15.56</v>
      </c>
      <c r="K60" s="28">
        <f t="shared" si="14"/>
        <v>1228</v>
      </c>
      <c r="L60" s="28">
        <f t="shared" si="14"/>
        <v>26.71</v>
      </c>
      <c r="M60" s="28">
        <f t="shared" si="14"/>
        <v>17.2</v>
      </c>
      <c r="N60" s="28">
        <f t="shared" si="14"/>
        <v>1330</v>
      </c>
      <c r="O60" s="28" t="s">
        <v>35</v>
      </c>
      <c r="P60" s="28" t="s">
        <v>35</v>
      </c>
      <c r="Q60" s="28" t="s">
        <v>35</v>
      </c>
      <c r="R60" s="28">
        <f>MIN(R27:R56)</f>
        <v>6.26</v>
      </c>
      <c r="S60" s="54">
        <f>MIN(S27:S56)</f>
        <v>49.93</v>
      </c>
    </row>
    <row r="61" spans="1:19" ht="18.600000000000001" thickBot="1">
      <c r="A61" s="59" t="s">
        <v>39</v>
      </c>
      <c r="B61" s="60"/>
      <c r="C61" s="60"/>
      <c r="D61" s="60"/>
      <c r="E61" s="60"/>
      <c r="F61" s="61">
        <f>(D58-B58)/B58*100</f>
        <v>2.1987627756858528</v>
      </c>
      <c r="G61" s="61"/>
      <c r="H61" s="62"/>
      <c r="I61" s="60" t="s">
        <v>39</v>
      </c>
      <c r="J61" s="60"/>
      <c r="K61" s="60"/>
      <c r="L61" s="60"/>
      <c r="M61" s="60"/>
      <c r="N61" s="60"/>
      <c r="O61" s="63">
        <f>(L58-I58)/I58*100</f>
        <v>5.7782784441057649</v>
      </c>
      <c r="P61" s="63">
        <f>(M58-J58)/J58*100</f>
        <v>10.430868699122534</v>
      </c>
      <c r="Q61" s="63"/>
      <c r="R61" s="62"/>
      <c r="S61" s="64"/>
    </row>
  </sheetData>
  <mergeCells count="27">
    <mergeCell ref="D25:E25"/>
    <mergeCell ref="F25:G25"/>
    <mergeCell ref="I25:K25"/>
    <mergeCell ref="L25:N25"/>
    <mergeCell ref="O25:Q25"/>
    <mergeCell ref="A61:E61"/>
    <mergeCell ref="I61:N61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.59055118110236227" right="0.39370078740157483" top="0.15748031496062992" bottom="0.15748031496062992" header="0.31496062992125984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oct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2021-10-09T05:47:48Z</dcterms:created>
  <dcterms:modified xsi:type="dcterms:W3CDTF">2021-10-09T05:47:54Z</dcterms:modified>
</cp:coreProperties>
</file>