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F6"/>
  <c r="F7"/>
  <c r="F8"/>
  <c r="F9"/>
  <c r="F10"/>
  <c r="F11"/>
  <c r="F5"/>
  <c r="B5"/>
  <c r="H12"/>
  <c r="E12"/>
  <c r="D12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<sst xmlns="http://schemas.openxmlformats.org/spreadsheetml/2006/main" count="45" uniqueCount="29">
  <si>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</si>
  <si>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</si>
  <si>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</si>
  <si>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</si>
  <si>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</si>
  <si>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</si>
  <si>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</si>
  <si>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</si>
  <si>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</si>
  <si>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</si>
  <si>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</si>
  <si>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</si>
  <si>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</si>
  <si>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</si>
  <si>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</si>
  <si>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</si>
  <si>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</si>
  <si>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</si>
  <si>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</si>
  <si>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</si>
  <si>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</si>
  <si>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</si>
  <si>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</si>
  <si>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</si>
  <si>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</si>
  <si>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</si>
  <si>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</si>
  <si>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</si>
  <si>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Week-11 (2021-22)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</si>
</sst>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15" zoomScaleNormal="115" zoomScaleSheetLayoutView="100" workbookViewId="0">
      <selection activeCell="J18" sqref="J18"/>
    </sheetView>
  </sheetViews>
  <sheetFormatPr defaultRowHeight="15"/>
  <cols>
    <col min="1" max="1" width="14.85546875" customWidth="1"/>
    <col min="2" max="2" width="17.855468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3" t="s">
        <v>15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6"/>
      <c r="M1" s="1"/>
      <c r="N1" s="1"/>
      <c r="O1" s="1"/>
    </row>
    <row r="2" spans="1:15" s="1" customFormat="1" ht="20.25">
      <c r="A2" s="50" t="s">
        <v>28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5" ht="29.25" customHeight="1">
      <c r="A3" s="58" t="s">
        <v>10</v>
      </c>
      <c r="B3" s="55" t="s">
        <v>16</v>
      </c>
      <c r="C3" s="57" t="s">
        <v>4</v>
      </c>
      <c r="D3" s="61" t="s">
        <v>12</v>
      </c>
      <c r="E3" s="61" t="s">
        <v>11</v>
      </c>
      <c r="F3" s="63" t="s">
        <v>14</v>
      </c>
      <c r="G3" s="63" t="s">
        <v>13</v>
      </c>
      <c r="H3" s="54" t="s">
        <v>26</v>
      </c>
      <c r="I3" s="54"/>
      <c r="J3" s="54" t="s">
        <v>3</v>
      </c>
      <c r="K3" s="54"/>
      <c r="L3" s="41" t="s">
        <v>0</v>
      </c>
    </row>
    <row r="4" spans="1:15" s="1" customFormat="1" ht="18" customHeight="1">
      <c r="A4" s="59"/>
      <c r="B4" s="54"/>
      <c r="C4" s="60"/>
      <c r="D4" s="62"/>
      <c r="E4" s="62"/>
      <c r="F4" s="54"/>
      <c r="G4" s="54"/>
      <c r="H4" s="3" t="s">
        <v>23</v>
      </c>
      <c r="I4" s="4" t="s">
        <v>24</v>
      </c>
      <c r="J4" s="3" t="s">
        <v>2</v>
      </c>
      <c r="K4" s="4" t="s">
        <v>24</v>
      </c>
      <c r="L4" s="42"/>
    </row>
    <row r="5" spans="1:15" s="1" customFormat="1" ht="18" customHeight="1">
      <c r="A5" s="14">
        <v>1</v>
      </c>
      <c r="B5" s="56" t="str">
        <f>A2</f>
        <v>Week-11 (2021-22)</v>
      </c>
      <c r="C5" s="33">
        <v>44354</v>
      </c>
      <c r="D5" s="34">
        <v>425.9</v>
      </c>
      <c r="E5" s="34">
        <v>-32.1</v>
      </c>
      <c r="F5" s="7">
        <f>E5*155</f>
        <v>-4975.5</v>
      </c>
      <c r="G5" s="7">
        <f>D5*-155</f>
        <v>-66014.5</v>
      </c>
      <c r="H5" s="7">
        <v>56</v>
      </c>
      <c r="I5" s="7">
        <v>66</v>
      </c>
      <c r="J5" s="3" t="s">
        <v>25</v>
      </c>
      <c r="K5" s="3" t="s">
        <v>25</v>
      </c>
      <c r="L5" s="15"/>
    </row>
    <row r="6" spans="1:15">
      <c r="A6" s="12">
        <v>2</v>
      </c>
      <c r="B6" s="57"/>
      <c r="C6" s="33">
        <v>44355</v>
      </c>
      <c r="D6" s="34">
        <v>262.5</v>
      </c>
      <c r="E6" s="34">
        <v>3.1</v>
      </c>
      <c r="F6" s="7">
        <f t="shared" ref="F6:F11" si="0">E6*155</f>
        <v>480.5</v>
      </c>
      <c r="G6" s="7">
        <f t="shared" ref="G6:G11" si="1">D6*-155</f>
        <v>-40687.5</v>
      </c>
      <c r="H6" s="7">
        <v>105.80000000000001</v>
      </c>
      <c r="I6" s="7">
        <v>33</v>
      </c>
      <c r="J6" s="3" t="s">
        <v>25</v>
      </c>
      <c r="K6" s="3" t="s">
        <v>25</v>
      </c>
      <c r="L6" s="13"/>
      <c r="M6" s="1"/>
    </row>
    <row r="7" spans="1:15">
      <c r="A7" s="14">
        <v>3</v>
      </c>
      <c r="B7" s="57"/>
      <c r="C7" s="33">
        <v>44356</v>
      </c>
      <c r="D7" s="34">
        <v>16.100000000000001</v>
      </c>
      <c r="E7" s="34">
        <v>239</v>
      </c>
      <c r="F7" s="7">
        <f t="shared" si="0"/>
        <v>37045</v>
      </c>
      <c r="G7" s="7">
        <f t="shared" si="1"/>
        <v>-2495.5</v>
      </c>
      <c r="H7" s="7">
        <v>13.8</v>
      </c>
      <c r="I7" s="7">
        <v>22</v>
      </c>
      <c r="J7" s="3" t="s">
        <v>25</v>
      </c>
      <c r="K7" s="3" t="s">
        <v>25</v>
      </c>
      <c r="L7" s="13"/>
      <c r="M7" s="1"/>
    </row>
    <row r="8" spans="1:15">
      <c r="A8" s="12">
        <v>4</v>
      </c>
      <c r="B8" s="57"/>
      <c r="C8" s="33">
        <v>44357</v>
      </c>
      <c r="D8" s="34">
        <v>761.9</v>
      </c>
      <c r="E8" s="34">
        <v>320.8</v>
      </c>
      <c r="F8" s="7">
        <f t="shared" si="0"/>
        <v>49724</v>
      </c>
      <c r="G8" s="7">
        <f t="shared" si="1"/>
        <v>-118094.5</v>
      </c>
      <c r="H8" s="7">
        <v>51.7</v>
      </c>
      <c r="I8" s="7">
        <v>11</v>
      </c>
      <c r="J8" s="3" t="s">
        <v>25</v>
      </c>
      <c r="K8" s="3" t="s">
        <v>25</v>
      </c>
      <c r="L8" s="13"/>
      <c r="M8" s="1"/>
    </row>
    <row r="9" spans="1:15">
      <c r="A9" s="14">
        <v>5</v>
      </c>
      <c r="B9" s="57"/>
      <c r="C9" s="33">
        <v>44358</v>
      </c>
      <c r="D9" s="34">
        <v>1142.4000000000001</v>
      </c>
      <c r="E9" s="34">
        <v>182.2</v>
      </c>
      <c r="F9" s="7">
        <f t="shared" si="0"/>
        <v>28241</v>
      </c>
      <c r="G9" s="7">
        <f t="shared" si="1"/>
        <v>-177072</v>
      </c>
      <c r="H9" s="64"/>
      <c r="I9" s="64"/>
      <c r="J9" s="3" t="s">
        <v>25</v>
      </c>
      <c r="K9" s="3" t="s">
        <v>25</v>
      </c>
      <c r="L9" s="13"/>
      <c r="M9" s="1"/>
    </row>
    <row r="10" spans="1:15">
      <c r="A10" s="12">
        <v>6</v>
      </c>
      <c r="B10" s="57"/>
      <c r="C10" s="33">
        <v>44359</v>
      </c>
      <c r="D10" s="34">
        <v>341.5</v>
      </c>
      <c r="E10" s="34">
        <v>613.79999999999995</v>
      </c>
      <c r="F10" s="7">
        <f t="shared" si="0"/>
        <v>95139</v>
      </c>
      <c r="G10" s="7">
        <f t="shared" si="1"/>
        <v>-52932.5</v>
      </c>
      <c r="H10" s="65"/>
      <c r="I10" s="65"/>
      <c r="J10" s="3" t="s">
        <v>25</v>
      </c>
      <c r="K10" s="3" t="s">
        <v>25</v>
      </c>
      <c r="L10" s="13"/>
      <c r="M10" s="1"/>
    </row>
    <row r="11" spans="1:15" ht="15.75" thickBot="1">
      <c r="A11" s="17">
        <v>7</v>
      </c>
      <c r="B11" s="57"/>
      <c r="C11" s="33">
        <v>44360</v>
      </c>
      <c r="D11" s="36">
        <v>1186.2</v>
      </c>
      <c r="E11" s="36">
        <v>352.4</v>
      </c>
      <c r="F11" s="7">
        <f t="shared" si="0"/>
        <v>54622</v>
      </c>
      <c r="G11" s="7">
        <f t="shared" si="1"/>
        <v>-183861</v>
      </c>
      <c r="H11" s="66"/>
      <c r="I11" s="66"/>
      <c r="J11" s="16" t="s">
        <v>25</v>
      </c>
      <c r="K11" s="16" t="s">
        <v>25</v>
      </c>
      <c r="L11" s="26"/>
      <c r="M11" s="1"/>
    </row>
    <row r="12" spans="1:15" ht="15.75" thickBot="1">
      <c r="A12" s="47" t="s">
        <v>1</v>
      </c>
      <c r="B12" s="48"/>
      <c r="C12" s="49"/>
      <c r="D12" s="37">
        <f>SUM(D5:D11)</f>
        <v>4136.5</v>
      </c>
      <c r="E12" s="38">
        <f>SUM(E5:E11)</f>
        <v>1679.1999999999998</v>
      </c>
      <c r="F12" s="35">
        <f>SUM(F5:F11)</f>
        <v>260276</v>
      </c>
      <c r="G12" s="27">
        <f>SUM(G5:G11)</f>
        <v>-641157.5</v>
      </c>
      <c r="H12" s="28">
        <f>SUM(H5:H11)</f>
        <v>227.3</v>
      </c>
      <c r="I12" s="28"/>
      <c r="J12" s="28" t="s">
        <v>25</v>
      </c>
      <c r="K12" s="28" t="s">
        <v>25</v>
      </c>
      <c r="L12" s="29"/>
    </row>
    <row r="13" spans="1:15" ht="15.75" thickBot="1">
      <c r="A13" s="71" t="s">
        <v>21</v>
      </c>
      <c r="B13" s="72"/>
      <c r="C13" s="72"/>
      <c r="D13" s="30"/>
      <c r="E13" s="30"/>
      <c r="F13" s="75">
        <f>G12+F12</f>
        <v>-380881.5</v>
      </c>
      <c r="G13" s="76"/>
      <c r="H13" s="30"/>
      <c r="I13" s="30"/>
      <c r="J13" s="30"/>
      <c r="K13" s="30"/>
      <c r="L13" s="31"/>
    </row>
    <row r="14" spans="1:15" s="21" customFormat="1" ht="15.75" thickBot="1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>
      <c r="A15" s="73" t="s">
        <v>17</v>
      </c>
      <c r="B15" s="74"/>
      <c r="C15" s="74"/>
      <c r="D15" s="74"/>
      <c r="E15" s="74"/>
      <c r="F15" s="74"/>
      <c r="G15" s="23">
        <v>167.86088000000001</v>
      </c>
      <c r="H15" s="5"/>
      <c r="I15" s="5"/>
      <c r="J15" s="5"/>
      <c r="K15" s="5"/>
      <c r="L15" s="5"/>
    </row>
    <row r="16" spans="1:15" s="1" customFormat="1">
      <c r="A16" s="67" t="s">
        <v>18</v>
      </c>
      <c r="B16" s="68"/>
      <c r="C16" s="68"/>
      <c r="D16" s="68"/>
      <c r="E16" s="68"/>
      <c r="F16" s="68"/>
      <c r="G16" s="24">
        <v>81.650120000000001</v>
      </c>
      <c r="H16" s="5"/>
      <c r="I16" s="5"/>
      <c r="J16" s="5"/>
      <c r="K16" s="5"/>
      <c r="L16" s="5"/>
    </row>
    <row r="17" spans="1:12" ht="15.75" customHeight="1">
      <c r="A17" s="69" t="s">
        <v>22</v>
      </c>
      <c r="B17" s="70"/>
      <c r="C17" s="70"/>
      <c r="D17" s="70"/>
      <c r="E17" s="70"/>
      <c r="F17" s="70"/>
      <c r="G17" s="32">
        <f>G16/G15*(F13)</f>
        <v>-185266.63377899604</v>
      </c>
      <c r="H17" s="5"/>
      <c r="I17" s="5"/>
      <c r="J17" s="5"/>
      <c r="K17" s="5"/>
      <c r="L17" s="5"/>
    </row>
    <row r="18" spans="1:12" s="1" customFormat="1" ht="15.75" customHeight="1" thickBot="1">
      <c r="A18" s="39" t="s">
        <v>27</v>
      </c>
      <c r="B18" s="40"/>
      <c r="C18" s="40"/>
      <c r="D18" s="40"/>
      <c r="E18" s="40"/>
      <c r="F18" s="40"/>
      <c r="G18" s="25">
        <v>0</v>
      </c>
      <c r="H18" s="5"/>
      <c r="I18" s="5"/>
      <c r="J18" s="5"/>
      <c r="K18" s="5"/>
      <c r="L18" s="5"/>
    </row>
    <row r="19" spans="1:12" ht="25.5" customHeight="1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0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2021-07-06T10:26:33Z</dcterms:modified>
</cp:coreProperties>
</file>