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P62" i="1"/>
  <c r="O62"/>
  <c r="S6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L59"/>
  <c r="J59"/>
  <c r="I59"/>
  <c r="D59"/>
  <c r="F62" s="1"/>
  <c r="B59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O22" s="1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N19" s="1"/>
  <c r="G8"/>
  <c r="G21" s="1"/>
  <c r="F8"/>
  <c r="Q7"/>
  <c r="P7"/>
  <c r="O7"/>
  <c r="G7"/>
  <c r="F7"/>
  <c r="F21" s="1"/>
  <c r="Q6"/>
  <c r="P20" s="1"/>
  <c r="P6"/>
  <c r="P21" s="1"/>
  <c r="O6"/>
  <c r="N20" s="1"/>
  <c r="G6"/>
  <c r="G18" s="1"/>
  <c r="F6"/>
  <c r="F18" s="1"/>
  <c r="P19" l="1"/>
  <c r="Q21"/>
</calcChain>
</file>

<file path=xl/sharedStrings.xml><?xml version="1.0" encoding="utf-8"?>
<sst xmlns="http://schemas.openxmlformats.org/spreadsheetml/2006/main" count="147" uniqueCount="80">
  <si>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</si>
  <si>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</si>
  <si>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</si>
  <si>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</si>
  <si>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</si>
  <si>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</si>
  <si>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</si>
  <si>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</si>
  <si>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</si>
  <si>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</si>
  <si>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</si>
  <si>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</si>
  <si>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</si>
  <si>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</si>
  <si>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</si>
  <si>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</si>
  <si>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</si>
  <si>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</si>
  <si>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</si>
  <si>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</si>
  <si>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</si>
  <si>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</si>
  <si>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</si>
  <si>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</si>
  <si>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</si>
  <si>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</si>
  <si>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</si>
  <si>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</si>
  <si>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</si>
  <si>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</si>
  <si>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</si>
  <si>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</si>
  <si>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</si>
  <si>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</si>
  <si>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</si>
  <si>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</si>
  <si>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</si>
  <si>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</si>
  <si>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</si>
  <si>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</si>
  <si>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</si>
  <si>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</si>
  <si>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</si>
  <si>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</si>
  <si>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</si>
  <si>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</si>
  <si>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</si>
  <si>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</si>
  <si>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</si>
  <si>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</si>
  <si>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</si>
  <si>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</si>
  <si>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</si>
  <si>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</si>
  <si>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</si>
  <si>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</si>
  <si>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</si>
  <si>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</si>
  <si>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</si>
  <si>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</si>
  <si>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</si>
  <si>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</si>
  <si>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</si>
  <si>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</si>
  <si>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</si>
  <si>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</si>
  <si>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</si>
  <si>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</si>
  <si>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</si>
  <si>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</si>
  <si>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</si>
  <si>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</si>
  <si>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</si>
  <si>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</si>
  <si>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</si>
  <si>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</si>
  <si>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</si>
  <si>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</si>
  <si>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Average per day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</si>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</sst>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16" borderId="2" xfId="0" applyFont="1" applyFill="1" applyBorder="1" applyAlignment="1">
      <alignment horizontal="center"/>
    </xf>
    <xf numFmtId="0" fontId="4" fillId="0" borderId="0" xfId="0" applyFont="1"/>
    <xf numFmtId="0" fontId="5" fillId="17" borderId="2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5" fillId="17" borderId="2" xfId="0" applyFont="1" applyFill="1" applyBorder="1"/>
    <xf numFmtId="1" fontId="8" fillId="17" borderId="2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2" fontId="11" fillId="19" borderId="2" xfId="0" applyNumberFormat="1" applyFont="1" applyFill="1" applyBorder="1" applyAlignment="1">
      <alignment horizontal="center" vertical="center"/>
    </xf>
    <xf numFmtId="2" fontId="11" fillId="19" borderId="2" xfId="0" applyNumberFormat="1" applyFont="1" applyFill="1" applyBorder="1" applyAlignment="1">
      <alignment horizontal="center"/>
    </xf>
    <xf numFmtId="2" fontId="12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top"/>
    </xf>
    <xf numFmtId="2" fontId="10" fillId="17" borderId="2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64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2" fontId="8" fillId="19" borderId="2" xfId="0" applyNumberFormat="1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3" fillId="0" borderId="0" xfId="0" applyFont="1"/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18" borderId="2" xfId="0" applyFont="1" applyFill="1" applyBorder="1"/>
    <xf numFmtId="0" fontId="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vertical="center"/>
    </xf>
    <xf numFmtId="0" fontId="13" fillId="21" borderId="2" xfId="0" applyFont="1" applyFill="1" applyBorder="1" applyAlignment="1">
      <alignment horizontal="center"/>
    </xf>
    <xf numFmtId="2" fontId="10" fillId="21" borderId="2" xfId="0" applyNumberFormat="1" applyFont="1" applyFill="1" applyBorder="1" applyAlignment="1">
      <alignment horizontal="center" vertical="center"/>
    </xf>
    <xf numFmtId="0" fontId="5" fillId="21" borderId="2" xfId="0" applyFont="1" applyFill="1" applyBorder="1"/>
    <xf numFmtId="2" fontId="8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view="pageBreakPreview" zoomScale="60" zoomScaleNormal="50" workbookViewId="0">
      <selection activeCell="C37" sqref="C37"/>
    </sheetView>
  </sheetViews>
  <sheetFormatPr defaultColWidth="8.88671875" defaultRowHeight="14.4"/>
  <cols>
    <col min="1" max="1" width="19.5546875" style="2" bestFit="1" customWidth="1"/>
    <col min="2" max="2" width="22.109375" style="2" bestFit="1" customWidth="1"/>
    <col min="3" max="5" width="20.33203125" style="2" bestFit="1" customWidth="1"/>
    <col min="6" max="6" width="18" style="2" bestFit="1" customWidth="1"/>
    <col min="7" max="7" width="21.5546875" style="2" bestFit="1" customWidth="1"/>
    <col min="8" max="8" width="2.88671875" style="2" bestFit="1" customWidth="1"/>
    <col min="9" max="9" width="15.88671875" style="2" bestFit="1" customWidth="1"/>
    <col min="10" max="10" width="14.6640625" style="2" bestFit="1" customWidth="1"/>
    <col min="11" max="11" width="15.88671875" style="2" bestFit="1" customWidth="1"/>
    <col min="12" max="12" width="13.5546875" style="2" bestFit="1" customWidth="1"/>
    <col min="13" max="13" width="14.6640625" style="2" bestFit="1" customWidth="1"/>
    <col min="14" max="14" width="12.44140625" style="2" bestFit="1" customWidth="1"/>
    <col min="15" max="16" width="11.6640625" style="2" bestFit="1" customWidth="1"/>
    <col min="17" max="17" width="13.44140625" style="2" customWidth="1"/>
    <col min="18" max="18" width="11.88671875" style="2" customWidth="1"/>
    <col min="19" max="19" width="13.88671875" style="2" customWidth="1"/>
    <col min="20" max="16384" width="8.88671875" style="2"/>
  </cols>
  <sheetData>
    <row r="1" spans="1:19" ht="37.20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" customHeight="1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7.399999999999999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7.399999999999999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8">
      <c r="A8" s="19" t="s">
        <v>24</v>
      </c>
      <c r="B8" s="22">
        <v>106485</v>
      </c>
      <c r="C8" s="22">
        <v>164641</v>
      </c>
      <c r="D8" s="22">
        <v>115398</v>
      </c>
      <c r="E8" s="27">
        <v>191514</v>
      </c>
      <c r="F8" s="23">
        <f t="shared" si="0"/>
        <v>8.3701929849274546</v>
      </c>
      <c r="G8" s="23">
        <f t="shared" si="0"/>
        <v>16.322179772960563</v>
      </c>
      <c r="H8" s="24"/>
      <c r="I8" s="25">
        <v>795.57100000000014</v>
      </c>
      <c r="J8" s="25">
        <v>503.93200000000007</v>
      </c>
      <c r="K8" s="25">
        <v>1423</v>
      </c>
      <c r="L8" s="25">
        <v>864.91889999999978</v>
      </c>
      <c r="M8" s="25">
        <v>591.43549999999982</v>
      </c>
      <c r="N8" s="25">
        <v>1578</v>
      </c>
      <c r="O8" s="26">
        <f t="shared" si="1"/>
        <v>8.7167455827323561</v>
      </c>
      <c r="P8" s="26">
        <f t="shared" si="1"/>
        <v>17.364148337474049</v>
      </c>
      <c r="Q8" s="26">
        <f t="shared" si="1"/>
        <v>10.892480674631061</v>
      </c>
      <c r="R8" s="26">
        <v>3.0619999999999998</v>
      </c>
      <c r="S8" s="26">
        <v>50.00333333333333</v>
      </c>
    </row>
    <row r="9" spans="1:19" ht="17.399999999999999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7.399999999999999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7.399999999999999">
      <c r="A11" s="19" t="s">
        <v>27</v>
      </c>
      <c r="B11" s="28">
        <v>113549</v>
      </c>
      <c r="C11" s="28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7.399999999999999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7.399999999999999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7.399999999999999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7.399999999999999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7.399999999999999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7.399999999999999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>
      <c r="A18" s="19" t="s">
        <v>34</v>
      </c>
      <c r="B18" s="29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9">
        <f>AVERAGE(E6:E17)</f>
        <v>178499.88888888888</v>
      </c>
      <c r="F18" s="15" t="e">
        <f t="shared" ref="F18:S18" si="2">AVERAGE(F6:F17)</f>
        <v>#DIV/0!</v>
      </c>
      <c r="G18" s="15" t="e">
        <f t="shared" si="2"/>
        <v>#DIV/0!</v>
      </c>
      <c r="H18" s="30"/>
      <c r="I18" s="31">
        <f t="shared" si="2"/>
        <v>821.36840909090904</v>
      </c>
      <c r="J18" s="32">
        <f t="shared" si="2"/>
        <v>500.63527272727276</v>
      </c>
      <c r="K18" s="31">
        <f t="shared" si="2"/>
        <v>1559.8181818181818</v>
      </c>
      <c r="L18" s="32">
        <f t="shared" si="2"/>
        <v>837.6259666666665</v>
      </c>
      <c r="M18" s="31">
        <f t="shared" si="2"/>
        <v>558.34350000000006</v>
      </c>
      <c r="N18" s="32">
        <f t="shared" si="2"/>
        <v>1489.9555555555555</v>
      </c>
      <c r="O18" s="18" t="s">
        <v>35</v>
      </c>
      <c r="P18" s="18" t="s">
        <v>35</v>
      </c>
      <c r="Q18" s="18" t="s">
        <v>35</v>
      </c>
      <c r="R18" s="32">
        <f t="shared" si="2"/>
        <v>3.1955555555555555</v>
      </c>
      <c r="S18" s="32">
        <f t="shared" si="2"/>
        <v>49.999222222222215</v>
      </c>
    </row>
    <row r="19" spans="1:19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9">
        <f>SUM(E6:E17)</f>
        <v>535499.66666666663</v>
      </c>
      <c r="F19" s="15" t="s">
        <v>35</v>
      </c>
      <c r="G19" s="15" t="s">
        <v>35</v>
      </c>
      <c r="H19" s="30"/>
      <c r="I19" s="31">
        <f>SUM(J6:J17)</f>
        <v>5506.9880000000003</v>
      </c>
      <c r="J19" s="18">
        <f t="shared" ref="J19:S19" si="3">SUM(K6:K17)</f>
        <v>17158</v>
      </c>
      <c r="K19" s="31">
        <f t="shared" si="3"/>
        <v>2512.8778999999995</v>
      </c>
      <c r="L19" s="32">
        <f t="shared" si="3"/>
        <v>1675.0305000000001</v>
      </c>
      <c r="M19" s="31">
        <f t="shared" si="3"/>
        <v>4469.8666666666668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2">
        <f t="shared" si="3"/>
        <v>9.586666666666666</v>
      </c>
      <c r="R19" s="32">
        <f t="shared" si="3"/>
        <v>149.99766666666665</v>
      </c>
      <c r="S19" s="18">
        <f t="shared" si="3"/>
        <v>0</v>
      </c>
    </row>
    <row r="20" spans="1:19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9">
        <f>MIN(E6:E17)</f>
        <v>168781</v>
      </c>
      <c r="F20" s="15" t="s">
        <v>35</v>
      </c>
      <c r="G20" s="15" t="s">
        <v>35</v>
      </c>
      <c r="H20" s="30"/>
      <c r="I20" s="18">
        <f>MIN(J6:J17)</f>
        <v>170.46</v>
      </c>
      <c r="J20" s="18">
        <f t="shared" ref="J20:S20" si="4">MIN(K6:K17)</f>
        <v>900</v>
      </c>
      <c r="K20" s="31">
        <f t="shared" si="4"/>
        <v>809.34700000000009</v>
      </c>
      <c r="L20" s="32">
        <f t="shared" si="4"/>
        <v>535.99400000000003</v>
      </c>
      <c r="M20" s="31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2">
        <f t="shared" si="4"/>
        <v>2.82</v>
      </c>
      <c r="R20" s="32">
        <f t="shared" si="4"/>
        <v>49.99433333333333</v>
      </c>
      <c r="S20" s="18">
        <f t="shared" si="4"/>
        <v>0</v>
      </c>
    </row>
    <row r="21" spans="1:19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9">
        <f t="shared" si="5"/>
        <v>191514</v>
      </c>
      <c r="F21" s="15" t="e">
        <f t="shared" si="5"/>
        <v>#DIV/0!</v>
      </c>
      <c r="G21" s="15" t="e">
        <f t="shared" si="5"/>
        <v>#DIV/0!</v>
      </c>
      <c r="H21" s="30"/>
      <c r="I21" s="32">
        <f t="shared" si="5"/>
        <v>1001.7049999999998</v>
      </c>
      <c r="J21" s="18">
        <f t="shared" si="5"/>
        <v>584.97</v>
      </c>
      <c r="K21" s="18">
        <f t="shared" si="5"/>
        <v>1954</v>
      </c>
      <c r="L21" s="32">
        <f t="shared" si="5"/>
        <v>864.91889999999978</v>
      </c>
      <c r="M21" s="31">
        <f t="shared" si="5"/>
        <v>591.43549999999982</v>
      </c>
      <c r="N21" s="32">
        <f t="shared" si="5"/>
        <v>1578</v>
      </c>
      <c r="O21" s="33" t="s">
        <v>35</v>
      </c>
      <c r="P21" s="33" t="e">
        <f t="shared" si="5"/>
        <v>#DIV/0!</v>
      </c>
      <c r="Q21" s="33" t="e">
        <f t="shared" si="5"/>
        <v>#DIV/0!</v>
      </c>
      <c r="R21" s="34">
        <f t="shared" si="5"/>
        <v>3.7046666666666672</v>
      </c>
      <c r="S21" s="34">
        <f t="shared" si="5"/>
        <v>50.00333333333333</v>
      </c>
    </row>
    <row r="22" spans="1:19" s="38" customFormat="1" ht="20.399999999999999" customHeight="1">
      <c r="A22" s="35" t="s">
        <v>39</v>
      </c>
      <c r="B22" s="35"/>
      <c r="C22" s="35"/>
      <c r="D22" s="35"/>
      <c r="E22" s="35"/>
      <c r="F22" s="22">
        <f>(D19-B19)/B19*100</f>
        <v>-70.360052623295644</v>
      </c>
      <c r="G22" s="22" t="e">
        <f>(Z17-Y17)/Y17*100</f>
        <v>#DIV/0!</v>
      </c>
      <c r="H22" s="24"/>
      <c r="I22" s="36" t="s">
        <v>39</v>
      </c>
      <c r="J22" s="36"/>
      <c r="K22" s="36"/>
      <c r="L22" s="36"/>
      <c r="M22" s="36"/>
      <c r="N22" s="36"/>
      <c r="O22" s="26">
        <f>(L19-I19)/I19*100</f>
        <v>-69.583545488023574</v>
      </c>
      <c r="P22" s="26">
        <f>(M19-J19)/J19*100</f>
        <v>-73.948789680226909</v>
      </c>
      <c r="Q22" s="26" t="e">
        <f>(Y22-X22)/X22*100</f>
        <v>#DIV/0!</v>
      </c>
      <c r="R22" s="37"/>
      <c r="S22" s="37"/>
    </row>
    <row r="23" spans="1:19" s="8" customFormat="1" ht="22.2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19" s="8" customFormat="1" ht="28.2" customHeight="1">
      <c r="A24" s="3" t="s">
        <v>1</v>
      </c>
      <c r="B24" s="4" t="s">
        <v>2</v>
      </c>
      <c r="C24" s="4"/>
      <c r="D24" s="4"/>
      <c r="E24" s="4"/>
      <c r="F24" s="4"/>
      <c r="G24" s="4"/>
      <c r="H24" s="42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" customHeight="1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3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399999999999999" customHeight="1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4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399999999999999" customHeight="1">
      <c r="A28" s="19" t="s">
        <v>48</v>
      </c>
      <c r="B28" s="22">
        <v>3836</v>
      </c>
      <c r="C28" s="22">
        <v>166781</v>
      </c>
      <c r="D28" s="22">
        <v>4321</v>
      </c>
      <c r="E28" s="22">
        <v>190494</v>
      </c>
      <c r="F28" s="22">
        <f t="shared" ref="F28:G56" si="6">((D28-B28)/B28)*100</f>
        <v>12.643378519290929</v>
      </c>
      <c r="G28" s="22">
        <f t="shared" si="6"/>
        <v>14.218046420155773</v>
      </c>
      <c r="H28" s="44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399999999999999" customHeight="1">
      <c r="A29" s="19" t="s">
        <v>49</v>
      </c>
      <c r="B29" s="22">
        <v>3900</v>
      </c>
      <c r="C29" s="22">
        <v>170545</v>
      </c>
      <c r="D29" s="22">
        <v>4288</v>
      </c>
      <c r="E29" s="22">
        <v>188583</v>
      </c>
      <c r="F29" s="22">
        <f t="shared" si="6"/>
        <v>9.9487179487179489</v>
      </c>
      <c r="G29" s="22">
        <f t="shared" si="6"/>
        <v>10.576680641472926</v>
      </c>
      <c r="H29" s="44"/>
      <c r="I29" s="25">
        <v>29.689</v>
      </c>
      <c r="J29" s="25">
        <v>19.347000000000001</v>
      </c>
      <c r="K29" s="25">
        <v>1467</v>
      </c>
      <c r="L29" s="25">
        <v>30.544</v>
      </c>
      <c r="M29" s="25">
        <v>20.363</v>
      </c>
      <c r="N29" s="25">
        <v>1476</v>
      </c>
      <c r="O29" s="25">
        <f t="shared" si="7"/>
        <v>2.8798544915625333</v>
      </c>
      <c r="P29" s="25">
        <f t="shared" si="7"/>
        <v>5.2514601747040794</v>
      </c>
      <c r="Q29" s="25">
        <f t="shared" si="7"/>
        <v>0.61349693251533743</v>
      </c>
      <c r="R29" s="25">
        <v>3.89</v>
      </c>
      <c r="S29" s="25">
        <v>50</v>
      </c>
    </row>
    <row r="30" spans="1:19" ht="20.399999999999999" customHeight="1">
      <c r="A30" s="19" t="s">
        <v>50</v>
      </c>
      <c r="B30" s="22">
        <v>3890</v>
      </c>
      <c r="C30" s="22">
        <v>168346</v>
      </c>
      <c r="D30" s="22">
        <v>4191</v>
      </c>
      <c r="E30" s="22">
        <v>181587</v>
      </c>
      <c r="F30" s="22">
        <f t="shared" si="6"/>
        <v>7.7377892030848328</v>
      </c>
      <c r="G30" s="22">
        <f t="shared" si="6"/>
        <v>7.865348746034952</v>
      </c>
      <c r="H30" s="44"/>
      <c r="I30" s="25">
        <v>26.359000000000002</v>
      </c>
      <c r="J30" s="25">
        <v>16.783000000000001</v>
      </c>
      <c r="K30" s="25">
        <v>1302</v>
      </c>
      <c r="L30" s="25">
        <v>28.12</v>
      </c>
      <c r="M30" s="25">
        <v>18.696999999999999</v>
      </c>
      <c r="N30" s="25">
        <v>1313</v>
      </c>
      <c r="O30" s="25">
        <f t="shared" si="7"/>
        <v>6.6808300770135398</v>
      </c>
      <c r="P30" s="25">
        <f t="shared" si="7"/>
        <v>11.404397306798533</v>
      </c>
      <c r="Q30" s="25">
        <f t="shared" si="7"/>
        <v>0.84485407066052232</v>
      </c>
      <c r="R30" s="25">
        <v>2.68</v>
      </c>
      <c r="S30" s="25">
        <v>50</v>
      </c>
    </row>
    <row r="31" spans="1:19" ht="20.399999999999999" customHeight="1">
      <c r="A31" s="19" t="s">
        <v>51</v>
      </c>
      <c r="B31" s="22">
        <v>3304</v>
      </c>
      <c r="C31" s="22">
        <v>148872</v>
      </c>
      <c r="D31" s="22">
        <v>4337</v>
      </c>
      <c r="E31" s="22">
        <v>192169</v>
      </c>
      <c r="F31" s="22">
        <f t="shared" si="6"/>
        <v>31.265133171912833</v>
      </c>
      <c r="G31" s="22">
        <f t="shared" si="6"/>
        <v>29.083373636412489</v>
      </c>
      <c r="H31" s="44"/>
      <c r="I31" s="25">
        <v>21.843</v>
      </c>
      <c r="J31" s="25">
        <v>14.278</v>
      </c>
      <c r="K31" s="25">
        <v>1046</v>
      </c>
      <c r="L31" s="25">
        <v>29.962</v>
      </c>
      <c r="M31" s="25">
        <v>20.759</v>
      </c>
      <c r="N31" s="25">
        <v>1482</v>
      </c>
      <c r="O31" s="25">
        <f t="shared" si="7"/>
        <v>37.169802682781665</v>
      </c>
      <c r="P31" s="25">
        <f t="shared" si="7"/>
        <v>45.391511416164725</v>
      </c>
      <c r="Q31" s="25">
        <f t="shared" si="7"/>
        <v>41.682600382409177</v>
      </c>
      <c r="R31" s="25">
        <v>3.7</v>
      </c>
      <c r="S31" s="25">
        <v>49.98</v>
      </c>
    </row>
    <row r="32" spans="1:19" ht="20.399999999999999" customHeight="1">
      <c r="A32" s="19" t="s">
        <v>52</v>
      </c>
      <c r="B32" s="22">
        <v>3498</v>
      </c>
      <c r="C32" s="22">
        <v>154489</v>
      </c>
      <c r="D32" s="22">
        <v>4470</v>
      </c>
      <c r="E32" s="22">
        <v>197078</v>
      </c>
      <c r="F32" s="22">
        <f t="shared" si="6"/>
        <v>27.787307032590054</v>
      </c>
      <c r="G32" s="22">
        <f t="shared" si="6"/>
        <v>27.567658538795641</v>
      </c>
      <c r="H32" s="44"/>
      <c r="I32" s="25">
        <v>27.18</v>
      </c>
      <c r="J32" s="25">
        <v>17.39</v>
      </c>
      <c r="K32" s="25">
        <v>1312</v>
      </c>
      <c r="L32" s="25">
        <v>30.51</v>
      </c>
      <c r="M32" s="25">
        <v>21.18</v>
      </c>
      <c r="N32" s="25">
        <v>1503</v>
      </c>
      <c r="O32" s="25">
        <f t="shared" si="7"/>
        <v>12.25165562913908</v>
      </c>
      <c r="P32" s="25">
        <f t="shared" si="7"/>
        <v>21.794134560092001</v>
      </c>
      <c r="Q32" s="25">
        <f t="shared" si="7"/>
        <v>14.557926829268292</v>
      </c>
      <c r="R32" s="25">
        <v>2.84</v>
      </c>
      <c r="S32" s="25">
        <v>49.95</v>
      </c>
    </row>
    <row r="33" spans="1:19" ht="20.399999999999999" customHeight="1">
      <c r="A33" s="19" t="s">
        <v>53</v>
      </c>
      <c r="B33" s="22">
        <v>3564</v>
      </c>
      <c r="C33" s="22">
        <v>155230</v>
      </c>
      <c r="D33" s="22">
        <v>4508</v>
      </c>
      <c r="E33" s="22">
        <v>200570</v>
      </c>
      <c r="F33" s="22">
        <f t="shared" si="6"/>
        <v>26.487093153759822</v>
      </c>
      <c r="G33" s="22">
        <f t="shared" si="6"/>
        <v>29.208271596985121</v>
      </c>
      <c r="H33" s="44"/>
      <c r="I33" s="25">
        <v>29.04</v>
      </c>
      <c r="J33" s="25">
        <v>18.89</v>
      </c>
      <c r="K33" s="25">
        <v>1415</v>
      </c>
      <c r="L33" s="25">
        <v>32.869999999999997</v>
      </c>
      <c r="M33" s="25">
        <v>22.48</v>
      </c>
      <c r="N33" s="25">
        <v>1592</v>
      </c>
      <c r="O33" s="25">
        <f t="shared" si="7"/>
        <v>13.188705234159775</v>
      </c>
      <c r="P33" s="25">
        <f t="shared" si="7"/>
        <v>19.004764425622021</v>
      </c>
      <c r="Q33" s="25">
        <f t="shared" si="7"/>
        <v>12.508833922261484</v>
      </c>
      <c r="R33" s="25">
        <v>4.34</v>
      </c>
      <c r="S33" s="25">
        <v>50</v>
      </c>
    </row>
    <row r="34" spans="1:19" ht="20.399999999999999" customHeight="1">
      <c r="A34" s="19" t="s">
        <v>54</v>
      </c>
      <c r="B34" s="22">
        <v>3596</v>
      </c>
      <c r="C34" s="22">
        <v>156394</v>
      </c>
      <c r="D34" s="22">
        <v>4360</v>
      </c>
      <c r="E34" s="22">
        <v>189895</v>
      </c>
      <c r="F34" s="22">
        <f t="shared" si="6"/>
        <v>21.245828698553947</v>
      </c>
      <c r="G34" s="22">
        <f t="shared" si="6"/>
        <v>21.420898499942453</v>
      </c>
      <c r="H34" s="44"/>
      <c r="I34" s="25">
        <v>26.28</v>
      </c>
      <c r="J34" s="25">
        <v>17.73</v>
      </c>
      <c r="K34" s="25">
        <v>1266</v>
      </c>
      <c r="L34" s="25">
        <v>31.71</v>
      </c>
      <c r="M34" s="25">
        <v>22.25</v>
      </c>
      <c r="N34" s="25">
        <v>1560</v>
      </c>
      <c r="O34" s="25">
        <f t="shared" si="7"/>
        <v>20.662100456621001</v>
      </c>
      <c r="P34" s="25">
        <f t="shared" si="7"/>
        <v>25.493513818386909</v>
      </c>
      <c r="Q34" s="25">
        <f t="shared" si="7"/>
        <v>23.222748815165879</v>
      </c>
      <c r="R34" s="25">
        <v>5.09</v>
      </c>
      <c r="S34" s="25">
        <v>50.02</v>
      </c>
    </row>
    <row r="35" spans="1:19" ht="20.399999999999999" customHeight="1">
      <c r="A35" s="19" t="s">
        <v>55</v>
      </c>
      <c r="B35" s="22">
        <v>3635</v>
      </c>
      <c r="C35" s="22">
        <v>162367</v>
      </c>
      <c r="D35" s="22">
        <v>4310</v>
      </c>
      <c r="E35" s="22">
        <v>187561</v>
      </c>
      <c r="F35" s="22">
        <f t="shared" si="6"/>
        <v>18.569463548830811</v>
      </c>
      <c r="G35" s="22">
        <f t="shared" si="6"/>
        <v>15.516699822008167</v>
      </c>
      <c r="H35" s="44"/>
      <c r="I35" s="25">
        <v>28.06</v>
      </c>
      <c r="J35" s="25">
        <v>18.88</v>
      </c>
      <c r="K35" s="25">
        <v>1385</v>
      </c>
      <c r="L35" s="25">
        <v>31.53</v>
      </c>
      <c r="M35" s="25">
        <v>21.72</v>
      </c>
      <c r="N35" s="25">
        <v>1490</v>
      </c>
      <c r="O35" s="25">
        <f t="shared" si="7"/>
        <v>12.366357804704215</v>
      </c>
      <c r="P35" s="25">
        <f t="shared" si="7"/>
        <v>15.042372881355931</v>
      </c>
      <c r="Q35" s="25">
        <f t="shared" si="7"/>
        <v>7.5812274368231041</v>
      </c>
      <c r="R35" s="25">
        <v>3.34</v>
      </c>
      <c r="S35" s="25">
        <v>50.01</v>
      </c>
    </row>
    <row r="36" spans="1:19" ht="20.399999999999999" customHeight="1">
      <c r="A36" s="19" t="s">
        <v>56</v>
      </c>
      <c r="B36" s="22">
        <v>3652</v>
      </c>
      <c r="C36" s="22">
        <v>157751</v>
      </c>
      <c r="D36" s="22">
        <v>4278</v>
      </c>
      <c r="E36" s="22">
        <v>184388</v>
      </c>
      <c r="F36" s="22">
        <f t="shared" si="6"/>
        <v>17.14129244249726</v>
      </c>
      <c r="G36" s="22">
        <f t="shared" si="6"/>
        <v>16.885471407471268</v>
      </c>
      <c r="H36" s="44"/>
      <c r="I36" s="25">
        <v>29.49</v>
      </c>
      <c r="J36" s="25">
        <v>19.29</v>
      </c>
      <c r="K36" s="25">
        <v>1479</v>
      </c>
      <c r="L36" s="25">
        <v>30.99</v>
      </c>
      <c r="M36" s="25">
        <v>21.13</v>
      </c>
      <c r="N36" s="25">
        <v>1401</v>
      </c>
      <c r="O36" s="25">
        <f t="shared" si="7"/>
        <v>5.0864699898270604</v>
      </c>
      <c r="P36" s="25">
        <f t="shared" si="7"/>
        <v>9.5386210471747024</v>
      </c>
      <c r="Q36" s="25">
        <f t="shared" si="7"/>
        <v>-5.2738336713995944</v>
      </c>
      <c r="R36" s="25">
        <v>3.05</v>
      </c>
      <c r="S36" s="25">
        <v>50</v>
      </c>
    </row>
    <row r="37" spans="1:19" ht="20.399999999999999" customHeight="1">
      <c r="A37" s="19" t="s">
        <v>57</v>
      </c>
      <c r="B37" s="22"/>
      <c r="C37" s="22"/>
      <c r="D37" s="22"/>
      <c r="E37" s="22"/>
      <c r="F37" s="22" t="e">
        <f t="shared" si="6"/>
        <v>#DIV/0!</v>
      </c>
      <c r="G37" s="22" t="e">
        <f t="shared" si="6"/>
        <v>#DIV/0!</v>
      </c>
      <c r="H37" s="44"/>
      <c r="I37" s="25"/>
      <c r="J37" s="25"/>
      <c r="K37" s="25"/>
      <c r="L37" s="25"/>
      <c r="M37" s="25"/>
      <c r="N37" s="25"/>
      <c r="O37" s="25" t="e">
        <f t="shared" si="7"/>
        <v>#DIV/0!</v>
      </c>
      <c r="P37" s="25" t="e">
        <f t="shared" si="7"/>
        <v>#DIV/0!</v>
      </c>
      <c r="Q37" s="25" t="e">
        <f t="shared" si="7"/>
        <v>#DIV/0!</v>
      </c>
      <c r="R37" s="25"/>
      <c r="S37" s="25"/>
    </row>
    <row r="38" spans="1:19" ht="20.399999999999999" customHeight="1">
      <c r="A38" s="19" t="s">
        <v>58</v>
      </c>
      <c r="B38" s="22"/>
      <c r="C38" s="22"/>
      <c r="D38" s="22"/>
      <c r="E38" s="22"/>
      <c r="F38" s="22" t="e">
        <f t="shared" si="6"/>
        <v>#DIV/0!</v>
      </c>
      <c r="G38" s="22" t="e">
        <f t="shared" si="6"/>
        <v>#DIV/0!</v>
      </c>
      <c r="H38" s="44"/>
      <c r="I38" s="25"/>
      <c r="J38" s="25"/>
      <c r="K38" s="25"/>
      <c r="L38" s="25"/>
      <c r="M38" s="25"/>
      <c r="N38" s="25"/>
      <c r="O38" s="25" t="e">
        <f t="shared" si="7"/>
        <v>#DIV/0!</v>
      </c>
      <c r="P38" s="25" t="e">
        <f t="shared" si="7"/>
        <v>#DIV/0!</v>
      </c>
      <c r="Q38" s="25" t="e">
        <f t="shared" si="7"/>
        <v>#DIV/0!</v>
      </c>
      <c r="R38" s="25"/>
      <c r="S38" s="25"/>
    </row>
    <row r="39" spans="1:19" ht="20.399999999999999" customHeight="1">
      <c r="A39" s="19" t="s">
        <v>59</v>
      </c>
      <c r="B39" s="22"/>
      <c r="C39" s="22"/>
      <c r="D39" s="22"/>
      <c r="E39" s="22"/>
      <c r="F39" s="22" t="e">
        <f t="shared" si="6"/>
        <v>#DIV/0!</v>
      </c>
      <c r="G39" s="22" t="e">
        <f t="shared" si="6"/>
        <v>#DIV/0!</v>
      </c>
      <c r="H39" s="44"/>
      <c r="I39" s="25"/>
      <c r="J39" s="25"/>
      <c r="K39" s="25"/>
      <c r="L39" s="25"/>
      <c r="M39" s="25"/>
      <c r="N39" s="25"/>
      <c r="O39" s="25" t="e">
        <f t="shared" si="7"/>
        <v>#DIV/0!</v>
      </c>
      <c r="P39" s="25" t="e">
        <f t="shared" si="7"/>
        <v>#DIV/0!</v>
      </c>
      <c r="Q39" s="25" t="e">
        <f t="shared" si="7"/>
        <v>#DIV/0!</v>
      </c>
      <c r="R39" s="25"/>
      <c r="S39" s="25"/>
    </row>
    <row r="40" spans="1:19" ht="20.399999999999999" customHeight="1">
      <c r="A40" s="19" t="s">
        <v>60</v>
      </c>
      <c r="B40" s="22"/>
      <c r="C40" s="22"/>
      <c r="D40" s="22"/>
      <c r="E40" s="22"/>
      <c r="F40" s="22" t="e">
        <f t="shared" si="6"/>
        <v>#DIV/0!</v>
      </c>
      <c r="G40" s="22" t="e">
        <f t="shared" si="6"/>
        <v>#DIV/0!</v>
      </c>
      <c r="H40" s="44"/>
      <c r="I40" s="25"/>
      <c r="J40" s="25"/>
      <c r="K40" s="25"/>
      <c r="L40" s="25"/>
      <c r="M40" s="25"/>
      <c r="N40" s="25"/>
      <c r="O40" s="25" t="e">
        <f t="shared" si="7"/>
        <v>#DIV/0!</v>
      </c>
      <c r="P40" s="25" t="e">
        <f t="shared" si="7"/>
        <v>#DIV/0!</v>
      </c>
      <c r="Q40" s="25" t="e">
        <f t="shared" si="7"/>
        <v>#DIV/0!</v>
      </c>
      <c r="R40" s="25"/>
      <c r="S40" s="25"/>
    </row>
    <row r="41" spans="1:19" ht="20.399999999999999" customHeight="1">
      <c r="A41" s="19" t="s">
        <v>61</v>
      </c>
      <c r="B41" s="22"/>
      <c r="C41" s="22"/>
      <c r="D41" s="22"/>
      <c r="E41" s="22"/>
      <c r="F41" s="22" t="e">
        <f t="shared" si="6"/>
        <v>#DIV/0!</v>
      </c>
      <c r="G41" s="22" t="e">
        <f t="shared" si="6"/>
        <v>#DIV/0!</v>
      </c>
      <c r="H41" s="44"/>
      <c r="I41" s="25"/>
      <c r="J41" s="25"/>
      <c r="K41" s="25"/>
      <c r="L41" s="25"/>
      <c r="M41" s="25"/>
      <c r="N41" s="25"/>
      <c r="O41" s="25" t="e">
        <f t="shared" si="7"/>
        <v>#DIV/0!</v>
      </c>
      <c r="P41" s="25" t="e">
        <f t="shared" si="7"/>
        <v>#DIV/0!</v>
      </c>
      <c r="Q41" s="25" t="e">
        <f t="shared" si="7"/>
        <v>#DIV/0!</v>
      </c>
      <c r="R41" s="25"/>
      <c r="S41" s="25"/>
    </row>
    <row r="42" spans="1:19" ht="20.399999999999999" customHeight="1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4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399999999999999" customHeight="1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4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399999999999999" customHeight="1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4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399999999999999" customHeight="1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4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399999999999999" customHeight="1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4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399999999999999" customHeight="1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4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399999999999999" customHeight="1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4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399999999999999" customHeight="1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4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399999999999999" customHeight="1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4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399999999999999" customHeight="1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4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399999999999999" customHeight="1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4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399999999999999" customHeight="1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4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399999999999999" customHeight="1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4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399999999999999" customHeight="1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4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399999999999999" customHeight="1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4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399999999999999" customHeight="1">
      <c r="A57" s="19" t="s">
        <v>77</v>
      </c>
      <c r="B57" s="22"/>
      <c r="C57" s="22"/>
      <c r="D57" s="22"/>
      <c r="E57" s="22"/>
      <c r="F57" s="22"/>
      <c r="G57" s="22"/>
      <c r="H57" s="4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399999999999999" customHeight="1">
      <c r="A58" s="19" t="s">
        <v>78</v>
      </c>
      <c r="B58" s="27">
        <f>AVERAGE(B27:B56)</f>
        <v>3661.5</v>
      </c>
      <c r="C58" s="27">
        <f>AVERAGE(C27:C56)</f>
        <v>160541.6</v>
      </c>
      <c r="D58" s="27">
        <f>AVERAGE(D27:D56)</f>
        <v>4344.7</v>
      </c>
      <c r="E58" s="27">
        <f>AVERAGE(E27:E56)</f>
        <v>190383.9</v>
      </c>
      <c r="F58" s="45" t="s">
        <v>35</v>
      </c>
      <c r="G58" s="45" t="s">
        <v>35</v>
      </c>
      <c r="H58" s="44"/>
      <c r="I58" s="25">
        <f t="shared" ref="I58:N58" si="8">AVERAGE(I27:I56)</f>
        <v>27.663400000000003</v>
      </c>
      <c r="J58" s="25">
        <f t="shared" si="8"/>
        <v>18.052199999999999</v>
      </c>
      <c r="K58" s="25">
        <f t="shared" si="8"/>
        <v>1357.5</v>
      </c>
      <c r="L58" s="25">
        <f t="shared" si="8"/>
        <v>30.7255</v>
      </c>
      <c r="M58" s="25">
        <f t="shared" si="8"/>
        <v>21.043599999999998</v>
      </c>
      <c r="N58" s="25">
        <f t="shared" si="8"/>
        <v>1481.9</v>
      </c>
      <c r="O58" s="25" t="s">
        <v>35</v>
      </c>
      <c r="P58" s="25" t="s">
        <v>35</v>
      </c>
      <c r="Q58" s="25" t="s">
        <v>35</v>
      </c>
      <c r="R58" s="25">
        <f>AVERAGE(R27:R56)</f>
        <v>3.5819999999999994</v>
      </c>
      <c r="S58" s="25">
        <f>AVERAGE(S27:S56)</f>
        <v>50.000999999999998</v>
      </c>
    </row>
    <row r="59" spans="1:19" ht="20.399999999999999" customHeight="1">
      <c r="A59" s="46" t="s">
        <v>79</v>
      </c>
      <c r="B59" s="27">
        <f>SUM(B27:B56)</f>
        <v>36615</v>
      </c>
      <c r="C59" s="45" t="s">
        <v>35</v>
      </c>
      <c r="D59" s="27">
        <f>SUM(D27:D56)</f>
        <v>43447</v>
      </c>
      <c r="E59" s="45" t="s">
        <v>35</v>
      </c>
      <c r="F59" s="45" t="s">
        <v>35</v>
      </c>
      <c r="G59" s="45" t="s">
        <v>35</v>
      </c>
      <c r="H59" s="44"/>
      <c r="I59" s="25">
        <f>SUM(I27:I56)</f>
        <v>276.63400000000001</v>
      </c>
      <c r="J59" s="25">
        <f>SUM(J27:J56)</f>
        <v>180.52199999999999</v>
      </c>
      <c r="K59" s="47" t="s">
        <v>35</v>
      </c>
      <c r="L59" s="25">
        <f>SUM(L27:L56)</f>
        <v>307.255</v>
      </c>
      <c r="M59" s="25">
        <f>SUM(M27:M56)</f>
        <v>210.43599999999998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399999999999999" customHeight="1">
      <c r="A60" s="19" t="s">
        <v>38</v>
      </c>
      <c r="B60" s="27">
        <f>MAX(B27:B56)</f>
        <v>3900</v>
      </c>
      <c r="C60" s="27">
        <f>MAX(C27:C56)</f>
        <v>170545</v>
      </c>
      <c r="D60" s="27">
        <f>MAX(D27:D56)</f>
        <v>4508</v>
      </c>
      <c r="E60" s="27">
        <f>MAX(E27:E56)</f>
        <v>200570</v>
      </c>
      <c r="F60" s="45" t="s">
        <v>35</v>
      </c>
      <c r="G60" s="45" t="s">
        <v>35</v>
      </c>
      <c r="H60" s="44"/>
      <c r="I60" s="25">
        <f t="shared" ref="I60:N60" si="9">MAX(I27:I56)</f>
        <v>29.689</v>
      </c>
      <c r="J60" s="25">
        <f t="shared" si="9"/>
        <v>19.347000000000001</v>
      </c>
      <c r="K60" s="25">
        <f t="shared" si="9"/>
        <v>1479</v>
      </c>
      <c r="L60" s="25">
        <f t="shared" si="9"/>
        <v>32.869999999999997</v>
      </c>
      <c r="M60" s="25">
        <f t="shared" si="9"/>
        <v>22.48</v>
      </c>
      <c r="N60" s="25">
        <f t="shared" si="9"/>
        <v>1592</v>
      </c>
      <c r="O60" s="25" t="s">
        <v>35</v>
      </c>
      <c r="P60" s="25" t="s">
        <v>35</v>
      </c>
      <c r="Q60" s="25" t="s">
        <v>35</v>
      </c>
      <c r="R60" s="25">
        <f>MAX(R27:R56)</f>
        <v>5.09</v>
      </c>
      <c r="S60" s="25">
        <f>MAX(S27:S56)</f>
        <v>50.03</v>
      </c>
    </row>
    <row r="61" spans="1:19" ht="20.399999999999999" customHeight="1">
      <c r="A61" s="19" t="s">
        <v>37</v>
      </c>
      <c r="B61" s="27">
        <f>MIN(B27:B56)</f>
        <v>3304</v>
      </c>
      <c r="C61" s="27">
        <f>MIN(C27:C56)</f>
        <v>148872</v>
      </c>
      <c r="D61" s="27">
        <f>MIN(D27:D56)</f>
        <v>4191</v>
      </c>
      <c r="E61" s="27">
        <f>MIN(E27:E56)</f>
        <v>181587</v>
      </c>
      <c r="F61" s="45" t="s">
        <v>35</v>
      </c>
      <c r="G61" s="45" t="s">
        <v>35</v>
      </c>
      <c r="H61" s="44"/>
      <c r="I61" s="25">
        <f t="shared" ref="I61:N61" si="10">MIN(I27:I56)</f>
        <v>21.843</v>
      </c>
      <c r="J61" s="25">
        <f t="shared" si="10"/>
        <v>14.278</v>
      </c>
      <c r="K61" s="25">
        <f t="shared" si="10"/>
        <v>1046</v>
      </c>
      <c r="L61" s="25">
        <f t="shared" si="10"/>
        <v>28.12</v>
      </c>
      <c r="M61" s="25">
        <f t="shared" si="10"/>
        <v>18.696999999999999</v>
      </c>
      <c r="N61" s="25">
        <f t="shared" si="10"/>
        <v>1313</v>
      </c>
      <c r="O61" s="25" t="s">
        <v>35</v>
      </c>
      <c r="P61" s="25" t="s">
        <v>35</v>
      </c>
      <c r="Q61" s="25" t="s">
        <v>35</v>
      </c>
      <c r="R61" s="25">
        <f>MIN(R27:R56)</f>
        <v>2.68</v>
      </c>
      <c r="S61" s="25">
        <f>MIN(S27:S56)</f>
        <v>49.95</v>
      </c>
    </row>
    <row r="62" spans="1:19" ht="24" customHeight="1">
      <c r="A62" s="48" t="s">
        <v>39</v>
      </c>
      <c r="B62" s="48"/>
      <c r="C62" s="48"/>
      <c r="D62" s="48"/>
      <c r="E62" s="48"/>
      <c r="F62" s="49">
        <f>(D59-B59)/B59*100</f>
        <v>18.659019527516048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11.069138283797358</v>
      </c>
      <c r="P62" s="51">
        <f>(M59-J59)/J59*100</f>
        <v>16.570833471820603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2021-07-11T04:55:29Z</dcterms:created>
  <dcterms:modified xsi:type="dcterms:W3CDTF">2021-07-11T04:55:45Z</dcterms:modified>
</cp:coreProperties>
</file>