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90" windowHeight="12345"/>
  </bookViews>
  <sheets>
    <sheet name="STATEvsCONT. JULY " sheetId="1" r:id="rId1"/>
  </sheets>
  <definedNames>
    <definedName name="_xlnm.Print_Area" localSheetId="0">'STATEvsCONT. JULY '!$A$1:$S$62</definedName>
  </definedNames>
  <calcPr calcId="144525"/>
</workbook>
</file>

<file path=xl/calcChain.xml><?xml version="1.0" encoding="utf-8"?>
<calcChain xmlns="http://schemas.openxmlformats.org/spreadsheetml/2006/main">
  <c r="S61" i="1" l="1"/>
  <c r="R61" i="1"/>
  <c r="N61" i="1"/>
  <c r="M61" i="1"/>
  <c r="L61" i="1"/>
  <c r="K61" i="1"/>
  <c r="J61" i="1"/>
  <c r="I61" i="1"/>
  <c r="E61" i="1"/>
  <c r="D61" i="1"/>
  <c r="C61" i="1"/>
  <c r="B61" i="1"/>
  <c r="S60" i="1"/>
  <c r="R60" i="1"/>
  <c r="N60" i="1"/>
  <c r="M60" i="1"/>
  <c r="L60" i="1"/>
  <c r="K60" i="1"/>
  <c r="J60" i="1"/>
  <c r="I60" i="1"/>
  <c r="E60" i="1"/>
  <c r="D60" i="1"/>
  <c r="C60" i="1"/>
  <c r="B60" i="1"/>
  <c r="M59" i="1"/>
  <c r="P62" i="1" s="1"/>
  <c r="L59" i="1"/>
  <c r="O62" i="1" s="1"/>
  <c r="J59" i="1"/>
  <c r="I59" i="1"/>
  <c r="D59" i="1"/>
  <c r="F62" i="1" s="1"/>
  <c r="B59" i="1"/>
  <c r="S58" i="1"/>
  <c r="R58" i="1"/>
  <c r="N58" i="1"/>
  <c r="M58" i="1"/>
  <c r="L58" i="1"/>
  <c r="K58" i="1"/>
  <c r="J58" i="1"/>
  <c r="I58" i="1"/>
  <c r="E58" i="1"/>
  <c r="D58" i="1"/>
  <c r="C58" i="1"/>
  <c r="B58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G22" i="1"/>
  <c r="S21" i="1"/>
  <c r="R21" i="1"/>
  <c r="N21" i="1"/>
  <c r="M21" i="1"/>
  <c r="L21" i="1"/>
  <c r="K21" i="1"/>
  <c r="J21" i="1"/>
  <c r="I21" i="1"/>
  <c r="E21" i="1"/>
  <c r="D21" i="1"/>
  <c r="C21" i="1"/>
  <c r="B21" i="1"/>
  <c r="S20" i="1"/>
  <c r="R20" i="1"/>
  <c r="Q20" i="1"/>
  <c r="M20" i="1"/>
  <c r="L20" i="1"/>
  <c r="K20" i="1"/>
  <c r="J20" i="1"/>
  <c r="I20" i="1"/>
  <c r="E20" i="1"/>
  <c r="D20" i="1"/>
  <c r="C20" i="1"/>
  <c r="B20" i="1"/>
  <c r="S19" i="1"/>
  <c r="R19" i="1"/>
  <c r="Q19" i="1"/>
  <c r="M19" i="1"/>
  <c r="P22" i="1" s="1"/>
  <c r="L19" i="1"/>
  <c r="O22" i="1" s="1"/>
  <c r="K19" i="1"/>
  <c r="J19" i="1"/>
  <c r="I19" i="1"/>
  <c r="E19" i="1"/>
  <c r="D19" i="1"/>
  <c r="F22" i="1" s="1"/>
  <c r="C19" i="1"/>
  <c r="B19" i="1"/>
  <c r="S18" i="1"/>
  <c r="R18" i="1"/>
  <c r="N18" i="1"/>
  <c r="M18" i="1"/>
  <c r="L18" i="1"/>
  <c r="K18" i="1"/>
  <c r="J18" i="1"/>
  <c r="I18" i="1"/>
  <c r="E18" i="1"/>
  <c r="D18" i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N19" i="1" s="1"/>
  <c r="G11" i="1"/>
  <c r="F11" i="1"/>
  <c r="Q10" i="1"/>
  <c r="P10" i="1"/>
  <c r="O10" i="1"/>
  <c r="G10" i="1"/>
  <c r="F10" i="1"/>
  <c r="Q9" i="1"/>
  <c r="Q21" i="1" s="1"/>
  <c r="P9" i="1"/>
  <c r="O9" i="1"/>
  <c r="G9" i="1"/>
  <c r="F9" i="1"/>
  <c r="Q8" i="1"/>
  <c r="P8" i="1"/>
  <c r="O8" i="1"/>
  <c r="N20" i="1" s="1"/>
  <c r="G8" i="1"/>
  <c r="G21" i="1" s="1"/>
  <c r="F8" i="1"/>
  <c r="Q7" i="1"/>
  <c r="P7" i="1"/>
  <c r="O7" i="1"/>
  <c r="G7" i="1"/>
  <c r="F7" i="1"/>
  <c r="Q6" i="1"/>
  <c r="P19" i="1" s="1"/>
  <c r="P6" i="1"/>
  <c r="P21" i="1" s="1"/>
  <c r="O6" i="1"/>
  <c r="G6" i="1"/>
  <c r="G18" i="1" s="1"/>
  <c r="F6" i="1"/>
  <c r="F21" i="1" s="1"/>
  <c r="F18" i="1" l="1"/>
  <c r="P20" i="1"/>
</calcChain>
</file>

<file path=xl/sharedStrings.xml><?xml version="1.0" encoding="utf-8"?>
<sst xmlns="http://schemas.openxmlformats.org/spreadsheetml/2006/main" count="147" uniqueCount="79">
  <si>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</si>
  <si>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</si>
  <si>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</si>
  <si>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</si>
  <si>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</si>
  <si>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</si>
  <si>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</si>
  <si>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</si>
  <si>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</si>
  <si>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</si>
  <si>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</si>
  <si>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</si>
  <si>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</si>
  <si>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</si>
  <si>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</si>
  <si>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</si>
  <si>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</si>
  <si>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</si>
  <si>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</si>
  <si>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</si>
  <si>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</si>
  <si>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</si>
  <si>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</si>
  <si>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</si>
  <si>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</si>
  <si>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</si>
  <si>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</si>
  <si>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</si>
  <si>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</si>
  <si>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</si>
  <si>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</si>
  <si>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</si>
  <si>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</si>
  <si>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</si>
  <si>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</si>
  <si>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</si>
  <si>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</si>
  <si>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</si>
  <si>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</si>
  <si>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</si>
  <si>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</si>
  <si>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</si>
  <si>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</si>
  <si>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</si>
  <si>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</si>
  <si>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</si>
  <si>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</si>
  <si>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</si>
  <si>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</si>
  <si>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</si>
  <si>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</si>
  <si>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</si>
  <si>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</si>
  <si>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</si>
  <si>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</si>
  <si>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</si>
  <si>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</si>
  <si>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</si>
  <si>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</si>
  <si>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</si>
  <si>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</si>
  <si>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</si>
  <si>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</si>
  <si>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</si>
  <si>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</si>
  <si>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</si>
  <si>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</si>
  <si>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</si>
  <si>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</si>
  <si>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</si>
  <si>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</si>
  <si>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</si>
  <si>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</si>
  <si>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</si>
  <si>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</si>
  <si>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</si>
  <si>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</si>
  <si>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</si>
  <si>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Total (30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</si>
</sst>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16" borderId="2" xfId="0" applyFont="1" applyFill="1" applyBorder="1" applyAlignment="1">
      <alignment horizontal="center"/>
    </xf>
    <xf numFmtId="0" fontId="3" fillId="0" borderId="0" xfId="0" applyFont="1"/>
    <xf numFmtId="0" fontId="4" fillId="17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horizontal="center" vertical="center" wrapText="1"/>
    </xf>
    <xf numFmtId="2" fontId="6" fillId="18" borderId="2" xfId="0" applyNumberFormat="1" applyFont="1" applyFill="1" applyBorder="1" applyAlignment="1">
      <alignment horizontal="center" vertical="center"/>
    </xf>
    <xf numFmtId="2" fontId="6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8" fillId="0" borderId="0" xfId="0" applyFont="1"/>
    <xf numFmtId="2" fontId="7" fillId="17" borderId="2" xfId="0" applyNumberFormat="1" applyFont="1" applyFill="1" applyBorder="1" applyAlignment="1">
      <alignment horizontal="center" vertical="center"/>
    </xf>
    <xf numFmtId="2" fontId="7" fillId="17" borderId="2" xfId="0" applyNumberFormat="1" applyFont="1" applyFill="1" applyBorder="1" applyAlignment="1">
      <alignment horizontal="center" vertical="center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/>
    </xf>
    <xf numFmtId="0" fontId="4" fillId="18" borderId="2" xfId="0" applyFont="1" applyFill="1" applyBorder="1"/>
    <xf numFmtId="0" fontId="7" fillId="19" borderId="2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/>
    </xf>
    <xf numFmtId="0" fontId="4" fillId="17" borderId="2" xfId="0" applyFont="1" applyFill="1" applyBorder="1"/>
    <xf numFmtId="1" fontId="7" fillId="17" borderId="2" xfId="0" applyNumberFormat="1" applyFont="1" applyFill="1" applyBorder="1" applyAlignment="1">
      <alignment horizontal="center" vertical="center"/>
    </xf>
    <xf numFmtId="1" fontId="7" fillId="19" borderId="2" xfId="0" applyNumberFormat="1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2" fontId="10" fillId="19" borderId="2" xfId="0" applyNumberFormat="1" applyFont="1" applyFill="1" applyBorder="1" applyAlignment="1">
      <alignment horizontal="center" vertical="center"/>
    </xf>
    <xf numFmtId="2" fontId="10" fillId="19" borderId="2" xfId="0" applyNumberFormat="1" applyFont="1" applyFill="1" applyBorder="1" applyAlignment="1">
      <alignment horizontal="center"/>
    </xf>
    <xf numFmtId="2" fontId="10" fillId="17" borderId="2" xfId="0" applyNumberFormat="1" applyFont="1" applyFill="1" applyBorder="1" applyAlignment="1">
      <alignment horizontal="center" vertical="top"/>
    </xf>
    <xf numFmtId="2" fontId="9" fillId="17" borderId="2" xfId="0" applyNumberFormat="1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/>
    </xf>
    <xf numFmtId="164" fontId="7" fillId="19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/>
    </xf>
    <xf numFmtId="2" fontId="7" fillId="19" borderId="2" xfId="0" applyNumberFormat="1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/>
    </xf>
    <xf numFmtId="0" fontId="11" fillId="0" borderId="0" xfId="0" applyFont="1"/>
    <xf numFmtId="0" fontId="8" fillId="20" borderId="3" xfId="0" applyFont="1" applyFill="1" applyBorder="1" applyAlignment="1">
      <alignment horizontal="center"/>
    </xf>
    <xf numFmtId="0" fontId="8" fillId="20" borderId="4" xfId="0" applyFont="1" applyFill="1" applyBorder="1" applyAlignment="1">
      <alignment horizontal="center"/>
    </xf>
    <xf numFmtId="0" fontId="8" fillId="20" borderId="5" xfId="0" applyFont="1" applyFill="1" applyBorder="1" applyAlignment="1">
      <alignment horizontal="center"/>
    </xf>
    <xf numFmtId="0" fontId="8" fillId="18" borderId="2" xfId="0" applyFont="1" applyFill="1" applyBorder="1"/>
    <xf numFmtId="0" fontId="7" fillId="18" borderId="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/>
    </xf>
    <xf numFmtId="2" fontId="12" fillId="17" borderId="2" xfId="0" applyNumberFormat="1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wrapText="1"/>
    </xf>
    <xf numFmtId="0" fontId="10" fillId="19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/>
    </xf>
    <xf numFmtId="2" fontId="9" fillId="21" borderId="2" xfId="0" applyNumberFormat="1" applyFont="1" applyFill="1" applyBorder="1" applyAlignment="1">
      <alignment horizontal="center" vertical="center"/>
    </xf>
    <xf numFmtId="0" fontId="4" fillId="21" borderId="2" xfId="0" applyFont="1" applyFill="1" applyBorder="1"/>
    <xf numFmtId="2" fontId="7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view="pageBreakPreview" topLeftCell="A5" zoomScale="80" zoomScaleNormal="50" zoomScaleSheetLayoutView="80" workbookViewId="0">
      <selection activeCell="S32" sqref="S32"/>
    </sheetView>
  </sheetViews>
  <sheetFormatPr defaultColWidth="8.85546875" defaultRowHeight="15" x14ac:dyDescent="0.25"/>
  <cols>
    <col min="1" max="1" width="19.5703125" style="2" bestFit="1" customWidth="1"/>
    <col min="2" max="2" width="22.140625" style="2" bestFit="1" customWidth="1"/>
    <col min="3" max="5" width="20.28515625" style="2" bestFit="1" customWidth="1"/>
    <col min="6" max="6" width="18" style="2" bestFit="1" customWidth="1"/>
    <col min="7" max="7" width="21.5703125" style="2" bestFit="1" customWidth="1"/>
    <col min="8" max="8" width="2.85546875" style="2" bestFit="1" customWidth="1"/>
    <col min="9" max="9" width="15.85546875" style="2" bestFit="1" customWidth="1"/>
    <col min="10" max="10" width="14.7109375" style="2" bestFit="1" customWidth="1"/>
    <col min="11" max="11" width="15.85546875" style="2" bestFit="1" customWidth="1"/>
    <col min="12" max="12" width="13.5703125" style="2" bestFit="1" customWidth="1"/>
    <col min="13" max="13" width="14.7109375" style="2" bestFit="1" customWidth="1"/>
    <col min="14" max="14" width="12.42578125" style="2" bestFit="1" customWidth="1"/>
    <col min="15" max="16" width="11.7109375" style="2" bestFit="1" customWidth="1"/>
    <col min="17" max="17" width="13.42578125" style="2" customWidth="1"/>
    <col min="18" max="18" width="11.85546875" style="2" customWidth="1"/>
    <col min="19" max="19" width="13.85546875" style="2" customWidth="1"/>
    <col min="20" max="16384" width="8.85546875" style="2"/>
  </cols>
  <sheetData>
    <row r="1" spans="1:19" ht="37.1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 x14ac:dyDescent="0.35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 x14ac:dyDescent="0.25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5" customHeight="1" x14ac:dyDescent="0.25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 x14ac:dyDescent="0.25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8" x14ac:dyDescent="0.25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8" x14ac:dyDescent="0.25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 x14ac:dyDescent="0.25">
      <c r="A8" s="19" t="s">
        <v>24</v>
      </c>
      <c r="B8" s="22">
        <v>106485</v>
      </c>
      <c r="C8" s="22">
        <v>164641</v>
      </c>
      <c r="D8" s="22">
        <v>115398</v>
      </c>
      <c r="E8" s="22"/>
      <c r="F8" s="23">
        <f t="shared" si="0"/>
        <v>8.3701929849274546</v>
      </c>
      <c r="G8" s="23">
        <f t="shared" si="0"/>
        <v>-100</v>
      </c>
      <c r="H8" s="24"/>
      <c r="I8" s="25">
        <v>795.57100000000014</v>
      </c>
      <c r="J8" s="25">
        <v>503.93200000000007</v>
      </c>
      <c r="K8" s="25">
        <v>1423</v>
      </c>
      <c r="L8" s="25"/>
      <c r="M8" s="25"/>
      <c r="N8" s="25"/>
      <c r="O8" s="26">
        <f t="shared" si="1"/>
        <v>-100</v>
      </c>
      <c r="P8" s="26">
        <f t="shared" si="1"/>
        <v>-100</v>
      </c>
      <c r="Q8" s="26">
        <f t="shared" si="1"/>
        <v>-100</v>
      </c>
      <c r="R8" s="26"/>
      <c r="S8" s="26"/>
    </row>
    <row r="9" spans="1:19" ht="18" x14ac:dyDescent="0.25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8" x14ac:dyDescent="0.25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8" x14ac:dyDescent="0.25">
      <c r="A11" s="19" t="s">
        <v>27</v>
      </c>
      <c r="B11" s="27">
        <v>113549</v>
      </c>
      <c r="C11" s="27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8" x14ac:dyDescent="0.25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8" x14ac:dyDescent="0.25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8" x14ac:dyDescent="0.25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8" x14ac:dyDescent="0.25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8" x14ac:dyDescent="0.25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8" x14ac:dyDescent="0.25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 x14ac:dyDescent="0.25">
      <c r="A18" s="19" t="s">
        <v>34</v>
      </c>
      <c r="B18" s="28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8">
        <f>AVERAGE(E6:E17)</f>
        <v>171992.83333333331</v>
      </c>
      <c r="F18" s="15" t="e">
        <f t="shared" ref="F18:S18" si="2">AVERAGE(F6:F17)</f>
        <v>#DIV/0!</v>
      </c>
      <c r="G18" s="15" t="e">
        <f t="shared" si="2"/>
        <v>#DIV/0!</v>
      </c>
      <c r="H18" s="29"/>
      <c r="I18" s="30">
        <f t="shared" si="2"/>
        <v>821.36840909090904</v>
      </c>
      <c r="J18" s="31">
        <f t="shared" si="2"/>
        <v>500.63527272727276</v>
      </c>
      <c r="K18" s="30">
        <f t="shared" si="2"/>
        <v>1559.8181818181818</v>
      </c>
      <c r="L18" s="31">
        <f t="shared" si="2"/>
        <v>823.97949999999992</v>
      </c>
      <c r="M18" s="30">
        <f t="shared" si="2"/>
        <v>541.79750000000013</v>
      </c>
      <c r="N18" s="31">
        <f t="shared" si="2"/>
        <v>1445.9333333333334</v>
      </c>
      <c r="O18" s="18" t="s">
        <v>35</v>
      </c>
      <c r="P18" s="18" t="s">
        <v>35</v>
      </c>
      <c r="Q18" s="18" t="s">
        <v>35</v>
      </c>
      <c r="R18" s="31">
        <f t="shared" si="2"/>
        <v>3.2623333333333333</v>
      </c>
      <c r="S18" s="31">
        <f t="shared" si="2"/>
        <v>49.997166666666665</v>
      </c>
    </row>
    <row r="19" spans="1:19" x14ac:dyDescent="0.25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8">
        <f>SUM(E6:E17)</f>
        <v>343985.66666666663</v>
      </c>
      <c r="F19" s="15" t="s">
        <v>35</v>
      </c>
      <c r="G19" s="15" t="s">
        <v>35</v>
      </c>
      <c r="H19" s="29"/>
      <c r="I19" s="30">
        <f>SUM(J6:J17)</f>
        <v>5506.9880000000003</v>
      </c>
      <c r="J19" s="18">
        <f t="shared" ref="J19:S19" si="3">SUM(K6:K17)</f>
        <v>17158</v>
      </c>
      <c r="K19" s="30">
        <f t="shared" si="3"/>
        <v>1647.9589999999998</v>
      </c>
      <c r="L19" s="31">
        <f t="shared" si="3"/>
        <v>1083.5950000000003</v>
      </c>
      <c r="M19" s="30">
        <f t="shared" si="3"/>
        <v>2891.8666666666668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1">
        <f t="shared" si="3"/>
        <v>6.5246666666666666</v>
      </c>
      <c r="R19" s="31">
        <f t="shared" si="3"/>
        <v>99.99433333333333</v>
      </c>
      <c r="S19" s="18">
        <f t="shared" si="3"/>
        <v>0</v>
      </c>
    </row>
    <row r="20" spans="1:19" x14ac:dyDescent="0.25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8">
        <f>MIN(E6:E17)</f>
        <v>168781</v>
      </c>
      <c r="F20" s="15" t="s">
        <v>35</v>
      </c>
      <c r="G20" s="15" t="s">
        <v>35</v>
      </c>
      <c r="H20" s="29"/>
      <c r="I20" s="18">
        <f>MIN(J6:J17)</f>
        <v>170.46</v>
      </c>
      <c r="J20" s="18">
        <f t="shared" ref="J20:S20" si="4">MIN(K6:K17)</f>
        <v>900</v>
      </c>
      <c r="K20" s="30">
        <f t="shared" si="4"/>
        <v>809.34700000000009</v>
      </c>
      <c r="L20" s="31">
        <f t="shared" si="4"/>
        <v>535.99400000000003</v>
      </c>
      <c r="M20" s="30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1">
        <f t="shared" si="4"/>
        <v>2.82</v>
      </c>
      <c r="R20" s="31">
        <f t="shared" si="4"/>
        <v>49.99433333333333</v>
      </c>
      <c r="S20" s="18">
        <f t="shared" si="4"/>
        <v>0</v>
      </c>
    </row>
    <row r="21" spans="1:19" x14ac:dyDescent="0.25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8">
        <f t="shared" si="5"/>
        <v>175204.66666666666</v>
      </c>
      <c r="F21" s="15" t="e">
        <f t="shared" si="5"/>
        <v>#DIV/0!</v>
      </c>
      <c r="G21" s="15" t="e">
        <f t="shared" si="5"/>
        <v>#DIV/0!</v>
      </c>
      <c r="H21" s="29"/>
      <c r="I21" s="31">
        <f t="shared" si="5"/>
        <v>1001.7049999999998</v>
      </c>
      <c r="J21" s="18">
        <f t="shared" si="5"/>
        <v>584.97</v>
      </c>
      <c r="K21" s="18">
        <f t="shared" si="5"/>
        <v>1954</v>
      </c>
      <c r="L21" s="31">
        <f t="shared" si="5"/>
        <v>838.61199999999974</v>
      </c>
      <c r="M21" s="30">
        <f t="shared" si="5"/>
        <v>547.60100000000011</v>
      </c>
      <c r="N21" s="31">
        <f t="shared" si="5"/>
        <v>1451.8666666666666</v>
      </c>
      <c r="O21" s="32" t="s">
        <v>35</v>
      </c>
      <c r="P21" s="32" t="e">
        <f t="shared" si="5"/>
        <v>#DIV/0!</v>
      </c>
      <c r="Q21" s="32" t="e">
        <f t="shared" si="5"/>
        <v>#DIV/0!</v>
      </c>
      <c r="R21" s="33">
        <f t="shared" si="5"/>
        <v>3.7046666666666672</v>
      </c>
      <c r="S21" s="33">
        <f t="shared" si="5"/>
        <v>50</v>
      </c>
    </row>
    <row r="22" spans="1:19" s="37" customFormat="1" ht="20.45" customHeight="1" x14ac:dyDescent="0.3">
      <c r="A22" s="34" t="s">
        <v>39</v>
      </c>
      <c r="B22" s="34"/>
      <c r="C22" s="34"/>
      <c r="D22" s="34"/>
      <c r="E22" s="34"/>
      <c r="F22" s="22">
        <f>(D19-B19)/B19*100</f>
        <v>-70.360052623295644</v>
      </c>
      <c r="G22" s="22" t="e">
        <f>(Z17-Y17)/Y17*100</f>
        <v>#DIV/0!</v>
      </c>
      <c r="H22" s="24"/>
      <c r="I22" s="35" t="s">
        <v>39</v>
      </c>
      <c r="J22" s="35"/>
      <c r="K22" s="35"/>
      <c r="L22" s="35"/>
      <c r="M22" s="35"/>
      <c r="N22" s="35"/>
      <c r="O22" s="26">
        <f>(L19-I19)/I19*100</f>
        <v>-80.323272903445584</v>
      </c>
      <c r="P22" s="26">
        <f>(M19-J19)/J19*100</f>
        <v>-83.145665773011615</v>
      </c>
      <c r="Q22" s="26" t="e">
        <f>(Y22-X22)/X22*100</f>
        <v>#DIV/0!</v>
      </c>
      <c r="R22" s="36"/>
      <c r="S22" s="36"/>
    </row>
    <row r="23" spans="1:19" s="8" customFormat="1" ht="22.15" customHeight="1" x14ac:dyDescent="0.35">
      <c r="A23" s="38" t="s">
        <v>40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s="8" customFormat="1" ht="28.15" customHeight="1" x14ac:dyDescent="0.35">
      <c r="A24" s="3" t="s">
        <v>1</v>
      </c>
      <c r="B24" s="4" t="s">
        <v>2</v>
      </c>
      <c r="C24" s="4"/>
      <c r="D24" s="4"/>
      <c r="E24" s="4"/>
      <c r="F24" s="4"/>
      <c r="G24" s="4"/>
      <c r="H24" s="41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 x14ac:dyDescent="0.25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5" customHeight="1" x14ac:dyDescent="0.25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2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45" customHeight="1" x14ac:dyDescent="0.25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3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45" customHeight="1" x14ac:dyDescent="0.25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3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45" customHeight="1" x14ac:dyDescent="0.25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3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45" customHeight="1" x14ac:dyDescent="0.25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3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45" customHeight="1" x14ac:dyDescent="0.25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3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45" customHeight="1" x14ac:dyDescent="0.25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3"/>
      <c r="I32" s="25">
        <v>27.18</v>
      </c>
      <c r="J32" s="25">
        <v>17.39</v>
      </c>
      <c r="K32" s="25">
        <v>1312</v>
      </c>
      <c r="L32" s="25">
        <v>31.35</v>
      </c>
      <c r="M32" s="25">
        <v>21.18</v>
      </c>
      <c r="N32" s="25">
        <v>1503</v>
      </c>
      <c r="O32" s="25">
        <f t="shared" si="7"/>
        <v>15.342163355408395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45" customHeight="1" x14ac:dyDescent="0.25">
      <c r="A33" s="19" t="s">
        <v>53</v>
      </c>
      <c r="B33" s="22"/>
      <c r="C33" s="22"/>
      <c r="D33" s="22"/>
      <c r="E33" s="22"/>
      <c r="F33" s="22" t="e">
        <f t="shared" si="6"/>
        <v>#DIV/0!</v>
      </c>
      <c r="G33" s="22" t="e">
        <f t="shared" si="6"/>
        <v>#DIV/0!</v>
      </c>
      <c r="H33" s="43"/>
      <c r="I33" s="25"/>
      <c r="J33" s="25"/>
      <c r="K33" s="25"/>
      <c r="L33" s="25"/>
      <c r="M33" s="25"/>
      <c r="N33" s="25"/>
      <c r="O33" s="25" t="e">
        <f t="shared" si="7"/>
        <v>#DIV/0!</v>
      </c>
      <c r="P33" s="25" t="e">
        <f t="shared" si="7"/>
        <v>#DIV/0!</v>
      </c>
      <c r="Q33" s="25" t="e">
        <f t="shared" si="7"/>
        <v>#DIV/0!</v>
      </c>
      <c r="R33" s="25"/>
      <c r="S33" s="25"/>
    </row>
    <row r="34" spans="1:19" ht="20.45" customHeight="1" x14ac:dyDescent="0.25">
      <c r="A34" s="19" t="s">
        <v>54</v>
      </c>
      <c r="B34" s="22"/>
      <c r="C34" s="22"/>
      <c r="D34" s="22"/>
      <c r="E34" s="22"/>
      <c r="F34" s="22" t="e">
        <f t="shared" si="6"/>
        <v>#DIV/0!</v>
      </c>
      <c r="G34" s="22" t="e">
        <f t="shared" si="6"/>
        <v>#DIV/0!</v>
      </c>
      <c r="H34" s="43"/>
      <c r="I34" s="25"/>
      <c r="J34" s="25"/>
      <c r="K34" s="25"/>
      <c r="L34" s="25"/>
      <c r="M34" s="25"/>
      <c r="N34" s="25"/>
      <c r="O34" s="25" t="e">
        <f t="shared" si="7"/>
        <v>#DIV/0!</v>
      </c>
      <c r="P34" s="25" t="e">
        <f t="shared" si="7"/>
        <v>#DIV/0!</v>
      </c>
      <c r="Q34" s="25" t="e">
        <f t="shared" si="7"/>
        <v>#DIV/0!</v>
      </c>
      <c r="R34" s="25"/>
      <c r="S34" s="25"/>
    </row>
    <row r="35" spans="1:19" ht="20.45" customHeight="1" x14ac:dyDescent="0.25">
      <c r="A35" s="19" t="s">
        <v>55</v>
      </c>
      <c r="B35" s="22"/>
      <c r="C35" s="22"/>
      <c r="D35" s="22"/>
      <c r="E35" s="22"/>
      <c r="F35" s="22" t="e">
        <f t="shared" si="6"/>
        <v>#DIV/0!</v>
      </c>
      <c r="G35" s="22" t="e">
        <f t="shared" si="6"/>
        <v>#DIV/0!</v>
      </c>
      <c r="H35" s="43"/>
      <c r="I35" s="25"/>
      <c r="J35" s="25"/>
      <c r="K35" s="25"/>
      <c r="L35" s="25"/>
      <c r="M35" s="25"/>
      <c r="N35" s="25"/>
      <c r="O35" s="25" t="e">
        <f t="shared" si="7"/>
        <v>#DIV/0!</v>
      </c>
      <c r="P35" s="25" t="e">
        <f t="shared" si="7"/>
        <v>#DIV/0!</v>
      </c>
      <c r="Q35" s="25" t="e">
        <f t="shared" si="7"/>
        <v>#DIV/0!</v>
      </c>
      <c r="R35" s="25"/>
      <c r="S35" s="25"/>
    </row>
    <row r="36" spans="1:19" ht="20.45" customHeight="1" x14ac:dyDescent="0.25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3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45" customHeight="1" x14ac:dyDescent="0.25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3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45" customHeight="1" x14ac:dyDescent="0.25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3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45" customHeight="1" x14ac:dyDescent="0.25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3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45" customHeight="1" x14ac:dyDescent="0.25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3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45" customHeight="1" x14ac:dyDescent="0.25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3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45" customHeight="1" x14ac:dyDescent="0.25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3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45" customHeight="1" x14ac:dyDescent="0.25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3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45" customHeight="1" x14ac:dyDescent="0.25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3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45" customHeight="1" x14ac:dyDescent="0.25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3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45" customHeight="1" x14ac:dyDescent="0.25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3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45" customHeight="1" x14ac:dyDescent="0.25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3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45" customHeight="1" x14ac:dyDescent="0.25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3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45" customHeight="1" x14ac:dyDescent="0.25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3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45" customHeight="1" x14ac:dyDescent="0.25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3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45" customHeight="1" x14ac:dyDescent="0.25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3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45" customHeight="1" x14ac:dyDescent="0.25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3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45" customHeight="1" x14ac:dyDescent="0.25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3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45" customHeight="1" x14ac:dyDescent="0.25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3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45" customHeight="1" x14ac:dyDescent="0.25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3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45" customHeight="1" x14ac:dyDescent="0.25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3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45" customHeight="1" x14ac:dyDescent="0.25">
      <c r="A57" s="19" t="s">
        <v>77</v>
      </c>
      <c r="B57" s="22"/>
      <c r="C57" s="22"/>
      <c r="D57" s="22"/>
      <c r="E57" s="22"/>
      <c r="F57" s="22"/>
      <c r="G57" s="22"/>
      <c r="H57" s="4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45" customHeight="1" x14ac:dyDescent="0.25">
      <c r="A58" s="19" t="s">
        <v>34</v>
      </c>
      <c r="B58" s="44">
        <f>AVERAGE(B27:B56)</f>
        <v>3694.6666666666665</v>
      </c>
      <c r="C58" s="44">
        <f>AVERAGE(C27:C56)</f>
        <v>162279</v>
      </c>
      <c r="D58" s="44">
        <f>AVERAGE(D27:D56)</f>
        <v>4331.833333333333</v>
      </c>
      <c r="E58" s="44">
        <f>AVERAGE(E27:E56)</f>
        <v>190237.5</v>
      </c>
      <c r="F58" s="45" t="s">
        <v>35</v>
      </c>
      <c r="G58" s="45" t="s">
        <v>35</v>
      </c>
      <c r="H58" s="43"/>
      <c r="I58" s="25">
        <f t="shared" ref="I58:N58" si="8">AVERAGE(I27:I56)</f>
        <v>27.294</v>
      </c>
      <c r="J58" s="25">
        <f t="shared" si="8"/>
        <v>17.622</v>
      </c>
      <c r="K58" s="25">
        <f t="shared" si="8"/>
        <v>1338.3333333333333</v>
      </c>
      <c r="L58" s="25">
        <f t="shared" si="8"/>
        <v>30.165833333333335</v>
      </c>
      <c r="M58" s="25">
        <f t="shared" si="8"/>
        <v>20.475999999999999</v>
      </c>
      <c r="N58" s="25">
        <f t="shared" si="8"/>
        <v>1462.6666666666667</v>
      </c>
      <c r="O58" s="25" t="s">
        <v>35</v>
      </c>
      <c r="P58" s="25" t="s">
        <v>35</v>
      </c>
      <c r="Q58" s="25" t="s">
        <v>35</v>
      </c>
      <c r="R58" s="25">
        <f>AVERAGE(R27:R56)</f>
        <v>3.3333333333333335</v>
      </c>
      <c r="S58" s="25">
        <f>AVERAGE(S27:S56)</f>
        <v>49.99666666666667</v>
      </c>
    </row>
    <row r="59" spans="1:19" ht="20.45" customHeight="1" x14ac:dyDescent="0.25">
      <c r="A59" s="46" t="s">
        <v>78</v>
      </c>
      <c r="B59" s="44">
        <f>SUM(B27:B56)</f>
        <v>22168</v>
      </c>
      <c r="C59" s="45" t="s">
        <v>35</v>
      </c>
      <c r="D59" s="44">
        <f>SUM(D27:D56)</f>
        <v>25991</v>
      </c>
      <c r="E59" s="45" t="s">
        <v>35</v>
      </c>
      <c r="F59" s="45" t="s">
        <v>35</v>
      </c>
      <c r="G59" s="45" t="s">
        <v>35</v>
      </c>
      <c r="H59" s="43"/>
      <c r="I59" s="25">
        <f>SUM(I27:I56)</f>
        <v>163.76400000000001</v>
      </c>
      <c r="J59" s="25">
        <f>SUM(J27:J56)</f>
        <v>105.732</v>
      </c>
      <c r="K59" s="47" t="s">
        <v>35</v>
      </c>
      <c r="L59" s="25">
        <f>SUM(L27:L56)</f>
        <v>180.995</v>
      </c>
      <c r="M59" s="25">
        <f>SUM(M27:M56)</f>
        <v>122.85599999999999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45" customHeight="1" x14ac:dyDescent="0.25">
      <c r="A60" s="19" t="s">
        <v>38</v>
      </c>
      <c r="B60" s="44">
        <f>MAX(B27:B56)</f>
        <v>3900</v>
      </c>
      <c r="C60" s="44">
        <f>MAX(C27:C56)</f>
        <v>170545</v>
      </c>
      <c r="D60" s="44">
        <f>MAX(D27:D56)</f>
        <v>4470</v>
      </c>
      <c r="E60" s="44">
        <f>MAX(E27:E56)</f>
        <v>197078</v>
      </c>
      <c r="F60" s="45" t="s">
        <v>35</v>
      </c>
      <c r="G60" s="45" t="s">
        <v>35</v>
      </c>
      <c r="H60" s="43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1471</v>
      </c>
      <c r="L60" s="25">
        <f t="shared" si="9"/>
        <v>31.417000000000002</v>
      </c>
      <c r="M60" s="25">
        <f t="shared" si="9"/>
        <v>21.48</v>
      </c>
      <c r="N60" s="25">
        <f t="shared" si="9"/>
        <v>1539</v>
      </c>
      <c r="O60" s="25" t="s">
        <v>35</v>
      </c>
      <c r="P60" s="25" t="s">
        <v>35</v>
      </c>
      <c r="Q60" s="25" t="s">
        <v>35</v>
      </c>
      <c r="R60" s="25">
        <f>MAX(R27:R56)</f>
        <v>3.89</v>
      </c>
      <c r="S60" s="25">
        <f>MAX(S27:S56)</f>
        <v>50.03</v>
      </c>
    </row>
    <row r="61" spans="1:19" ht="20.45" customHeight="1" x14ac:dyDescent="0.25">
      <c r="A61" s="19" t="s">
        <v>37</v>
      </c>
      <c r="B61" s="44">
        <f>MIN(B27:B56)</f>
        <v>3304</v>
      </c>
      <c r="C61" s="44">
        <f>MIN(C27:C56)</f>
        <v>148872</v>
      </c>
      <c r="D61" s="44">
        <f>MIN(D27:D56)</f>
        <v>4191</v>
      </c>
      <c r="E61" s="44">
        <f>MIN(E27:E56)</f>
        <v>181587</v>
      </c>
      <c r="F61" s="45" t="s">
        <v>35</v>
      </c>
      <c r="G61" s="45" t="s">
        <v>35</v>
      </c>
      <c r="H61" s="43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 x14ac:dyDescent="0.3">
      <c r="A62" s="48" t="s">
        <v>39</v>
      </c>
      <c r="B62" s="48"/>
      <c r="C62" s="48"/>
      <c r="D62" s="48"/>
      <c r="E62" s="48"/>
      <c r="F62" s="49">
        <f>(D59-B59)/B59*100</f>
        <v>17.245579213280404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10.521848513714854</v>
      </c>
      <c r="P62" s="51">
        <f>(M59-J59)/J59*100</f>
        <v>16.19566451027125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sldc</dc:creator>
  <cp:lastModifiedBy>sldc</cp:lastModifiedBy>
  <dcterms:created xsi:type="dcterms:W3CDTF">2021-07-07T07:39:08Z</dcterms:created>
  <dcterms:modified xsi:type="dcterms:W3CDTF">2021-07-07T07:39:44Z</dcterms:modified>
</cp:coreProperties>
</file>