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 HPSLDC (2)" sheetId="1" r:id="rId1"/>
  </sheets>
  <externalReferences>
    <externalReference r:id="rId2"/>
  </externalReferences>
  <definedNames>
    <definedName name="_xlnm.Print_Area" localSheetId="0">'DA HPSLDC (2)'!$A$1:$AH$64</definedName>
  </definedNames>
  <calcPr calcId="125725"/>
</workbook>
</file>

<file path=xl/calcChain.xml><?xml version="1.0" encoding="utf-8"?>
<calcChain xmlns="http://schemas.openxmlformats.org/spreadsheetml/2006/main">
  <c r="C64" i="1"/>
  <c r="AD60"/>
  <c r="AC60"/>
  <c r="AB60"/>
  <c r="AA60"/>
  <c r="AF60" s="1"/>
  <c r="Z60"/>
  <c r="AE60" s="1"/>
  <c r="Y60"/>
  <c r="W60"/>
  <c r="AH60" s="1"/>
  <c r="V60"/>
  <c r="X60" s="1"/>
  <c r="U60"/>
  <c r="T60"/>
  <c r="M60"/>
  <c r="L60"/>
  <c r="Q60" s="1"/>
  <c r="K60"/>
  <c r="J60"/>
  <c r="I60"/>
  <c r="N60" s="1"/>
  <c r="H60"/>
  <c r="F60"/>
  <c r="E60"/>
  <c r="G60" s="1"/>
  <c r="D60"/>
  <c r="O60" s="1"/>
  <c r="C60"/>
  <c r="AD59"/>
  <c r="AC59"/>
  <c r="AH59" s="1"/>
  <c r="AB59"/>
  <c r="AG59" s="1"/>
  <c r="AA59"/>
  <c r="Z59"/>
  <c r="Y59"/>
  <c r="W59"/>
  <c r="X59" s="1"/>
  <c r="V59"/>
  <c r="U59"/>
  <c r="AF59" s="1"/>
  <c r="T59"/>
  <c r="AE59" s="1"/>
  <c r="M59"/>
  <c r="L59"/>
  <c r="K59"/>
  <c r="P59" s="1"/>
  <c r="J59"/>
  <c r="O59" s="1"/>
  <c r="I59"/>
  <c r="H59"/>
  <c r="F59"/>
  <c r="Q59" s="1"/>
  <c r="E59"/>
  <c r="G59" s="1"/>
  <c r="D59"/>
  <c r="C59"/>
  <c r="N59" s="1"/>
  <c r="AD58"/>
  <c r="AC58"/>
  <c r="AH58" s="1"/>
  <c r="AB58"/>
  <c r="AA58"/>
  <c r="AF58" s="1"/>
  <c r="Z58"/>
  <c r="AE58" s="1"/>
  <c r="Y58"/>
  <c r="W58"/>
  <c r="V58"/>
  <c r="AG58" s="1"/>
  <c r="U58"/>
  <c r="T58"/>
  <c r="Q58"/>
  <c r="M58"/>
  <c r="L58"/>
  <c r="K58"/>
  <c r="P58" s="1"/>
  <c r="J58"/>
  <c r="I58"/>
  <c r="N58" s="1"/>
  <c r="H58"/>
  <c r="G58"/>
  <c r="F58"/>
  <c r="E58"/>
  <c r="D58"/>
  <c r="O58" s="1"/>
  <c r="C58"/>
  <c r="AG57"/>
  <c r="AD57"/>
  <c r="AC57"/>
  <c r="AH57" s="1"/>
  <c r="AB57"/>
  <c r="AA57"/>
  <c r="AF57" s="1"/>
  <c r="Z57"/>
  <c r="Y57"/>
  <c r="X57"/>
  <c r="W57"/>
  <c r="V57"/>
  <c r="U57"/>
  <c r="T57"/>
  <c r="AE57" s="1"/>
  <c r="O57"/>
  <c r="M57"/>
  <c r="L57"/>
  <c r="K57"/>
  <c r="P57" s="1"/>
  <c r="J57"/>
  <c r="I57"/>
  <c r="N57" s="1"/>
  <c r="H57"/>
  <c r="G57"/>
  <c r="F57"/>
  <c r="Q57" s="1"/>
  <c r="E57"/>
  <c r="D57"/>
  <c r="C57"/>
  <c r="AE56"/>
  <c r="AD56"/>
  <c r="AC56"/>
  <c r="AB56"/>
  <c r="AA56"/>
  <c r="AF56" s="1"/>
  <c r="Z56"/>
  <c r="Y56"/>
  <c r="W56"/>
  <c r="AH56" s="1"/>
  <c r="V56"/>
  <c r="X56" s="1"/>
  <c r="U56"/>
  <c r="T56"/>
  <c r="M56"/>
  <c r="L56"/>
  <c r="Q56" s="1"/>
  <c r="K56"/>
  <c r="J56"/>
  <c r="I56"/>
  <c r="N56" s="1"/>
  <c r="H56"/>
  <c r="F56"/>
  <c r="E56"/>
  <c r="G56" s="1"/>
  <c r="D56"/>
  <c r="O56" s="1"/>
  <c r="C56"/>
  <c r="AD55"/>
  <c r="AC55"/>
  <c r="AH55" s="1"/>
  <c r="AB55"/>
  <c r="AG55" s="1"/>
  <c r="AA55"/>
  <c r="Z55"/>
  <c r="Y55"/>
  <c r="W55"/>
  <c r="X55" s="1"/>
  <c r="V55"/>
  <c r="U55"/>
  <c r="AF55" s="1"/>
  <c r="T55"/>
  <c r="AE55" s="1"/>
  <c r="M55"/>
  <c r="L55"/>
  <c r="K55"/>
  <c r="P55" s="1"/>
  <c r="J55"/>
  <c r="O55" s="1"/>
  <c r="I55"/>
  <c r="H55"/>
  <c r="F55"/>
  <c r="Q55" s="1"/>
  <c r="E55"/>
  <c r="G55" s="1"/>
  <c r="D55"/>
  <c r="C55"/>
  <c r="N55" s="1"/>
  <c r="AD54"/>
  <c r="AC54"/>
  <c r="AH54" s="1"/>
  <c r="AB54"/>
  <c r="AA54"/>
  <c r="AF54" s="1"/>
  <c r="Z54"/>
  <c r="AE54" s="1"/>
  <c r="Y54"/>
  <c r="W54"/>
  <c r="V54"/>
  <c r="AG54" s="1"/>
  <c r="U54"/>
  <c r="T54"/>
  <c r="Q54"/>
  <c r="M54"/>
  <c r="L54"/>
  <c r="K54"/>
  <c r="P54" s="1"/>
  <c r="J54"/>
  <c r="I54"/>
  <c r="N54" s="1"/>
  <c r="H54"/>
  <c r="F54"/>
  <c r="E54"/>
  <c r="G54" s="1"/>
  <c r="D54"/>
  <c r="O54" s="1"/>
  <c r="C54"/>
  <c r="AG53"/>
  <c r="AD53"/>
  <c r="AC53"/>
  <c r="AH53" s="1"/>
  <c r="AB53"/>
  <c r="AA53"/>
  <c r="AF53" s="1"/>
  <c r="Z53"/>
  <c r="Y53"/>
  <c r="X53"/>
  <c r="W53"/>
  <c r="V53"/>
  <c r="U53"/>
  <c r="T53"/>
  <c r="AE53" s="1"/>
  <c r="Q53"/>
  <c r="O53"/>
  <c r="M53"/>
  <c r="L53"/>
  <c r="K53"/>
  <c r="P53" s="1"/>
  <c r="J53"/>
  <c r="I53"/>
  <c r="N53" s="1"/>
  <c r="H53"/>
  <c r="G53"/>
  <c r="F53"/>
  <c r="E53"/>
  <c r="D53"/>
  <c r="C53"/>
  <c r="AG52"/>
  <c r="AE52"/>
  <c r="AD52"/>
  <c r="AC52"/>
  <c r="AB52"/>
  <c r="AA52"/>
  <c r="AF52" s="1"/>
  <c r="Z52"/>
  <c r="Y52"/>
  <c r="W52"/>
  <c r="AH52" s="1"/>
  <c r="V52"/>
  <c r="X52" s="1"/>
  <c r="U52"/>
  <c r="T52"/>
  <c r="O52"/>
  <c r="M52"/>
  <c r="L52"/>
  <c r="Q52" s="1"/>
  <c r="K52"/>
  <c r="J52"/>
  <c r="I52"/>
  <c r="N52" s="1"/>
  <c r="H52"/>
  <c r="F52"/>
  <c r="E52"/>
  <c r="G52" s="1"/>
  <c r="D52"/>
  <c r="C52"/>
  <c r="AE51"/>
  <c r="AD51"/>
  <c r="AC51"/>
  <c r="AH51" s="1"/>
  <c r="AB51"/>
  <c r="AG51" s="1"/>
  <c r="AA51"/>
  <c r="Z51"/>
  <c r="Y51"/>
  <c r="W51"/>
  <c r="X51" s="1"/>
  <c r="V51"/>
  <c r="U51"/>
  <c r="AF51" s="1"/>
  <c r="T51"/>
  <c r="M51"/>
  <c r="L51"/>
  <c r="K51"/>
  <c r="P51" s="1"/>
  <c r="J51"/>
  <c r="O51" s="1"/>
  <c r="I51"/>
  <c r="H51"/>
  <c r="F51"/>
  <c r="Q51" s="1"/>
  <c r="E51"/>
  <c r="G51" s="1"/>
  <c r="D51"/>
  <c r="C51"/>
  <c r="N51" s="1"/>
  <c r="AD50"/>
  <c r="AC50"/>
  <c r="AH50" s="1"/>
  <c r="AB50"/>
  <c r="AA50"/>
  <c r="AF50" s="1"/>
  <c r="Z50"/>
  <c r="AE50" s="1"/>
  <c r="Y50"/>
  <c r="W50"/>
  <c r="V50"/>
  <c r="AG50" s="1"/>
  <c r="U50"/>
  <c r="T50"/>
  <c r="Q50"/>
  <c r="M50"/>
  <c r="L50"/>
  <c r="K50"/>
  <c r="P50" s="1"/>
  <c r="J50"/>
  <c r="I50"/>
  <c r="N50" s="1"/>
  <c r="H50"/>
  <c r="F50"/>
  <c r="E50"/>
  <c r="G50" s="1"/>
  <c r="D50"/>
  <c r="O50" s="1"/>
  <c r="C50"/>
  <c r="AG49"/>
  <c r="AD49"/>
  <c r="AC49"/>
  <c r="AH49" s="1"/>
  <c r="AB49"/>
  <c r="AA49"/>
  <c r="AF49" s="1"/>
  <c r="Z49"/>
  <c r="Y49"/>
  <c r="X49"/>
  <c r="W49"/>
  <c r="V49"/>
  <c r="U49"/>
  <c r="T49"/>
  <c r="AE49" s="1"/>
  <c r="Q49"/>
  <c r="O49"/>
  <c r="M49"/>
  <c r="L49"/>
  <c r="K49"/>
  <c r="P49" s="1"/>
  <c r="J49"/>
  <c r="I49"/>
  <c r="N49" s="1"/>
  <c r="H49"/>
  <c r="G49"/>
  <c r="F49"/>
  <c r="E49"/>
  <c r="D49"/>
  <c r="C49"/>
  <c r="AG48"/>
  <c r="AE48"/>
  <c r="AD48"/>
  <c r="AC48"/>
  <c r="AB48"/>
  <c r="AA48"/>
  <c r="AF48" s="1"/>
  <c r="Z48"/>
  <c r="Y48"/>
  <c r="W48"/>
  <c r="AH48" s="1"/>
  <c r="V48"/>
  <c r="X48" s="1"/>
  <c r="U48"/>
  <c r="T48"/>
  <c r="O48"/>
  <c r="M48"/>
  <c r="L48"/>
  <c r="Q48" s="1"/>
  <c r="K48"/>
  <c r="J48"/>
  <c r="I48"/>
  <c r="N48" s="1"/>
  <c r="H48"/>
  <c r="G48"/>
  <c r="F48"/>
  <c r="E48"/>
  <c r="P48" s="1"/>
  <c r="D48"/>
  <c r="C48"/>
  <c r="AE47"/>
  <c r="AD47"/>
  <c r="AC47"/>
  <c r="AH47" s="1"/>
  <c r="AB47"/>
  <c r="AG47" s="1"/>
  <c r="AA47"/>
  <c r="Z47"/>
  <c r="Y47"/>
  <c r="W47"/>
  <c r="X47" s="1"/>
  <c r="V47"/>
  <c r="U47"/>
  <c r="AF47" s="1"/>
  <c r="T47"/>
  <c r="M47"/>
  <c r="L47"/>
  <c r="K47"/>
  <c r="P47" s="1"/>
  <c r="J47"/>
  <c r="O47" s="1"/>
  <c r="I47"/>
  <c r="H47"/>
  <c r="F47"/>
  <c r="Q47" s="1"/>
  <c r="E47"/>
  <c r="G47" s="1"/>
  <c r="D47"/>
  <c r="C47"/>
  <c r="N47" s="1"/>
  <c r="AD46"/>
  <c r="AC46"/>
  <c r="AH46" s="1"/>
  <c r="AB46"/>
  <c r="AA46"/>
  <c r="AF46" s="1"/>
  <c r="Z46"/>
  <c r="AE46" s="1"/>
  <c r="Y46"/>
  <c r="W46"/>
  <c r="V46"/>
  <c r="AG46" s="1"/>
  <c r="U46"/>
  <c r="T46"/>
  <c r="Q46"/>
  <c r="M46"/>
  <c r="L46"/>
  <c r="K46"/>
  <c r="P46" s="1"/>
  <c r="J46"/>
  <c r="I46"/>
  <c r="N46" s="1"/>
  <c r="H46"/>
  <c r="F46"/>
  <c r="E46"/>
  <c r="G46" s="1"/>
  <c r="D46"/>
  <c r="O46" s="1"/>
  <c r="C46"/>
  <c r="AG45"/>
  <c r="AD45"/>
  <c r="AC45"/>
  <c r="AH45" s="1"/>
  <c r="AB45"/>
  <c r="AA45"/>
  <c r="AF45" s="1"/>
  <c r="Z45"/>
  <c r="Y45"/>
  <c r="X45"/>
  <c r="W45"/>
  <c r="V45"/>
  <c r="U45"/>
  <c r="T45"/>
  <c r="AE45" s="1"/>
  <c r="Q45"/>
  <c r="O45"/>
  <c r="M45"/>
  <c r="L45"/>
  <c r="K45"/>
  <c r="P45" s="1"/>
  <c r="J45"/>
  <c r="I45"/>
  <c r="N45" s="1"/>
  <c r="H45"/>
  <c r="G45"/>
  <c r="F45"/>
  <c r="E45"/>
  <c r="D45"/>
  <c r="C45"/>
  <c r="AG44"/>
  <c r="AE44"/>
  <c r="AD44"/>
  <c r="AC44"/>
  <c r="AB44"/>
  <c r="AA44"/>
  <c r="AF44" s="1"/>
  <c r="Z44"/>
  <c r="Y44"/>
  <c r="W44"/>
  <c r="AH44" s="1"/>
  <c r="V44"/>
  <c r="X44" s="1"/>
  <c r="U44"/>
  <c r="T44"/>
  <c r="O44"/>
  <c r="M44"/>
  <c r="L44"/>
  <c r="Q44" s="1"/>
  <c r="K44"/>
  <c r="J44"/>
  <c r="I44"/>
  <c r="N44" s="1"/>
  <c r="H44"/>
  <c r="F44"/>
  <c r="E44"/>
  <c r="G44" s="1"/>
  <c r="D44"/>
  <c r="C44"/>
  <c r="AE43"/>
  <c r="AD43"/>
  <c r="AC43"/>
  <c r="AH43" s="1"/>
  <c r="AB43"/>
  <c r="AG43" s="1"/>
  <c r="AA43"/>
  <c r="Z43"/>
  <c r="Y43"/>
  <c r="W43"/>
  <c r="X43" s="1"/>
  <c r="V43"/>
  <c r="U43"/>
  <c r="AF43" s="1"/>
  <c r="T43"/>
  <c r="M43"/>
  <c r="L43"/>
  <c r="K43"/>
  <c r="P43" s="1"/>
  <c r="J43"/>
  <c r="O43" s="1"/>
  <c r="I43"/>
  <c r="H43"/>
  <c r="F43"/>
  <c r="Q43" s="1"/>
  <c r="E43"/>
  <c r="G43" s="1"/>
  <c r="D43"/>
  <c r="C43"/>
  <c r="N43" s="1"/>
  <c r="AD42"/>
  <c r="AC42"/>
  <c r="AH42" s="1"/>
  <c r="AB42"/>
  <c r="AA42"/>
  <c r="AF42" s="1"/>
  <c r="Z42"/>
  <c r="AE42" s="1"/>
  <c r="Y42"/>
  <c r="W42"/>
  <c r="V42"/>
  <c r="AG42" s="1"/>
  <c r="U42"/>
  <c r="T42"/>
  <c r="Q42"/>
  <c r="M42"/>
  <c r="L42"/>
  <c r="K42"/>
  <c r="P42" s="1"/>
  <c r="J42"/>
  <c r="I42"/>
  <c r="N42" s="1"/>
  <c r="H42"/>
  <c r="F42"/>
  <c r="E42"/>
  <c r="G42" s="1"/>
  <c r="D42"/>
  <c r="O42" s="1"/>
  <c r="C42"/>
  <c r="AG41"/>
  <c r="AD41"/>
  <c r="AC41"/>
  <c r="AH41" s="1"/>
  <c r="AB41"/>
  <c r="AA41"/>
  <c r="AF41" s="1"/>
  <c r="Z41"/>
  <c r="Y41"/>
  <c r="X41"/>
  <c r="W41"/>
  <c r="V41"/>
  <c r="U41"/>
  <c r="T41"/>
  <c r="AE41" s="1"/>
  <c r="Q41"/>
  <c r="O41"/>
  <c r="M41"/>
  <c r="L41"/>
  <c r="K41"/>
  <c r="P41" s="1"/>
  <c r="J41"/>
  <c r="I41"/>
  <c r="N41" s="1"/>
  <c r="H41"/>
  <c r="G41"/>
  <c r="F41"/>
  <c r="E41"/>
  <c r="D41"/>
  <c r="C41"/>
  <c r="AG40"/>
  <c r="AE40"/>
  <c r="AD40"/>
  <c r="AC40"/>
  <c r="AB40"/>
  <c r="AA40"/>
  <c r="AF40" s="1"/>
  <c r="Z40"/>
  <c r="Y40"/>
  <c r="W40"/>
  <c r="AH40" s="1"/>
  <c r="V40"/>
  <c r="X40" s="1"/>
  <c r="U40"/>
  <c r="T40"/>
  <c r="O40"/>
  <c r="M40"/>
  <c r="L40"/>
  <c r="Q40" s="1"/>
  <c r="K40"/>
  <c r="J40"/>
  <c r="I40"/>
  <c r="N40" s="1"/>
  <c r="H40"/>
  <c r="F40"/>
  <c r="E40"/>
  <c r="G40" s="1"/>
  <c r="D40"/>
  <c r="C40"/>
  <c r="AE39"/>
  <c r="AD39"/>
  <c r="AC39"/>
  <c r="AH39" s="1"/>
  <c r="AB39"/>
  <c r="AG39" s="1"/>
  <c r="AA39"/>
  <c r="Z39"/>
  <c r="Y39"/>
  <c r="W39"/>
  <c r="X39" s="1"/>
  <c r="V39"/>
  <c r="U39"/>
  <c r="AF39" s="1"/>
  <c r="T39"/>
  <c r="M39"/>
  <c r="L39"/>
  <c r="K39"/>
  <c r="P39" s="1"/>
  <c r="J39"/>
  <c r="O39" s="1"/>
  <c r="I39"/>
  <c r="H39"/>
  <c r="F39"/>
  <c r="Q39" s="1"/>
  <c r="E39"/>
  <c r="G39" s="1"/>
  <c r="D39"/>
  <c r="C39"/>
  <c r="N39" s="1"/>
  <c r="AD38"/>
  <c r="AC38"/>
  <c r="AH38" s="1"/>
  <c r="AB38"/>
  <c r="AA38"/>
  <c r="AF38" s="1"/>
  <c r="Z38"/>
  <c r="AE38" s="1"/>
  <c r="Y38"/>
  <c r="W38"/>
  <c r="V38"/>
  <c r="AG38" s="1"/>
  <c r="U38"/>
  <c r="T38"/>
  <c r="Q38"/>
  <c r="M38"/>
  <c r="L38"/>
  <c r="K38"/>
  <c r="P38" s="1"/>
  <c r="J38"/>
  <c r="I38"/>
  <c r="N38" s="1"/>
  <c r="H38"/>
  <c r="F38"/>
  <c r="E38"/>
  <c r="G38" s="1"/>
  <c r="D38"/>
  <c r="O38" s="1"/>
  <c r="C38"/>
  <c r="AG37"/>
  <c r="AD37"/>
  <c r="AC37"/>
  <c r="AH37" s="1"/>
  <c r="AB37"/>
  <c r="AA37"/>
  <c r="AF37" s="1"/>
  <c r="Z37"/>
  <c r="Y37"/>
  <c r="X37"/>
  <c r="W37"/>
  <c r="V37"/>
  <c r="U37"/>
  <c r="T37"/>
  <c r="AE37" s="1"/>
  <c r="Q37"/>
  <c r="O37"/>
  <c r="M37"/>
  <c r="L37"/>
  <c r="K37"/>
  <c r="P37" s="1"/>
  <c r="J37"/>
  <c r="I37"/>
  <c r="N37" s="1"/>
  <c r="H37"/>
  <c r="G37"/>
  <c r="F37"/>
  <c r="E37"/>
  <c r="D37"/>
  <c r="C37"/>
  <c r="AG36"/>
  <c r="AE36"/>
  <c r="AD36"/>
  <c r="AC36"/>
  <c r="AB36"/>
  <c r="AA36"/>
  <c r="AF36" s="1"/>
  <c r="Z36"/>
  <c r="Y36"/>
  <c r="W36"/>
  <c r="AH36" s="1"/>
  <c r="V36"/>
  <c r="X36" s="1"/>
  <c r="U36"/>
  <c r="T36"/>
  <c r="O36"/>
  <c r="M36"/>
  <c r="L36"/>
  <c r="Q36" s="1"/>
  <c r="K36"/>
  <c r="J36"/>
  <c r="I36"/>
  <c r="N36" s="1"/>
  <c r="H36"/>
  <c r="F36"/>
  <c r="E36"/>
  <c r="G36" s="1"/>
  <c r="D36"/>
  <c r="C36"/>
  <c r="AE35"/>
  <c r="AD35"/>
  <c r="AC35"/>
  <c r="AH35" s="1"/>
  <c r="AB35"/>
  <c r="AG35" s="1"/>
  <c r="AA35"/>
  <c r="Z35"/>
  <c r="Y35"/>
  <c r="W35"/>
  <c r="X35" s="1"/>
  <c r="V35"/>
  <c r="U35"/>
  <c r="AF35" s="1"/>
  <c r="T35"/>
  <c r="M35"/>
  <c r="L35"/>
  <c r="K35"/>
  <c r="P35" s="1"/>
  <c r="J35"/>
  <c r="O35" s="1"/>
  <c r="I35"/>
  <c r="H35"/>
  <c r="F35"/>
  <c r="Q35" s="1"/>
  <c r="E35"/>
  <c r="G35" s="1"/>
  <c r="D35"/>
  <c r="C35"/>
  <c r="N35" s="1"/>
  <c r="AD34"/>
  <c r="AC34"/>
  <c r="AH34" s="1"/>
  <c r="AB34"/>
  <c r="AA34"/>
  <c r="AF34" s="1"/>
  <c r="Z34"/>
  <c r="AE34" s="1"/>
  <c r="Y34"/>
  <c r="W34"/>
  <c r="V34"/>
  <c r="AG34" s="1"/>
  <c r="U34"/>
  <c r="T34"/>
  <c r="Q34"/>
  <c r="M34"/>
  <c r="L34"/>
  <c r="K34"/>
  <c r="P34" s="1"/>
  <c r="J34"/>
  <c r="I34"/>
  <c r="N34" s="1"/>
  <c r="H34"/>
  <c r="F34"/>
  <c r="E34"/>
  <c r="G34" s="1"/>
  <c r="D34"/>
  <c r="O34" s="1"/>
  <c r="C34"/>
  <c r="AG33"/>
  <c r="AD33"/>
  <c r="AC33"/>
  <c r="AH33" s="1"/>
  <c r="AB33"/>
  <c r="AA33"/>
  <c r="AF33" s="1"/>
  <c r="Z33"/>
  <c r="Y33"/>
  <c r="X33"/>
  <c r="W33"/>
  <c r="V33"/>
  <c r="U33"/>
  <c r="T33"/>
  <c r="AE33" s="1"/>
  <c r="Q33"/>
  <c r="O33"/>
  <c r="M33"/>
  <c r="L33"/>
  <c r="K33"/>
  <c r="P33" s="1"/>
  <c r="J33"/>
  <c r="I33"/>
  <c r="N33" s="1"/>
  <c r="H33"/>
  <c r="G33"/>
  <c r="F33"/>
  <c r="E33"/>
  <c r="D33"/>
  <c r="C33"/>
  <c r="AG32"/>
  <c r="AE32"/>
  <c r="AD32"/>
  <c r="AC32"/>
  <c r="AB32"/>
  <c r="AA32"/>
  <c r="AF32" s="1"/>
  <c r="Z32"/>
  <c r="Y32"/>
  <c r="W32"/>
  <c r="AH32" s="1"/>
  <c r="V32"/>
  <c r="X32" s="1"/>
  <c r="U32"/>
  <c r="T32"/>
  <c r="O32"/>
  <c r="M32"/>
  <c r="L32"/>
  <c r="Q32" s="1"/>
  <c r="K32"/>
  <c r="J32"/>
  <c r="I32"/>
  <c r="N32" s="1"/>
  <c r="H32"/>
  <c r="F32"/>
  <c r="E32"/>
  <c r="G32" s="1"/>
  <c r="D32"/>
  <c r="C32"/>
  <c r="AE31"/>
  <c r="AD31"/>
  <c r="AC31"/>
  <c r="AH31" s="1"/>
  <c r="AB31"/>
  <c r="AG31" s="1"/>
  <c r="AA31"/>
  <c r="Z31"/>
  <c r="Y31"/>
  <c r="W31"/>
  <c r="X31" s="1"/>
  <c r="V31"/>
  <c r="U31"/>
  <c r="AF31" s="1"/>
  <c r="T31"/>
  <c r="M31"/>
  <c r="L31"/>
  <c r="K31"/>
  <c r="P31" s="1"/>
  <c r="J31"/>
  <c r="O31" s="1"/>
  <c r="I31"/>
  <c r="H31"/>
  <c r="F31"/>
  <c r="Q31" s="1"/>
  <c r="E31"/>
  <c r="G31" s="1"/>
  <c r="D31"/>
  <c r="C31"/>
  <c r="N31" s="1"/>
  <c r="AD30"/>
  <c r="AC30"/>
  <c r="AH30" s="1"/>
  <c r="AB30"/>
  <c r="AA30"/>
  <c r="AF30" s="1"/>
  <c r="Z30"/>
  <c r="AE30" s="1"/>
  <c r="Y30"/>
  <c r="W30"/>
  <c r="V30"/>
  <c r="AG30" s="1"/>
  <c r="U30"/>
  <c r="T30"/>
  <c r="Q30"/>
  <c r="M30"/>
  <c r="L30"/>
  <c r="K30"/>
  <c r="P30" s="1"/>
  <c r="J30"/>
  <c r="I30"/>
  <c r="N30" s="1"/>
  <c r="H30"/>
  <c r="F30"/>
  <c r="E30"/>
  <c r="G30" s="1"/>
  <c r="D30"/>
  <c r="O30" s="1"/>
  <c r="C30"/>
  <c r="AG29"/>
  <c r="AD29"/>
  <c r="AC29"/>
  <c r="AH29" s="1"/>
  <c r="AB29"/>
  <c r="AA29"/>
  <c r="AF29" s="1"/>
  <c r="Z29"/>
  <c r="Y29"/>
  <c r="X29"/>
  <c r="W29"/>
  <c r="V29"/>
  <c r="U29"/>
  <c r="T29"/>
  <c r="AE29" s="1"/>
  <c r="Q29"/>
  <c r="O29"/>
  <c r="M29"/>
  <c r="L29"/>
  <c r="K29"/>
  <c r="P29" s="1"/>
  <c r="J29"/>
  <c r="I29"/>
  <c r="N29" s="1"/>
  <c r="H29"/>
  <c r="G29"/>
  <c r="F29"/>
  <c r="E29"/>
  <c r="D29"/>
  <c r="C29"/>
  <c r="AG28"/>
  <c r="AE28"/>
  <c r="AD28"/>
  <c r="AC28"/>
  <c r="AB28"/>
  <c r="AA28"/>
  <c r="AF28" s="1"/>
  <c r="Z28"/>
  <c r="Y28"/>
  <c r="W28"/>
  <c r="AH28" s="1"/>
  <c r="V28"/>
  <c r="X28" s="1"/>
  <c r="U28"/>
  <c r="T28"/>
  <c r="O28"/>
  <c r="M28"/>
  <c r="L28"/>
  <c r="Q28" s="1"/>
  <c r="K28"/>
  <c r="J28"/>
  <c r="I28"/>
  <c r="N28" s="1"/>
  <c r="H28"/>
  <c r="F28"/>
  <c r="E28"/>
  <c r="G28" s="1"/>
  <c r="D28"/>
  <c r="C28"/>
  <c r="AE27"/>
  <c r="AD27"/>
  <c r="AC27"/>
  <c r="AH27" s="1"/>
  <c r="AB27"/>
  <c r="AG27" s="1"/>
  <c r="AA27"/>
  <c r="Z27"/>
  <c r="Y27"/>
  <c r="W27"/>
  <c r="X27" s="1"/>
  <c r="V27"/>
  <c r="U27"/>
  <c r="AF27" s="1"/>
  <c r="T27"/>
  <c r="M27"/>
  <c r="L27"/>
  <c r="K27"/>
  <c r="P27" s="1"/>
  <c r="J27"/>
  <c r="O27" s="1"/>
  <c r="I27"/>
  <c r="H27"/>
  <c r="F27"/>
  <c r="Q27" s="1"/>
  <c r="E27"/>
  <c r="G27" s="1"/>
  <c r="D27"/>
  <c r="C27"/>
  <c r="N27" s="1"/>
  <c r="AD26"/>
  <c r="AC26"/>
  <c r="AH26" s="1"/>
  <c r="AB26"/>
  <c r="AA26"/>
  <c r="AF26" s="1"/>
  <c r="Z26"/>
  <c r="AE26" s="1"/>
  <c r="Y26"/>
  <c r="W26"/>
  <c r="V26"/>
  <c r="AG26" s="1"/>
  <c r="U26"/>
  <c r="T26"/>
  <c r="Q26"/>
  <c r="M26"/>
  <c r="L26"/>
  <c r="K26"/>
  <c r="P26" s="1"/>
  <c r="J26"/>
  <c r="I26"/>
  <c r="N26" s="1"/>
  <c r="H26"/>
  <c r="F26"/>
  <c r="E26"/>
  <c r="G26" s="1"/>
  <c r="D26"/>
  <c r="O26" s="1"/>
  <c r="C26"/>
  <c r="AG25"/>
  <c r="AD25"/>
  <c r="AC25"/>
  <c r="AH25" s="1"/>
  <c r="AB25"/>
  <c r="AA25"/>
  <c r="AF25" s="1"/>
  <c r="Z25"/>
  <c r="Y25"/>
  <c r="X25"/>
  <c r="W25"/>
  <c r="V25"/>
  <c r="U25"/>
  <c r="T25"/>
  <c r="AE25" s="1"/>
  <c r="Q25"/>
  <c r="O25"/>
  <c r="M25"/>
  <c r="L25"/>
  <c r="K25"/>
  <c r="P25" s="1"/>
  <c r="J25"/>
  <c r="I25"/>
  <c r="N25" s="1"/>
  <c r="H25"/>
  <c r="G25"/>
  <c r="F25"/>
  <c r="E25"/>
  <c r="D25"/>
  <c r="C25"/>
  <c r="AG24"/>
  <c r="AE24"/>
  <c r="AD24"/>
  <c r="AC24"/>
  <c r="AB24"/>
  <c r="AA24"/>
  <c r="AF24" s="1"/>
  <c r="Z24"/>
  <c r="Y24"/>
  <c r="W24"/>
  <c r="AH24" s="1"/>
  <c r="V24"/>
  <c r="X24" s="1"/>
  <c r="U24"/>
  <c r="T24"/>
  <c r="O24"/>
  <c r="M24"/>
  <c r="L24"/>
  <c r="Q24" s="1"/>
  <c r="K24"/>
  <c r="J24"/>
  <c r="I24"/>
  <c r="N24" s="1"/>
  <c r="H24"/>
  <c r="F24"/>
  <c r="E24"/>
  <c r="G24" s="1"/>
  <c r="D24"/>
  <c r="C24"/>
  <c r="AE23"/>
  <c r="AD23"/>
  <c r="AC23"/>
  <c r="AH23" s="1"/>
  <c r="AB23"/>
  <c r="AG23" s="1"/>
  <c r="AA23"/>
  <c r="Z23"/>
  <c r="Y23"/>
  <c r="W23"/>
  <c r="X23" s="1"/>
  <c r="V23"/>
  <c r="U23"/>
  <c r="AF23" s="1"/>
  <c r="T23"/>
  <c r="M23"/>
  <c r="L23"/>
  <c r="K23"/>
  <c r="P23" s="1"/>
  <c r="J23"/>
  <c r="O23" s="1"/>
  <c r="I23"/>
  <c r="H23"/>
  <c r="F23"/>
  <c r="Q23" s="1"/>
  <c r="E23"/>
  <c r="G23" s="1"/>
  <c r="D23"/>
  <c r="C23"/>
  <c r="N23" s="1"/>
  <c r="AD22"/>
  <c r="AC22"/>
  <c r="AH22" s="1"/>
  <c r="AB22"/>
  <c r="AA22"/>
  <c r="AF22" s="1"/>
  <c r="Z22"/>
  <c r="AE22" s="1"/>
  <c r="Y22"/>
  <c r="W22"/>
  <c r="V22"/>
  <c r="AG22" s="1"/>
  <c r="U22"/>
  <c r="T22"/>
  <c r="Q22"/>
  <c r="M22"/>
  <c r="L22"/>
  <c r="K22"/>
  <c r="P22" s="1"/>
  <c r="J22"/>
  <c r="I22"/>
  <c r="N22" s="1"/>
  <c r="H22"/>
  <c r="F22"/>
  <c r="E22"/>
  <c r="G22" s="1"/>
  <c r="D22"/>
  <c r="O22" s="1"/>
  <c r="C22"/>
  <c r="AG21"/>
  <c r="AD21"/>
  <c r="AC21"/>
  <c r="AH21" s="1"/>
  <c r="AB21"/>
  <c r="AA21"/>
  <c r="AF21" s="1"/>
  <c r="Z21"/>
  <c r="Y21"/>
  <c r="X21"/>
  <c r="W21"/>
  <c r="V21"/>
  <c r="U21"/>
  <c r="T21"/>
  <c r="AE21" s="1"/>
  <c r="Q21"/>
  <c r="O21"/>
  <c r="M21"/>
  <c r="L21"/>
  <c r="K21"/>
  <c r="P21" s="1"/>
  <c r="J21"/>
  <c r="I21"/>
  <c r="N21" s="1"/>
  <c r="H21"/>
  <c r="G21"/>
  <c r="F21"/>
  <c r="E21"/>
  <c r="D21"/>
  <c r="C21"/>
  <c r="AG20"/>
  <c r="AE20"/>
  <c r="AD20"/>
  <c r="AC20"/>
  <c r="AB20"/>
  <c r="AA20"/>
  <c r="AF20" s="1"/>
  <c r="Z20"/>
  <c r="Y20"/>
  <c r="W20"/>
  <c r="AH20" s="1"/>
  <c r="V20"/>
  <c r="X20" s="1"/>
  <c r="U20"/>
  <c r="T20"/>
  <c r="O20"/>
  <c r="M20"/>
  <c r="L20"/>
  <c r="Q20" s="1"/>
  <c r="K20"/>
  <c r="J20"/>
  <c r="I20"/>
  <c r="N20" s="1"/>
  <c r="H20"/>
  <c r="F20"/>
  <c r="E20"/>
  <c r="G20" s="1"/>
  <c r="D20"/>
  <c r="C20"/>
  <c r="AE19"/>
  <c r="AD19"/>
  <c r="AC19"/>
  <c r="AH19" s="1"/>
  <c r="AB19"/>
  <c r="AG19" s="1"/>
  <c r="AA19"/>
  <c r="Z19"/>
  <c r="Y19"/>
  <c r="W19"/>
  <c r="X19" s="1"/>
  <c r="V19"/>
  <c r="U19"/>
  <c r="AF19" s="1"/>
  <c r="T19"/>
  <c r="M19"/>
  <c r="L19"/>
  <c r="K19"/>
  <c r="P19" s="1"/>
  <c r="J19"/>
  <c r="O19" s="1"/>
  <c r="I19"/>
  <c r="H19"/>
  <c r="F19"/>
  <c r="Q19" s="1"/>
  <c r="E19"/>
  <c r="G19" s="1"/>
  <c r="D19"/>
  <c r="C19"/>
  <c r="N19" s="1"/>
  <c r="AD18"/>
  <c r="AC18"/>
  <c r="AH18" s="1"/>
  <c r="AB18"/>
  <c r="AA18"/>
  <c r="AF18" s="1"/>
  <c r="Z18"/>
  <c r="AE18" s="1"/>
  <c r="Y18"/>
  <c r="W18"/>
  <c r="V18"/>
  <c r="AG18" s="1"/>
  <c r="U18"/>
  <c r="T18"/>
  <c r="Q18"/>
  <c r="M18"/>
  <c r="L18"/>
  <c r="K18"/>
  <c r="P18" s="1"/>
  <c r="J18"/>
  <c r="I18"/>
  <c r="N18" s="1"/>
  <c r="H18"/>
  <c r="F18"/>
  <c r="E18"/>
  <c r="G18" s="1"/>
  <c r="D18"/>
  <c r="O18" s="1"/>
  <c r="C18"/>
  <c r="AG17"/>
  <c r="AD17"/>
  <c r="AC17"/>
  <c r="AH17" s="1"/>
  <c r="AB17"/>
  <c r="AA17"/>
  <c r="AF17" s="1"/>
  <c r="Z17"/>
  <c r="Y17"/>
  <c r="X17"/>
  <c r="W17"/>
  <c r="V17"/>
  <c r="U17"/>
  <c r="T17"/>
  <c r="AE17" s="1"/>
  <c r="Q17"/>
  <c r="O17"/>
  <c r="M17"/>
  <c r="L17"/>
  <c r="K17"/>
  <c r="P17" s="1"/>
  <c r="J17"/>
  <c r="I17"/>
  <c r="N17" s="1"/>
  <c r="H17"/>
  <c r="G17"/>
  <c r="F17"/>
  <c r="E17"/>
  <c r="D17"/>
  <c r="C17"/>
  <c r="AG16"/>
  <c r="AE16"/>
  <c r="AD16"/>
  <c r="AC16"/>
  <c r="AB16"/>
  <c r="AA16"/>
  <c r="AF16" s="1"/>
  <c r="Z16"/>
  <c r="Y16"/>
  <c r="W16"/>
  <c r="AH16" s="1"/>
  <c r="V16"/>
  <c r="X16" s="1"/>
  <c r="U16"/>
  <c r="T16"/>
  <c r="O16"/>
  <c r="M16"/>
  <c r="L16"/>
  <c r="Q16" s="1"/>
  <c r="K16"/>
  <c r="J16"/>
  <c r="I16"/>
  <c r="N16" s="1"/>
  <c r="H16"/>
  <c r="F16"/>
  <c r="E16"/>
  <c r="G16" s="1"/>
  <c r="D16"/>
  <c r="C16"/>
  <c r="AE15"/>
  <c r="AD15"/>
  <c r="AC15"/>
  <c r="AH15" s="1"/>
  <c r="AB15"/>
  <c r="AG15" s="1"/>
  <c r="AA15"/>
  <c r="Z15"/>
  <c r="Y15"/>
  <c r="X15"/>
  <c r="W15"/>
  <c r="V15"/>
  <c r="U15"/>
  <c r="AF15" s="1"/>
  <c r="T15"/>
  <c r="M15"/>
  <c r="L15"/>
  <c r="K15"/>
  <c r="P15" s="1"/>
  <c r="J15"/>
  <c r="O15" s="1"/>
  <c r="I15"/>
  <c r="H15"/>
  <c r="F15"/>
  <c r="Q15" s="1"/>
  <c r="E15"/>
  <c r="G15" s="1"/>
  <c r="D15"/>
  <c r="C15"/>
  <c r="N15" s="1"/>
  <c r="AD14"/>
  <c r="AC14"/>
  <c r="AH14" s="1"/>
  <c r="AB14"/>
  <c r="AA14"/>
  <c r="AF14" s="1"/>
  <c r="Z14"/>
  <c r="AE14" s="1"/>
  <c r="Y14"/>
  <c r="W14"/>
  <c r="V14"/>
  <c r="AG14" s="1"/>
  <c r="U14"/>
  <c r="T14"/>
  <c r="Q14"/>
  <c r="M14"/>
  <c r="L14"/>
  <c r="K14"/>
  <c r="P14" s="1"/>
  <c r="J14"/>
  <c r="I14"/>
  <c r="N14" s="1"/>
  <c r="H14"/>
  <c r="F14"/>
  <c r="E14"/>
  <c r="G14" s="1"/>
  <c r="D14"/>
  <c r="O14" s="1"/>
  <c r="C14"/>
  <c r="AD13"/>
  <c r="AC13"/>
  <c r="AH13" s="1"/>
  <c r="AB13"/>
  <c r="AG13" s="1"/>
  <c r="AA13"/>
  <c r="AF13" s="1"/>
  <c r="Z13"/>
  <c r="Y13"/>
  <c r="X13"/>
  <c r="W13"/>
  <c r="V13"/>
  <c r="U13"/>
  <c r="T13"/>
  <c r="AE13" s="1"/>
  <c r="Q13"/>
  <c r="M13"/>
  <c r="AD62" s="1"/>
  <c r="L13"/>
  <c r="AC62" s="1"/>
  <c r="K13"/>
  <c r="AB62" s="1"/>
  <c r="J13"/>
  <c r="O13" s="1"/>
  <c r="I13"/>
  <c r="Z61" s="1"/>
  <c r="H13"/>
  <c r="Y62" s="1"/>
  <c r="G13"/>
  <c r="F13"/>
  <c r="W61" s="1"/>
  <c r="E13"/>
  <c r="V61" s="1"/>
  <c r="D13"/>
  <c r="U62" s="1"/>
  <c r="C13"/>
  <c r="T62" s="1"/>
  <c r="AB6"/>
  <c r="R6"/>
  <c r="P6"/>
  <c r="A6"/>
  <c r="A5"/>
  <c r="D4"/>
  <c r="A3"/>
  <c r="C1"/>
  <c r="D2" s="1"/>
  <c r="AE63" l="1"/>
  <c r="N13"/>
  <c r="X14"/>
  <c r="X62" s="1"/>
  <c r="X18"/>
  <c r="X22"/>
  <c r="X26"/>
  <c r="X30"/>
  <c r="X34"/>
  <c r="X38"/>
  <c r="X42"/>
  <c r="X46"/>
  <c r="X50"/>
  <c r="X54"/>
  <c r="X58"/>
  <c r="U61"/>
  <c r="AD61"/>
  <c r="AA62"/>
  <c r="T61"/>
  <c r="AC61"/>
  <c r="AH63" s="1"/>
  <c r="Z62"/>
  <c r="P16"/>
  <c r="P20"/>
  <c r="P24"/>
  <c r="P28"/>
  <c r="P32"/>
  <c r="P36"/>
  <c r="P40"/>
  <c r="P44"/>
  <c r="P52"/>
  <c r="P56"/>
  <c r="P60"/>
  <c r="AB61"/>
  <c r="AG63" s="1"/>
  <c r="AG56"/>
  <c r="AG60"/>
  <c r="AA61"/>
  <c r="P13"/>
  <c r="W62"/>
  <c r="V62"/>
  <c r="X61" l="1"/>
  <c r="AF63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<sst xmlns="http://schemas.openxmlformats.org/spreadsheetml/2006/main" count="196" uniqueCount="171">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</sst>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26">
    <font>
      <sz val="11"/>
      <color theme="1"/>
      <name val="Arial"/>
      <family val="2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07">
    <xf numFmtId="0" fontId="0" fillId="0" borderId="0"/>
    <xf numFmtId="0" fontId="1" fillId="0" borderId="0"/>
    <xf numFmtId="0" fontId="1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0" fontId="19" fillId="2" borderId="1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33">
    <xf numFmtId="0" fontId="0" fillId="0" borderId="0" xfId="0"/>
    <xf numFmtId="0" fontId="2" fillId="15" borderId="0" xfId="1" applyFont="1" applyFill="1" applyBorder="1" applyAlignment="1" applyProtection="1">
      <alignment horizontal="left" vertical="center"/>
    </xf>
    <xf numFmtId="164" fontId="4" fillId="15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15" borderId="0" xfId="1" applyFont="1" applyFill="1" applyBorder="1" applyAlignment="1" applyProtection="1">
      <alignment horizontal="center" vertical="center"/>
    </xf>
    <xf numFmtId="0" fontId="7" fillId="15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15" borderId="0" xfId="1" applyFont="1" applyFill="1" applyBorder="1" applyAlignment="1" applyProtection="1">
      <alignment horizontal="center" vertical="center"/>
    </xf>
    <xf numFmtId="0" fontId="9" fillId="15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16" borderId="2" xfId="1" applyFont="1" applyFill="1" applyBorder="1" applyAlignment="1" applyProtection="1">
      <alignment horizontal="center" vertical="center"/>
      <protection hidden="1"/>
    </xf>
    <xf numFmtId="0" fontId="9" fillId="16" borderId="3" xfId="1" applyFont="1" applyFill="1" applyBorder="1" applyAlignment="1" applyProtection="1">
      <alignment horizontal="center" vertical="center"/>
      <protection hidden="1"/>
    </xf>
    <xf numFmtId="164" fontId="9" fillId="16" borderId="3" xfId="1" applyNumberFormat="1" applyFont="1" applyFill="1" applyBorder="1" applyAlignment="1" applyProtection="1">
      <alignment horizontal="center" vertical="center"/>
      <protection hidden="1"/>
    </xf>
    <xf numFmtId="164" fontId="9" fillId="16" borderId="4" xfId="1" applyNumberFormat="1" applyFont="1" applyFill="1" applyBorder="1" applyAlignment="1" applyProtection="1">
      <alignment horizontal="center" vertical="center"/>
      <protection hidden="1"/>
    </xf>
    <xf numFmtId="165" fontId="9" fillId="16" borderId="5" xfId="1" applyNumberFormat="1" applyFont="1" applyFill="1" applyBorder="1" applyAlignment="1" applyProtection="1">
      <alignment horizontal="left" vertical="center"/>
      <protection hidden="1"/>
    </xf>
    <xf numFmtId="0" fontId="12" fillId="16" borderId="2" xfId="1" applyFont="1" applyFill="1" applyBorder="1" applyAlignment="1" applyProtection="1">
      <alignment vertical="center"/>
      <protection hidden="1"/>
    </xf>
    <xf numFmtId="0" fontId="12" fillId="16" borderId="3" xfId="1" applyFont="1" applyFill="1" applyBorder="1" applyAlignment="1" applyProtection="1">
      <alignment vertical="center"/>
      <protection hidden="1"/>
    </xf>
    <xf numFmtId="0" fontId="12" fillId="16" borderId="4" xfId="1" applyFont="1" applyFill="1" applyBorder="1" applyAlignment="1" applyProtection="1">
      <alignment vertical="center"/>
      <protection hidden="1"/>
    </xf>
    <xf numFmtId="0" fontId="12" fillId="16" borderId="2" xfId="2" applyFont="1" applyFill="1" applyBorder="1" applyAlignment="1" applyProtection="1">
      <alignment vertical="center"/>
      <protection hidden="1"/>
    </xf>
    <xf numFmtId="0" fontId="12" fillId="16" borderId="4" xfId="2" applyFont="1" applyFill="1" applyBorder="1" applyAlignment="1" applyProtection="1">
      <alignment vertical="center"/>
      <protection hidden="1"/>
    </xf>
    <xf numFmtId="0" fontId="9" fillId="16" borderId="2" xfId="1" applyNumberFormat="1" applyFont="1" applyFill="1" applyBorder="1" applyAlignment="1" applyProtection="1">
      <alignment horizontal="center" vertical="center"/>
      <protection hidden="1"/>
    </xf>
    <xf numFmtId="0" fontId="9" fillId="16" borderId="3" xfId="1" applyNumberFormat="1" applyFont="1" applyFill="1" applyBorder="1" applyAlignment="1" applyProtection="1">
      <alignment horizontal="center" vertical="center"/>
      <protection hidden="1"/>
    </xf>
    <xf numFmtId="0" fontId="9" fillId="16" borderId="4" xfId="1" applyNumberFormat="1" applyFont="1" applyFill="1" applyBorder="1" applyAlignment="1" applyProtection="1">
      <alignment horizontal="center" vertical="center"/>
      <protection hidden="1"/>
    </xf>
    <xf numFmtId="0" fontId="9" fillId="17" borderId="2" xfId="1" applyFont="1" applyFill="1" applyBorder="1" applyAlignment="1" applyProtection="1">
      <alignment horizontal="center" vertical="center" wrapText="1"/>
    </xf>
    <xf numFmtId="0" fontId="9" fillId="17" borderId="3" xfId="1" applyFont="1" applyFill="1" applyBorder="1" applyAlignment="1" applyProtection="1">
      <alignment horizontal="center" vertical="center" wrapText="1"/>
    </xf>
    <xf numFmtId="0" fontId="8" fillId="16" borderId="0" xfId="1" applyFont="1" applyFill="1" applyAlignment="1" applyProtection="1">
      <alignment horizontal="center" vertical="center"/>
      <protection hidden="1"/>
    </xf>
    <xf numFmtId="0" fontId="13" fillId="16" borderId="6" xfId="1" applyFont="1" applyFill="1" applyBorder="1" applyAlignment="1" applyProtection="1">
      <alignment horizontal="center" vertical="center" wrapText="1"/>
    </xf>
    <xf numFmtId="0" fontId="9" fillId="18" borderId="6" xfId="1" applyFont="1" applyFill="1" applyBorder="1" applyAlignment="1" applyProtection="1">
      <alignment horizontal="center" vertical="center" wrapText="1"/>
    </xf>
    <xf numFmtId="0" fontId="9" fillId="19" borderId="6" xfId="1" applyFont="1" applyFill="1" applyBorder="1" applyAlignment="1" applyProtection="1">
      <alignment horizontal="center" vertical="center" wrapText="1"/>
    </xf>
    <xf numFmtId="0" fontId="13" fillId="16" borderId="5" xfId="1" applyFont="1" applyFill="1" applyBorder="1" applyAlignment="1" applyProtection="1">
      <alignment horizontal="center" vertical="center" wrapText="1"/>
    </xf>
    <xf numFmtId="0" fontId="13" fillId="20" borderId="7" xfId="1" applyFont="1" applyFill="1" applyBorder="1" applyAlignment="1" applyProtection="1">
      <alignment horizontal="center" vertical="center" wrapText="1"/>
    </xf>
    <xf numFmtId="0" fontId="13" fillId="21" borderId="7" xfId="1" applyFont="1" applyFill="1" applyBorder="1" applyAlignment="1" applyProtection="1">
      <alignment horizontal="center" vertical="center" textRotation="90" wrapText="1"/>
    </xf>
    <xf numFmtId="0" fontId="13" fillId="18" borderId="7" xfId="1" applyFont="1" applyFill="1" applyBorder="1" applyAlignment="1" applyProtection="1">
      <alignment horizontal="center" vertical="center" textRotation="90" wrapText="1"/>
    </xf>
    <xf numFmtId="0" fontId="13" fillId="22" borderId="7" xfId="1" applyFont="1" applyFill="1" applyBorder="1" applyAlignment="1" applyProtection="1">
      <alignment horizontal="center" vertical="center" textRotation="90" wrapText="1"/>
    </xf>
    <xf numFmtId="0" fontId="13" fillId="23" borderId="7" xfId="1" applyFont="1" applyFill="1" applyBorder="1" applyAlignment="1" applyProtection="1">
      <alignment horizontal="center" vertical="center" textRotation="90" wrapText="1"/>
    </xf>
    <xf numFmtId="0" fontId="13" fillId="16" borderId="7" xfId="1" applyFont="1" applyFill="1" applyBorder="1" applyAlignment="1" applyProtection="1">
      <alignment horizontal="center" vertical="center" textRotation="90" wrapText="1"/>
    </xf>
    <xf numFmtId="0" fontId="13" fillId="17" borderId="7" xfId="1" applyFont="1" applyFill="1" applyBorder="1" applyAlignment="1" applyProtection="1">
      <alignment horizontal="center" vertical="center" textRotation="90" wrapText="1"/>
    </xf>
    <xf numFmtId="0" fontId="13" fillId="19" borderId="7" xfId="1" applyFont="1" applyFill="1" applyBorder="1" applyAlignment="1" applyProtection="1">
      <alignment horizontal="center" vertical="center" textRotation="90" wrapText="1"/>
    </xf>
    <xf numFmtId="0" fontId="13" fillId="24" borderId="7" xfId="1" applyFont="1" applyFill="1" applyBorder="1" applyAlignment="1" applyProtection="1">
      <alignment horizontal="center" vertical="center" textRotation="90" wrapText="1"/>
    </xf>
    <xf numFmtId="0" fontId="13" fillId="25" borderId="7" xfId="1" applyFont="1" applyFill="1" applyBorder="1" applyAlignment="1" applyProtection="1">
      <alignment horizontal="center" vertical="center" textRotation="90" wrapText="1"/>
    </xf>
    <xf numFmtId="0" fontId="13" fillId="20" borderId="7" xfId="1" applyFont="1" applyFill="1" applyBorder="1" applyAlignment="1" applyProtection="1">
      <alignment horizontal="center" vertical="center" textRotation="90" wrapText="1"/>
    </xf>
    <xf numFmtId="0" fontId="14" fillId="22" borderId="7" xfId="1" applyFont="1" applyFill="1" applyBorder="1" applyAlignment="1" applyProtection="1">
      <alignment horizontal="center" vertical="center" textRotation="90" wrapText="1"/>
    </xf>
    <xf numFmtId="0" fontId="13" fillId="20" borderId="8" xfId="1" applyFont="1" applyFill="1" applyBorder="1" applyAlignment="1" applyProtection="1">
      <alignment horizontal="center" vertical="center" wrapText="1"/>
    </xf>
    <xf numFmtId="0" fontId="13" fillId="21" borderId="8" xfId="1" applyFont="1" applyFill="1" applyBorder="1" applyAlignment="1" applyProtection="1">
      <alignment horizontal="center" vertical="center" textRotation="90" wrapText="1"/>
    </xf>
    <xf numFmtId="0" fontId="13" fillId="18" borderId="8" xfId="1" applyFont="1" applyFill="1" applyBorder="1" applyAlignment="1" applyProtection="1">
      <alignment horizontal="center" vertical="center" textRotation="90" wrapText="1"/>
    </xf>
    <xf numFmtId="0" fontId="13" fillId="22" borderId="8" xfId="1" applyFont="1" applyFill="1" applyBorder="1" applyAlignment="1" applyProtection="1">
      <alignment horizontal="center" vertical="center" textRotation="90" wrapText="1"/>
    </xf>
    <xf numFmtId="0" fontId="13" fillId="23" borderId="8" xfId="1" applyFont="1" applyFill="1" applyBorder="1" applyAlignment="1" applyProtection="1">
      <alignment horizontal="center" vertical="center" textRotation="90" wrapText="1"/>
    </xf>
    <xf numFmtId="0" fontId="13" fillId="16" borderId="8" xfId="1" applyFont="1" applyFill="1" applyBorder="1" applyAlignment="1" applyProtection="1">
      <alignment horizontal="center" vertical="center" textRotation="90" wrapText="1"/>
    </xf>
    <xf numFmtId="0" fontId="13" fillId="17" borderId="8" xfId="1" applyFont="1" applyFill="1" applyBorder="1" applyAlignment="1" applyProtection="1">
      <alignment horizontal="center" vertical="center" textRotation="90" wrapText="1"/>
    </xf>
    <xf numFmtId="0" fontId="13" fillId="19" borderId="8" xfId="1" applyFont="1" applyFill="1" applyBorder="1" applyAlignment="1" applyProtection="1">
      <alignment horizontal="center" vertical="center" textRotation="90" wrapText="1"/>
    </xf>
    <xf numFmtId="0" fontId="13" fillId="24" borderId="8" xfId="1" applyFont="1" applyFill="1" applyBorder="1" applyAlignment="1" applyProtection="1">
      <alignment horizontal="center" vertical="center" textRotation="90" wrapText="1"/>
    </xf>
    <xf numFmtId="0" fontId="13" fillId="25" borderId="8" xfId="1" applyFont="1" applyFill="1" applyBorder="1" applyAlignment="1" applyProtection="1">
      <alignment horizontal="center" vertical="center" textRotation="90" wrapText="1"/>
    </xf>
    <xf numFmtId="0" fontId="13" fillId="20" borderId="8" xfId="1" applyFont="1" applyFill="1" applyBorder="1" applyAlignment="1" applyProtection="1">
      <alignment horizontal="center" vertical="center" textRotation="90" wrapText="1"/>
    </xf>
    <xf numFmtId="0" fontId="14" fillId="22" borderId="8" xfId="1" applyFont="1" applyFill="1" applyBorder="1" applyAlignment="1" applyProtection="1">
      <alignment horizontal="center" vertical="center" textRotation="90" wrapText="1"/>
    </xf>
    <xf numFmtId="0" fontId="13" fillId="20" borderId="6" xfId="1" applyFont="1" applyFill="1" applyBorder="1" applyAlignment="1" applyProtection="1">
      <alignment horizontal="center" vertical="center" wrapText="1"/>
    </xf>
    <xf numFmtId="0" fontId="13" fillId="21" borderId="6" xfId="1" applyFont="1" applyFill="1" applyBorder="1" applyAlignment="1" applyProtection="1">
      <alignment horizontal="center" vertical="center" textRotation="90" wrapText="1"/>
    </xf>
    <xf numFmtId="0" fontId="13" fillId="18" borderId="6" xfId="1" applyFont="1" applyFill="1" applyBorder="1" applyAlignment="1" applyProtection="1">
      <alignment horizontal="center" vertical="center" textRotation="90" wrapText="1"/>
    </xf>
    <xf numFmtId="0" fontId="13" fillId="22" borderId="6" xfId="1" applyFont="1" applyFill="1" applyBorder="1" applyAlignment="1" applyProtection="1">
      <alignment horizontal="center" vertical="center" textRotation="90" wrapText="1"/>
    </xf>
    <xf numFmtId="0" fontId="13" fillId="23" borderId="6" xfId="1" applyFont="1" applyFill="1" applyBorder="1" applyAlignment="1" applyProtection="1">
      <alignment horizontal="center" vertical="center" textRotation="90" wrapText="1"/>
    </xf>
    <xf numFmtId="0" fontId="13" fillId="16" borderId="6" xfId="1" applyFont="1" applyFill="1" applyBorder="1" applyAlignment="1" applyProtection="1">
      <alignment horizontal="center" vertical="center" textRotation="90" wrapText="1"/>
    </xf>
    <xf numFmtId="0" fontId="13" fillId="17" borderId="6" xfId="1" applyFont="1" applyFill="1" applyBorder="1" applyAlignment="1" applyProtection="1">
      <alignment horizontal="center" vertical="center" textRotation="90" wrapText="1"/>
    </xf>
    <xf numFmtId="0" fontId="13" fillId="19" borderId="6" xfId="1" applyFont="1" applyFill="1" applyBorder="1" applyAlignment="1" applyProtection="1">
      <alignment horizontal="center" vertical="center" textRotation="90" wrapText="1"/>
    </xf>
    <xf numFmtId="0" fontId="13" fillId="24" borderId="6" xfId="1" applyFont="1" applyFill="1" applyBorder="1" applyAlignment="1" applyProtection="1">
      <alignment horizontal="center" vertical="center" textRotation="90" wrapText="1"/>
    </xf>
    <xf numFmtId="0" fontId="13" fillId="25" borderId="6" xfId="1" applyFont="1" applyFill="1" applyBorder="1" applyAlignment="1" applyProtection="1">
      <alignment horizontal="center" vertical="center" textRotation="90" wrapText="1"/>
    </xf>
    <xf numFmtId="0" fontId="13" fillId="20" borderId="6" xfId="1" applyFont="1" applyFill="1" applyBorder="1" applyAlignment="1" applyProtection="1">
      <alignment horizontal="center" vertical="center" textRotation="90" wrapText="1"/>
    </xf>
    <xf numFmtId="0" fontId="14" fillId="22" borderId="6" xfId="1" applyFont="1" applyFill="1" applyBorder="1" applyAlignment="1" applyProtection="1">
      <alignment horizontal="center" vertical="center" textRotation="90" wrapText="1"/>
    </xf>
    <xf numFmtId="0" fontId="7" fillId="16" borderId="5" xfId="1" applyFont="1" applyFill="1" applyBorder="1" applyAlignment="1" applyProtection="1">
      <alignment horizontal="center" vertical="center"/>
    </xf>
    <xf numFmtId="0" fontId="7" fillId="18" borderId="5" xfId="1" applyFont="1" applyFill="1" applyBorder="1" applyAlignment="1" applyProtection="1">
      <alignment horizontal="center" vertical="center"/>
    </xf>
    <xf numFmtId="0" fontId="7" fillId="22" borderId="5" xfId="1" applyFont="1" applyFill="1" applyBorder="1" applyAlignment="1" applyProtection="1">
      <alignment horizontal="center" vertical="center"/>
    </xf>
    <xf numFmtId="0" fontId="8" fillId="15" borderId="5" xfId="1" applyFont="1" applyFill="1" applyBorder="1" applyAlignment="1" applyProtection="1">
      <alignment horizontal="center" vertical="center"/>
    </xf>
    <xf numFmtId="0" fontId="8" fillId="20" borderId="5" xfId="1" applyFont="1" applyFill="1" applyBorder="1" applyAlignment="1" applyProtection="1">
      <alignment horizontal="center" vertical="center"/>
    </xf>
    <xf numFmtId="0" fontId="8" fillId="21" borderId="5" xfId="1" applyFont="1" applyFill="1" applyBorder="1" applyAlignment="1" applyProtection="1">
      <alignment horizontal="center" vertical="center"/>
    </xf>
    <xf numFmtId="0" fontId="8" fillId="18" borderId="5" xfId="1" applyFont="1" applyFill="1" applyBorder="1" applyAlignment="1" applyProtection="1">
      <alignment horizontal="center" vertical="center"/>
    </xf>
    <xf numFmtId="0" fontId="8" fillId="22" borderId="5" xfId="1" applyFont="1" applyFill="1" applyBorder="1" applyAlignment="1" applyProtection="1">
      <alignment horizontal="center" vertical="center"/>
    </xf>
    <xf numFmtId="0" fontId="8" fillId="23" borderId="5" xfId="1" applyFont="1" applyFill="1" applyBorder="1" applyAlignment="1" applyProtection="1">
      <alignment horizontal="center" vertical="center"/>
    </xf>
    <xf numFmtId="0" fontId="11" fillId="15" borderId="5" xfId="1" applyFont="1" applyFill="1" applyBorder="1" applyAlignment="1" applyProtection="1">
      <alignment horizontal="center" vertical="center"/>
    </xf>
    <xf numFmtId="0" fontId="11" fillId="22" borderId="5" xfId="1" applyFont="1" applyFill="1" applyBorder="1" applyAlignment="1" applyProtection="1">
      <alignment horizontal="center" vertical="center"/>
    </xf>
    <xf numFmtId="0" fontId="11" fillId="26" borderId="5" xfId="1" applyFont="1" applyFill="1" applyBorder="1" applyAlignment="1" applyProtection="1">
      <alignment horizontal="center" vertical="center"/>
    </xf>
    <xf numFmtId="0" fontId="11" fillId="27" borderId="5" xfId="1" applyFont="1" applyFill="1" applyBorder="1" applyAlignment="1" applyProtection="1">
      <alignment horizontal="center" vertical="center"/>
    </xf>
    <xf numFmtId="0" fontId="11" fillId="24" borderId="5" xfId="1" applyFont="1" applyFill="1" applyBorder="1" applyAlignment="1" applyProtection="1">
      <alignment horizontal="center" vertical="center"/>
    </xf>
    <xf numFmtId="0" fontId="11" fillId="25" borderId="5" xfId="1" applyFont="1" applyFill="1" applyBorder="1" applyAlignment="1" applyProtection="1">
      <alignment horizontal="center" vertical="center"/>
    </xf>
    <xf numFmtId="0" fontId="13" fillId="20" borderId="6" xfId="1" applyFont="1" applyFill="1" applyBorder="1" applyAlignment="1" applyProtection="1">
      <alignment vertical="center" wrapText="1"/>
    </xf>
    <xf numFmtId="0" fontId="13" fillId="21" borderId="6" xfId="1" applyFont="1" applyFill="1" applyBorder="1" applyAlignment="1" applyProtection="1">
      <alignment vertical="center" wrapText="1"/>
    </xf>
    <xf numFmtId="0" fontId="13" fillId="28" borderId="6" xfId="1" applyFont="1" applyFill="1" applyBorder="1" applyAlignment="1" applyProtection="1">
      <alignment vertical="center" wrapText="1"/>
    </xf>
    <xf numFmtId="0" fontId="13" fillId="29" borderId="6" xfId="1" applyFont="1" applyFill="1" applyBorder="1" applyAlignment="1" applyProtection="1">
      <alignment vertical="center" wrapText="1"/>
    </xf>
    <xf numFmtId="0" fontId="15" fillId="22" borderId="5" xfId="1" applyFont="1" applyFill="1" applyBorder="1" applyAlignment="1" applyProtection="1">
      <alignment horizontal="center" vertical="center"/>
    </xf>
    <xf numFmtId="0" fontId="8" fillId="26" borderId="5" xfId="1" applyFont="1" applyFill="1" applyBorder="1" applyAlignment="1" applyProtection="1">
      <alignment horizontal="center" vertical="center"/>
    </xf>
    <xf numFmtId="0" fontId="8" fillId="27" borderId="5" xfId="1" applyFont="1" applyFill="1" applyBorder="1" applyAlignment="1" applyProtection="1">
      <alignment horizontal="center" vertical="center"/>
    </xf>
    <xf numFmtId="0" fontId="8" fillId="24" borderId="5" xfId="1" applyFont="1" applyFill="1" applyBorder="1" applyAlignment="1" applyProtection="1">
      <alignment horizontal="center" vertical="center"/>
    </xf>
    <xf numFmtId="0" fontId="8" fillId="25" borderId="5" xfId="1" applyFont="1" applyFill="1" applyBorder="1" applyAlignment="1" applyProtection="1">
      <alignment horizontal="center" vertical="center"/>
    </xf>
    <xf numFmtId="0" fontId="9" fillId="15" borderId="5" xfId="1" applyFont="1" applyFill="1" applyBorder="1" applyAlignment="1" applyProtection="1">
      <alignment horizontal="center" vertical="center"/>
    </xf>
    <xf numFmtId="1" fontId="9" fillId="15" borderId="5" xfId="1" applyNumberFormat="1" applyFont="1" applyFill="1" applyBorder="1" applyAlignment="1" applyProtection="1">
      <alignment horizontal="center" vertical="center"/>
    </xf>
    <xf numFmtId="1" fontId="9" fillId="20" borderId="5" xfId="1" applyNumberFormat="1" applyFont="1" applyFill="1" applyBorder="1" applyAlignment="1" applyProtection="1">
      <alignment horizontal="center" vertical="center"/>
    </xf>
    <xf numFmtId="1" fontId="9" fillId="21" borderId="5" xfId="1" applyNumberFormat="1" applyFont="1" applyFill="1" applyBorder="1" applyAlignment="1" applyProtection="1">
      <alignment horizontal="center" vertical="center"/>
    </xf>
    <xf numFmtId="1" fontId="9" fillId="18" borderId="5" xfId="1" applyNumberFormat="1" applyFont="1" applyFill="1" applyBorder="1" applyAlignment="1" applyProtection="1">
      <alignment horizontal="center" vertical="center"/>
    </xf>
    <xf numFmtId="1" fontId="9" fillId="22" borderId="5" xfId="1" applyNumberFormat="1" applyFont="1" applyFill="1" applyBorder="1" applyAlignment="1" applyProtection="1">
      <alignment horizontal="center" vertical="center"/>
    </xf>
    <xf numFmtId="1" fontId="9" fillId="23" borderId="5" xfId="1" applyNumberFormat="1" applyFont="1" applyFill="1" applyBorder="1" applyAlignment="1" applyProtection="1">
      <alignment horizontal="center" vertical="center"/>
    </xf>
    <xf numFmtId="2" fontId="9" fillId="30" borderId="5" xfId="1" applyNumberFormat="1" applyFont="1" applyFill="1" applyBorder="1" applyAlignment="1" applyProtection="1">
      <alignment horizontal="center" vertical="center"/>
    </xf>
    <xf numFmtId="1" fontId="9" fillId="30" borderId="5" xfId="1" applyNumberFormat="1" applyFont="1" applyFill="1" applyBorder="1" applyAlignment="1" applyProtection="1">
      <alignment horizontal="center" vertical="center"/>
    </xf>
    <xf numFmtId="9" fontId="9" fillId="20" borderId="5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15" borderId="0" xfId="1" applyNumberFormat="1" applyFont="1" applyFill="1" applyBorder="1" applyAlignment="1" applyProtection="1">
      <alignment horizontal="center" vertical="center"/>
    </xf>
    <xf numFmtId="1" fontId="9" fillId="20" borderId="0" xfId="1" applyNumberFormat="1" applyFont="1" applyFill="1" applyBorder="1" applyAlignment="1" applyProtection="1">
      <alignment horizontal="center" vertical="center"/>
    </xf>
    <xf numFmtId="1" fontId="9" fillId="21" borderId="0" xfId="1" applyNumberFormat="1" applyFont="1" applyFill="1" applyBorder="1" applyAlignment="1" applyProtection="1">
      <alignment horizontal="center" vertical="center"/>
    </xf>
    <xf numFmtId="1" fontId="9" fillId="18" borderId="0" xfId="1" applyNumberFormat="1" applyFont="1" applyFill="1" applyBorder="1" applyAlignment="1" applyProtection="1">
      <alignment horizontal="center" vertical="center"/>
    </xf>
    <xf numFmtId="1" fontId="9" fillId="22" borderId="0" xfId="1" applyNumberFormat="1" applyFont="1" applyFill="1" applyBorder="1" applyAlignment="1" applyProtection="1">
      <alignment horizontal="center" vertical="center"/>
    </xf>
    <xf numFmtId="1" fontId="9" fillId="23" borderId="0" xfId="1" applyNumberFormat="1" applyFont="1" applyFill="1" applyBorder="1" applyAlignment="1" applyProtection="1">
      <alignment horizontal="center" vertical="center"/>
    </xf>
    <xf numFmtId="2" fontId="9" fillId="30" borderId="0" xfId="1" applyNumberFormat="1" applyFont="1" applyFill="1" applyBorder="1" applyAlignment="1" applyProtection="1">
      <alignment horizontal="center" vertical="center"/>
    </xf>
    <xf numFmtId="1" fontId="9" fillId="30" borderId="0" xfId="1" applyNumberFormat="1" applyFont="1" applyFill="1" applyBorder="1" applyAlignment="1" applyProtection="1">
      <alignment horizontal="center" vertical="center"/>
    </xf>
    <xf numFmtId="9" fontId="9" fillId="20" borderId="0" xfId="1" applyNumberFormat="1" applyFont="1" applyFill="1" applyBorder="1" applyAlignment="1" applyProtection="1">
      <alignment horizontal="center" vertical="center"/>
    </xf>
    <xf numFmtId="0" fontId="9" fillId="16" borderId="5" xfId="1" applyFont="1" applyFill="1" applyBorder="1" applyAlignment="1" applyProtection="1">
      <alignment horizontal="center" vertical="center"/>
    </xf>
    <xf numFmtId="2" fontId="9" fillId="20" borderId="5" xfId="1" applyNumberFormat="1" applyFont="1" applyFill="1" applyBorder="1" applyAlignment="1" applyProtection="1">
      <alignment horizontal="center" vertical="center"/>
    </xf>
    <xf numFmtId="1" fontId="9" fillId="31" borderId="5" xfId="1" applyNumberFormat="1" applyFont="1" applyFill="1" applyBorder="1" applyAlignment="1" applyProtection="1">
      <alignment horizontal="center" vertical="center"/>
    </xf>
    <xf numFmtId="0" fontId="16" fillId="15" borderId="0" xfId="1" applyFont="1" applyFill="1" applyBorder="1" applyAlignment="1" applyProtection="1">
      <alignment horizontal="center" vertical="center"/>
    </xf>
    <xf numFmtId="0" fontId="9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0" fontId="16" fillId="0" borderId="4" xfId="1" applyFont="1" applyBorder="1" applyAlignment="1" applyProtection="1">
      <alignment horizontal="center" vertical="center"/>
      <protection hidden="1"/>
    </xf>
    <xf numFmtId="9" fontId="9" fillId="21" borderId="5" xfId="1" applyNumberFormat="1" applyFont="1" applyFill="1" applyBorder="1" applyAlignment="1" applyProtection="1">
      <alignment horizontal="center" vertical="center"/>
    </xf>
    <xf numFmtId="0" fontId="17" fillId="15" borderId="0" xfId="1" applyFont="1" applyFill="1" applyBorder="1" applyAlignment="1" applyProtection="1">
      <alignment horizontal="left"/>
    </xf>
    <xf numFmtId="0" fontId="8" fillId="15" borderId="0" xfId="1" applyFont="1" applyFill="1" applyBorder="1" applyAlignment="1" applyProtection="1">
      <alignment horizontal="center" vertical="center"/>
    </xf>
    <xf numFmtId="22" fontId="18" fillId="15" borderId="0" xfId="1" applyNumberFormat="1" applyFont="1" applyFill="1" applyBorder="1" applyAlignment="1" applyProtection="1">
      <alignment horizontal="left"/>
    </xf>
    <xf numFmtId="0" fontId="11" fillId="15" borderId="0" xfId="1" applyFont="1" applyFill="1" applyBorder="1" applyAlignment="1" applyProtection="1">
      <alignment horizontal="center" vertical="center"/>
    </xf>
    <xf numFmtId="0" fontId="11" fillId="16" borderId="0" xfId="1" applyFont="1" applyFill="1" applyBorder="1" applyAlignment="1" applyProtection="1">
      <alignment horizontal="center" vertical="center"/>
    </xf>
    <xf numFmtId="1" fontId="11" fillId="16" borderId="0" xfId="1" applyNumberFormat="1" applyFont="1" applyFill="1" applyBorder="1" applyAlignment="1" applyProtection="1">
      <alignment horizontal="center" vertical="center"/>
    </xf>
    <xf numFmtId="1" fontId="9" fillId="16" borderId="0" xfId="1" applyNumberFormat="1" applyFont="1" applyFill="1" applyBorder="1" applyAlignment="1" applyProtection="1">
      <alignment horizontal="center"/>
    </xf>
    <xf numFmtId="0" fontId="7" fillId="15" borderId="0" xfId="1" applyFont="1" applyFill="1" applyBorder="1" applyAlignment="1" applyProtection="1">
      <alignment horizontal="right" vertical="center" wrapText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15" borderId="0" xfId="1" applyNumberFormat="1" applyFont="1" applyFill="1" applyBorder="1" applyAlignment="1" applyProtection="1">
      <alignment horizontal="left" vertical="center" wrapText="1"/>
    </xf>
    <xf numFmtId="1" fontId="11" fillId="16" borderId="0" xfId="1" applyNumberFormat="1" applyFont="1" applyFill="1" applyBorder="1" applyAlignment="1" applyProtection="1">
      <alignment horizontal="left" vertical="center"/>
    </xf>
    <xf numFmtId="0" fontId="7" fillId="15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907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3 2" xfId="69"/>
    <cellStyle name="20% - Accent3 2 2" xfId="70"/>
    <cellStyle name="20% - Accent3 2 2 2" xfId="71"/>
    <cellStyle name="20% - Accent3 2 3" xfId="72"/>
    <cellStyle name="20% - Accent3 2 3 2" xfId="73"/>
    <cellStyle name="20% - Accent3 2 4" xfId="74"/>
    <cellStyle name="20% - Accent3 2 4 2" xfId="75"/>
    <cellStyle name="20% - Accent3 2 5" xfId="76"/>
    <cellStyle name="20% - Accent3 2 5 2" xfId="77"/>
    <cellStyle name="20% - Accent3 2 6" xfId="78"/>
    <cellStyle name="20% - Accent3 2 6 2" xfId="79"/>
    <cellStyle name="20% - Accent3 2 7" xfId="80"/>
    <cellStyle name="20% - Accent3 3" xfId="81"/>
    <cellStyle name="20% - Accent3 3 2" xfId="82"/>
    <cellStyle name="20% - Accent3 3 2 2" xfId="83"/>
    <cellStyle name="20% - Accent3 3 3" xfId="84"/>
    <cellStyle name="20% - Accent3 3 3 2" xfId="85"/>
    <cellStyle name="20% - Accent3 3 4" xfId="86"/>
    <cellStyle name="20% - Accent3 3 4 2" xfId="87"/>
    <cellStyle name="20% - Accent3 3 5" xfId="88"/>
    <cellStyle name="20% - Accent3 4" xfId="89"/>
    <cellStyle name="20% - Accent3 4 2" xfId="90"/>
    <cellStyle name="20% - Accent3 4 2 2" xfId="91"/>
    <cellStyle name="20% - Accent3 4 3" xfId="92"/>
    <cellStyle name="20% - Accent3 4 3 2" xfId="93"/>
    <cellStyle name="20% - Accent3 4 4" xfId="94"/>
    <cellStyle name="20% - Accent3 4 4 2" xfId="95"/>
    <cellStyle name="20% - Accent3 4 5" xfId="96"/>
    <cellStyle name="20% - Accent3 5" xfId="97"/>
    <cellStyle name="20% - Accent3 5 2" xfId="98"/>
    <cellStyle name="20% - Accent3 6" xfId="99"/>
    <cellStyle name="20% - Accent3 6 2" xfId="100"/>
    <cellStyle name="20% - Accent3 7" xfId="101"/>
    <cellStyle name="20% - Accent4 2" xfId="102"/>
    <cellStyle name="20% - Accent4 2 2" xfId="103"/>
    <cellStyle name="20% - Accent4 2 2 2" xfId="104"/>
    <cellStyle name="20% - Accent4 2 3" xfId="105"/>
    <cellStyle name="20% - Accent4 2 3 2" xfId="106"/>
    <cellStyle name="20% - Accent4 2 4" xfId="107"/>
    <cellStyle name="20% - Accent4 2 4 2" xfId="108"/>
    <cellStyle name="20% - Accent4 2 5" xfId="109"/>
    <cellStyle name="20% - Accent4 2 5 2" xfId="110"/>
    <cellStyle name="20% - Accent4 2 6" xfId="111"/>
    <cellStyle name="20% - Accent4 2 6 2" xfId="112"/>
    <cellStyle name="20% - Accent4 2 7" xfId="113"/>
    <cellStyle name="20% - Accent4 3" xfId="114"/>
    <cellStyle name="20% - Accent4 3 2" xfId="115"/>
    <cellStyle name="20% - Accent4 3 2 2" xfId="116"/>
    <cellStyle name="20% - Accent4 3 3" xfId="117"/>
    <cellStyle name="20% - Accent4 3 3 2" xfId="118"/>
    <cellStyle name="20% - Accent4 3 4" xfId="119"/>
    <cellStyle name="20% - Accent4 3 4 2" xfId="120"/>
    <cellStyle name="20% - Accent4 3 5" xfId="121"/>
    <cellStyle name="20% - Accent4 4" xfId="122"/>
    <cellStyle name="20% - Accent4 4 2" xfId="123"/>
    <cellStyle name="20% - Accent4 4 2 2" xfId="124"/>
    <cellStyle name="20% - Accent4 4 3" xfId="125"/>
    <cellStyle name="20% - Accent4 4 3 2" xfId="126"/>
    <cellStyle name="20% - Accent4 4 4" xfId="127"/>
    <cellStyle name="20% - Accent4 4 4 2" xfId="128"/>
    <cellStyle name="20% - Accent4 4 5" xfId="129"/>
    <cellStyle name="20% - Accent4 5" xfId="130"/>
    <cellStyle name="20% - Accent4 5 2" xfId="131"/>
    <cellStyle name="20% - Accent4 6" xfId="132"/>
    <cellStyle name="20% - Accent4 6 2" xfId="133"/>
    <cellStyle name="20% - Accent4 7" xfId="134"/>
    <cellStyle name="20% - Accent5 2" xfId="135"/>
    <cellStyle name="20% - Accent5 2 2" xfId="136"/>
    <cellStyle name="20% - Accent5 2 2 2" xfId="137"/>
    <cellStyle name="20% - Accent5 2 3" xfId="138"/>
    <cellStyle name="20% - Accent5 2 3 2" xfId="139"/>
    <cellStyle name="20% - Accent5 2 4" xfId="140"/>
    <cellStyle name="20% - Accent5 2 4 2" xfId="141"/>
    <cellStyle name="20% - Accent5 2 5" xfId="142"/>
    <cellStyle name="20% - Accent5 2 5 2" xfId="143"/>
    <cellStyle name="20% - Accent5 2 6" xfId="144"/>
    <cellStyle name="20% - Accent5 2 6 2" xfId="145"/>
    <cellStyle name="20% - Accent5 2 7" xfId="146"/>
    <cellStyle name="20% - Accent5 3" xfId="147"/>
    <cellStyle name="20% - Accent5 3 2" xfId="148"/>
    <cellStyle name="20% - Accent5 3 2 2" xfId="149"/>
    <cellStyle name="20% - Accent5 3 3" xfId="150"/>
    <cellStyle name="20% - Accent5 3 3 2" xfId="151"/>
    <cellStyle name="20% - Accent5 3 4" xfId="152"/>
    <cellStyle name="20% - Accent5 3 4 2" xfId="153"/>
    <cellStyle name="20% - Accent5 3 5" xfId="154"/>
    <cellStyle name="20% - Accent5 4" xfId="155"/>
    <cellStyle name="20% - Accent5 4 2" xfId="156"/>
    <cellStyle name="20% - Accent5 4 2 2" xfId="157"/>
    <cellStyle name="20% - Accent5 4 3" xfId="158"/>
    <cellStyle name="20% - Accent5 4 3 2" xfId="159"/>
    <cellStyle name="20% - Accent5 4 4" xfId="160"/>
    <cellStyle name="20% - Accent5 4 4 2" xfId="161"/>
    <cellStyle name="20% - Accent5 4 5" xfId="162"/>
    <cellStyle name="20% - Accent5 5" xfId="163"/>
    <cellStyle name="20% - Accent5 5 2" xfId="164"/>
    <cellStyle name="20% - Accent5 6" xfId="165"/>
    <cellStyle name="20% - Accent5 6 2" xfId="166"/>
    <cellStyle name="20% - Accent5 7" xfId="167"/>
    <cellStyle name="20% - Accent6 2" xfId="168"/>
    <cellStyle name="20% - Accent6 2 2" xfId="169"/>
    <cellStyle name="20% - Accent6 2 2 2" xfId="170"/>
    <cellStyle name="20% - Accent6 2 3" xfId="171"/>
    <cellStyle name="20% - Accent6 2 3 2" xfId="172"/>
    <cellStyle name="20% - Accent6 2 4" xfId="173"/>
    <cellStyle name="20% - Accent6 2 4 2" xfId="174"/>
    <cellStyle name="20% - Accent6 2 5" xfId="175"/>
    <cellStyle name="20% - Accent6 2 5 2" xfId="176"/>
    <cellStyle name="20% - Accent6 2 6" xfId="177"/>
    <cellStyle name="20% - Accent6 2 6 2" xfId="178"/>
    <cellStyle name="20% - Accent6 2 7" xfId="179"/>
    <cellStyle name="20% - Accent6 3" xfId="180"/>
    <cellStyle name="20% - Accent6 3 2" xfId="181"/>
    <cellStyle name="20% - Accent6 3 2 2" xfId="182"/>
    <cellStyle name="20% - Accent6 3 3" xfId="183"/>
    <cellStyle name="20% - Accent6 3 3 2" xfId="184"/>
    <cellStyle name="20% - Accent6 3 4" xfId="185"/>
    <cellStyle name="20% - Accent6 3 4 2" xfId="186"/>
    <cellStyle name="20% - Accent6 3 5" xfId="187"/>
    <cellStyle name="20% - Accent6 4" xfId="188"/>
    <cellStyle name="20% - Accent6 4 2" xfId="189"/>
    <cellStyle name="20% - Accent6 4 2 2" xfId="190"/>
    <cellStyle name="20% - Accent6 4 3" xfId="191"/>
    <cellStyle name="20% - Accent6 4 3 2" xfId="192"/>
    <cellStyle name="20% - Accent6 4 4" xfId="193"/>
    <cellStyle name="20% - Accent6 4 4 2" xfId="194"/>
    <cellStyle name="20% - Accent6 4 5" xfId="195"/>
    <cellStyle name="20% - Accent6 5" xfId="196"/>
    <cellStyle name="20% - Accent6 5 2" xfId="197"/>
    <cellStyle name="20% - Accent6 6" xfId="198"/>
    <cellStyle name="20% - Accent6 6 2" xfId="199"/>
    <cellStyle name="20% - Accent6 7" xfId="200"/>
    <cellStyle name="40% - Accent1 2" xfId="201"/>
    <cellStyle name="40% - Accent1 2 2" xfId="202"/>
    <cellStyle name="40% - Accent1 2 2 2" xfId="203"/>
    <cellStyle name="40% - Accent1 2 3" xfId="204"/>
    <cellStyle name="40% - Accent1 2 3 2" xfId="205"/>
    <cellStyle name="40% - Accent1 2 4" xfId="206"/>
    <cellStyle name="40% - Accent1 2 4 2" xfId="207"/>
    <cellStyle name="40% - Accent1 2 5" xfId="208"/>
    <cellStyle name="40% - Accent1 2 5 2" xfId="209"/>
    <cellStyle name="40% - Accent1 2 6" xfId="210"/>
    <cellStyle name="40% - Accent1 2 6 2" xfId="211"/>
    <cellStyle name="40% - Accent1 2 7" xfId="212"/>
    <cellStyle name="40% - Accent1 3" xfId="213"/>
    <cellStyle name="40% - Accent1 3 2" xfId="214"/>
    <cellStyle name="40% - Accent1 3 2 2" xfId="215"/>
    <cellStyle name="40% - Accent1 3 3" xfId="216"/>
    <cellStyle name="40% - Accent1 3 3 2" xfId="217"/>
    <cellStyle name="40% - Accent1 3 4" xfId="218"/>
    <cellStyle name="40% - Accent1 3 4 2" xfId="219"/>
    <cellStyle name="40% - Accent1 3 5" xfId="220"/>
    <cellStyle name="40% - Accent1 4" xfId="221"/>
    <cellStyle name="40% - Accent1 4 2" xfId="222"/>
    <cellStyle name="40% - Accent1 4 2 2" xfId="223"/>
    <cellStyle name="40% - Accent1 4 3" xfId="224"/>
    <cellStyle name="40% - Accent1 4 3 2" xfId="225"/>
    <cellStyle name="40% - Accent1 4 4" xfId="226"/>
    <cellStyle name="40% - Accent1 4 4 2" xfId="227"/>
    <cellStyle name="40% - Accent1 4 5" xfId="228"/>
    <cellStyle name="40% - Accent1 5" xfId="229"/>
    <cellStyle name="40% - Accent1 5 2" xfId="230"/>
    <cellStyle name="40% - Accent1 6" xfId="231"/>
    <cellStyle name="40% - Accent1 6 2" xfId="232"/>
    <cellStyle name="40% - Accent1 7" xfId="233"/>
    <cellStyle name="40% - Accent2 2" xfId="234"/>
    <cellStyle name="40% - Accent2 2 2" xfId="235"/>
    <cellStyle name="40% - Accent2 2 2 2" xfId="236"/>
    <cellStyle name="40% - Accent2 2 3" xfId="237"/>
    <cellStyle name="40% - Accent2 2 3 2" xfId="238"/>
    <cellStyle name="40% - Accent2 2 4" xfId="239"/>
    <cellStyle name="40% - Accent2 2 4 2" xfId="240"/>
    <cellStyle name="40% - Accent2 2 5" xfId="241"/>
    <cellStyle name="40% - Accent2 2 5 2" xfId="242"/>
    <cellStyle name="40% - Accent2 2 6" xfId="243"/>
    <cellStyle name="40% - Accent2 2 6 2" xfId="244"/>
    <cellStyle name="40% - Accent2 2 7" xfId="245"/>
    <cellStyle name="40% - Accent2 3" xfId="246"/>
    <cellStyle name="40% - Accent2 3 2" xfId="247"/>
    <cellStyle name="40% - Accent2 3 2 2" xfId="248"/>
    <cellStyle name="40% - Accent2 3 3" xfId="249"/>
    <cellStyle name="40% - Accent2 3 3 2" xfId="250"/>
    <cellStyle name="40% - Accent2 3 4" xfId="251"/>
    <cellStyle name="40% - Accent2 3 4 2" xfId="252"/>
    <cellStyle name="40% - Accent2 3 5" xfId="253"/>
    <cellStyle name="40% - Accent2 4" xfId="254"/>
    <cellStyle name="40% - Accent2 4 2" xfId="255"/>
    <cellStyle name="40% - Accent2 4 2 2" xfId="256"/>
    <cellStyle name="40% - Accent2 4 3" xfId="257"/>
    <cellStyle name="40% - Accent2 4 3 2" xfId="258"/>
    <cellStyle name="40% - Accent2 4 4" xfId="259"/>
    <cellStyle name="40% - Accent2 4 4 2" xfId="260"/>
    <cellStyle name="40% - Accent2 4 5" xfId="261"/>
    <cellStyle name="40% - Accent2 5" xfId="262"/>
    <cellStyle name="40% - Accent2 5 2" xfId="263"/>
    <cellStyle name="40% - Accent2 6" xfId="264"/>
    <cellStyle name="40% - Accent2 6 2" xfId="265"/>
    <cellStyle name="40% - Accent2 7" xfId="266"/>
    <cellStyle name="40% - Accent3 2" xfId="267"/>
    <cellStyle name="40% - Accent3 2 2" xfId="268"/>
    <cellStyle name="40% - Accent3 2 2 2" xfId="269"/>
    <cellStyle name="40% - Accent3 2 3" xfId="270"/>
    <cellStyle name="40% - Accent3 2 3 2" xfId="271"/>
    <cellStyle name="40% - Accent3 2 4" xfId="272"/>
    <cellStyle name="40% - Accent3 2 4 2" xfId="273"/>
    <cellStyle name="40% - Accent3 2 5" xfId="274"/>
    <cellStyle name="40% - Accent3 2 5 2" xfId="275"/>
    <cellStyle name="40% - Accent3 2 6" xfId="276"/>
    <cellStyle name="40% - Accent3 2 6 2" xfId="277"/>
    <cellStyle name="40% - Accent3 2 7" xfId="278"/>
    <cellStyle name="40% - Accent3 3" xfId="279"/>
    <cellStyle name="40% - Accent3 3 2" xfId="280"/>
    <cellStyle name="40% - Accent3 3 2 2" xfId="281"/>
    <cellStyle name="40% - Accent3 3 3" xfId="282"/>
    <cellStyle name="40% - Accent3 3 3 2" xfId="283"/>
    <cellStyle name="40% - Accent3 3 4" xfId="284"/>
    <cellStyle name="40% - Accent3 3 4 2" xfId="285"/>
    <cellStyle name="40% - Accent3 3 5" xfId="286"/>
    <cellStyle name="40% - Accent3 4" xfId="287"/>
    <cellStyle name="40% - Accent3 4 2" xfId="288"/>
    <cellStyle name="40% - Accent3 4 2 2" xfId="289"/>
    <cellStyle name="40% - Accent3 4 3" xfId="290"/>
    <cellStyle name="40% - Accent3 4 3 2" xfId="291"/>
    <cellStyle name="40% - Accent3 4 4" xfId="292"/>
    <cellStyle name="40% - Accent3 4 4 2" xfId="293"/>
    <cellStyle name="40% - Accent3 4 5" xfId="294"/>
    <cellStyle name="40% - Accent3 5" xfId="295"/>
    <cellStyle name="40% - Accent3 5 2" xfId="296"/>
    <cellStyle name="40% - Accent3 6" xfId="297"/>
    <cellStyle name="40% - Accent3 6 2" xfId="298"/>
    <cellStyle name="40% - Accent3 7" xfId="299"/>
    <cellStyle name="40% - Accent4 2" xfId="300"/>
    <cellStyle name="40% - Accent4 2 2" xfId="301"/>
    <cellStyle name="40% - Accent4 2 2 2" xfId="302"/>
    <cellStyle name="40% - Accent4 2 3" xfId="303"/>
    <cellStyle name="40% - Accent4 2 3 2" xfId="304"/>
    <cellStyle name="40% - Accent4 2 4" xfId="305"/>
    <cellStyle name="40% - Accent4 2 4 2" xfId="306"/>
    <cellStyle name="40% - Accent4 2 5" xfId="307"/>
    <cellStyle name="40% - Accent4 2 5 2" xfId="308"/>
    <cellStyle name="40% - Accent4 2 6" xfId="309"/>
    <cellStyle name="40% - Accent4 2 6 2" xfId="310"/>
    <cellStyle name="40% - Accent4 2 7" xfId="311"/>
    <cellStyle name="40% - Accent4 3" xfId="312"/>
    <cellStyle name="40% - Accent4 3 2" xfId="313"/>
    <cellStyle name="40% - Accent4 3 2 2" xfId="314"/>
    <cellStyle name="40% - Accent4 3 3" xfId="315"/>
    <cellStyle name="40% - Accent4 3 3 2" xfId="316"/>
    <cellStyle name="40% - Accent4 3 4" xfId="317"/>
    <cellStyle name="40% - Accent4 3 4 2" xfId="318"/>
    <cellStyle name="40% - Accent4 3 5" xfId="319"/>
    <cellStyle name="40% - Accent4 4" xfId="320"/>
    <cellStyle name="40% - Accent4 4 2" xfId="321"/>
    <cellStyle name="40% - Accent4 4 2 2" xfId="322"/>
    <cellStyle name="40% - Accent4 4 3" xfId="323"/>
    <cellStyle name="40% - Accent4 4 3 2" xfId="324"/>
    <cellStyle name="40% - Accent4 4 4" xfId="325"/>
    <cellStyle name="40% - Accent4 4 4 2" xfId="326"/>
    <cellStyle name="40% - Accent4 4 5" xfId="327"/>
    <cellStyle name="40% - Accent4 5" xfId="328"/>
    <cellStyle name="40% - Accent4 5 2" xfId="329"/>
    <cellStyle name="40% - Accent4 6" xfId="330"/>
    <cellStyle name="40% - Accent4 6 2" xfId="331"/>
    <cellStyle name="40% - Accent4 7" xfId="332"/>
    <cellStyle name="40% - Accent5 2" xfId="333"/>
    <cellStyle name="40% - Accent5 2 2" xfId="334"/>
    <cellStyle name="40% - Accent5 2 2 2" xfId="335"/>
    <cellStyle name="40% - Accent5 2 3" xfId="336"/>
    <cellStyle name="40% - Accent5 2 3 2" xfId="337"/>
    <cellStyle name="40% - Accent5 2 4" xfId="338"/>
    <cellStyle name="40% - Accent5 2 4 2" xfId="339"/>
    <cellStyle name="40% - Accent5 2 5" xfId="340"/>
    <cellStyle name="40% - Accent5 2 5 2" xfId="341"/>
    <cellStyle name="40% - Accent5 2 6" xfId="342"/>
    <cellStyle name="40% - Accent5 2 6 2" xfId="343"/>
    <cellStyle name="40% - Accent5 2 7" xfId="344"/>
    <cellStyle name="40% - Accent5 3" xfId="345"/>
    <cellStyle name="40% - Accent5 3 2" xfId="346"/>
    <cellStyle name="40% - Accent5 3 2 2" xfId="347"/>
    <cellStyle name="40% - Accent5 3 3" xfId="348"/>
    <cellStyle name="40% - Accent5 3 3 2" xfId="349"/>
    <cellStyle name="40% - Accent5 3 4" xfId="350"/>
    <cellStyle name="40% - Accent5 3 4 2" xfId="351"/>
    <cellStyle name="40% - Accent5 3 5" xfId="352"/>
    <cellStyle name="40% - Accent5 4" xfId="353"/>
    <cellStyle name="40% - Accent5 4 2" xfId="354"/>
    <cellStyle name="40% - Accent5 4 2 2" xfId="355"/>
    <cellStyle name="40% - Accent5 4 3" xfId="356"/>
    <cellStyle name="40% - Accent5 4 3 2" xfId="357"/>
    <cellStyle name="40% - Accent5 4 4" xfId="358"/>
    <cellStyle name="40% - Accent5 4 4 2" xfId="359"/>
    <cellStyle name="40% - Accent5 4 5" xfId="360"/>
    <cellStyle name="40% - Accent5 5" xfId="361"/>
    <cellStyle name="40% - Accent5 5 2" xfId="362"/>
    <cellStyle name="40% - Accent5 6" xfId="363"/>
    <cellStyle name="40% - Accent5 6 2" xfId="364"/>
    <cellStyle name="40% - Accent5 7" xfId="365"/>
    <cellStyle name="40% - Accent6 2" xfId="366"/>
    <cellStyle name="40% - Accent6 2 2" xfId="367"/>
    <cellStyle name="40% - Accent6 2 2 2" xfId="368"/>
    <cellStyle name="40% - Accent6 2 3" xfId="369"/>
    <cellStyle name="40% - Accent6 2 3 2" xfId="370"/>
    <cellStyle name="40% - Accent6 2 4" xfId="371"/>
    <cellStyle name="40% - Accent6 2 4 2" xfId="372"/>
    <cellStyle name="40% - Accent6 2 5" xfId="373"/>
    <cellStyle name="40% - Accent6 2 5 2" xfId="374"/>
    <cellStyle name="40% - Accent6 2 6" xfId="375"/>
    <cellStyle name="40% - Accent6 2 6 2" xfId="376"/>
    <cellStyle name="40% - Accent6 2 7" xfId="377"/>
    <cellStyle name="40% - Accent6 3" xfId="378"/>
    <cellStyle name="40% - Accent6 3 2" xfId="379"/>
    <cellStyle name="40% - Accent6 3 2 2" xfId="380"/>
    <cellStyle name="40% - Accent6 3 3" xfId="381"/>
    <cellStyle name="40% - Accent6 3 3 2" xfId="382"/>
    <cellStyle name="40% - Accent6 3 4" xfId="383"/>
    <cellStyle name="40% - Accent6 3 4 2" xfId="384"/>
    <cellStyle name="40% - Accent6 3 5" xfId="385"/>
    <cellStyle name="40% - Accent6 4" xfId="386"/>
    <cellStyle name="40% - Accent6 4 2" xfId="387"/>
    <cellStyle name="40% - Accent6 4 2 2" xfId="388"/>
    <cellStyle name="40% - Accent6 4 3" xfId="389"/>
    <cellStyle name="40% - Accent6 4 3 2" xfId="390"/>
    <cellStyle name="40% - Accent6 4 4" xfId="391"/>
    <cellStyle name="40% - Accent6 4 4 2" xfId="392"/>
    <cellStyle name="40% - Accent6 4 5" xfId="393"/>
    <cellStyle name="40% - Accent6 5" xfId="394"/>
    <cellStyle name="40% - Accent6 5 2" xfId="395"/>
    <cellStyle name="40% - Accent6 6" xfId="396"/>
    <cellStyle name="40% - Accent6 6 2" xfId="397"/>
    <cellStyle name="40% - Accent6 7" xfId="398"/>
    <cellStyle name="Comma 2" xfId="399"/>
    <cellStyle name="Comma 2 2" xfId="400"/>
    <cellStyle name="Currency 2" xfId="401"/>
    <cellStyle name="Currency 2 2" xfId="402"/>
    <cellStyle name="Currency 2 2 2" xfId="403"/>
    <cellStyle name="Currency 2 3" xfId="404"/>
    <cellStyle name="Currency 3" xfId="405"/>
    <cellStyle name="Currency 3 2" xfId="406"/>
    <cellStyle name="Currency 4" xfId="407"/>
    <cellStyle name="Currency 4 2" xfId="408"/>
    <cellStyle name="Currency 4 2 2" xfId="409"/>
    <cellStyle name="Currency 4 3" xfId="410"/>
    <cellStyle name="Hyperlink 2" xfId="411"/>
    <cellStyle name="Hyperlink 2 2" xfId="412"/>
    <cellStyle name="Normal" xfId="0" builtinId="0"/>
    <cellStyle name="Normal 10" xfId="413"/>
    <cellStyle name="Normal 10 2" xfId="414"/>
    <cellStyle name="Normal 10 2 2" xfId="415"/>
    <cellStyle name="Normal 10 3" xfId="416"/>
    <cellStyle name="Normal 10 3 2" xfId="417"/>
    <cellStyle name="Normal 10 4" xfId="418"/>
    <cellStyle name="Normal 10 4 2" xfId="419"/>
    <cellStyle name="Normal 10 5" xfId="420"/>
    <cellStyle name="Normal 10 5 2" xfId="421"/>
    <cellStyle name="Normal 10 6" xfId="422"/>
    <cellStyle name="Normal 10 6 2" xfId="423"/>
    <cellStyle name="Normal 10 7" xfId="424"/>
    <cellStyle name="Normal 100" xfId="425"/>
    <cellStyle name="Normal 100 2" xfId="426"/>
    <cellStyle name="Normal 101" xfId="427"/>
    <cellStyle name="Normal 101 2" xfId="428"/>
    <cellStyle name="Normal 102" xfId="429"/>
    <cellStyle name="Normal 102 2" xfId="430"/>
    <cellStyle name="Normal 103" xfId="431"/>
    <cellStyle name="Normal 103 2" xfId="432"/>
    <cellStyle name="Normal 104" xfId="433"/>
    <cellStyle name="Normal 104 2" xfId="434"/>
    <cellStyle name="Normal 105" xfId="435"/>
    <cellStyle name="Normal 105 2" xfId="436"/>
    <cellStyle name="Normal 106" xfId="437"/>
    <cellStyle name="Normal 106 2" xfId="438"/>
    <cellStyle name="Normal 107" xfId="439"/>
    <cellStyle name="Normal 107 2" xfId="440"/>
    <cellStyle name="Normal 108" xfId="441"/>
    <cellStyle name="Normal 108 2" xfId="442"/>
    <cellStyle name="Normal 109" xfId="443"/>
    <cellStyle name="Normal 109 2" xfId="444"/>
    <cellStyle name="Normal 11" xfId="445"/>
    <cellStyle name="Normal 11 2" xfId="446"/>
    <cellStyle name="Normal 11 2 2" xfId="447"/>
    <cellStyle name="Normal 11 2 2 2" xfId="448"/>
    <cellStyle name="Normal 11 2 3" xfId="449"/>
    <cellStyle name="Normal 11 2 3 2" xfId="450"/>
    <cellStyle name="Normal 11 2 4" xfId="451"/>
    <cellStyle name="Normal 11 2 4 2" xfId="452"/>
    <cellStyle name="Normal 11 2 5" xfId="453"/>
    <cellStyle name="Normal 11 2 5 2" xfId="454"/>
    <cellStyle name="Normal 11 2 6" xfId="455"/>
    <cellStyle name="Normal 11 2 6 2" xfId="456"/>
    <cellStyle name="Normal 11 2 7" xfId="457"/>
    <cellStyle name="Normal 11 3" xfId="458"/>
    <cellStyle name="Normal 11 3 2" xfId="459"/>
    <cellStyle name="Normal 11 4" xfId="460"/>
    <cellStyle name="Normal 11 4 2" xfId="461"/>
    <cellStyle name="Normal 11 5" xfId="462"/>
    <cellStyle name="Normal 11 5 2" xfId="463"/>
    <cellStyle name="Normal 11 6" xfId="464"/>
    <cellStyle name="Normal 11 6 2" xfId="465"/>
    <cellStyle name="Normal 11 7" xfId="466"/>
    <cellStyle name="Normal 11 7 2" xfId="467"/>
    <cellStyle name="Normal 11 8" xfId="468"/>
    <cellStyle name="Normal 110" xfId="469"/>
    <cellStyle name="Normal 110 2" xfId="470"/>
    <cellStyle name="Normal 111" xfId="471"/>
    <cellStyle name="Normal 111 2" xfId="472"/>
    <cellStyle name="Normal 112" xfId="473"/>
    <cellStyle name="Normal 112 2" xfId="474"/>
    <cellStyle name="Normal 113" xfId="475"/>
    <cellStyle name="Normal 113 2" xfId="476"/>
    <cellStyle name="Normal 114" xfId="477"/>
    <cellStyle name="Normal 114 2" xfId="478"/>
    <cellStyle name="Normal 115" xfId="479"/>
    <cellStyle name="Normal 115 2" xfId="480"/>
    <cellStyle name="Normal 116" xfId="481"/>
    <cellStyle name="Normal 116 2" xfId="482"/>
    <cellStyle name="Normal 117" xfId="483"/>
    <cellStyle name="Normal 117 2" xfId="484"/>
    <cellStyle name="Normal 118" xfId="485"/>
    <cellStyle name="Normal 118 2" xfId="486"/>
    <cellStyle name="Normal 119" xfId="487"/>
    <cellStyle name="Normal 119 2" xfId="488"/>
    <cellStyle name="Normal 12" xfId="489"/>
    <cellStyle name="Normal 12 2" xfId="490"/>
    <cellStyle name="Normal 12 2 2" xfId="491"/>
    <cellStyle name="Normal 12 3" xfId="492"/>
    <cellStyle name="Normal 12 3 2" xfId="493"/>
    <cellStyle name="Normal 12 4" xfId="494"/>
    <cellStyle name="Normal 120" xfId="495"/>
    <cellStyle name="Normal 120 2" xfId="496"/>
    <cellStyle name="Normal 121" xfId="497"/>
    <cellStyle name="Normal 121 2" xfId="498"/>
    <cellStyle name="Normal 122" xfId="499"/>
    <cellStyle name="Normal 122 2" xfId="500"/>
    <cellStyle name="Normal 123" xfId="501"/>
    <cellStyle name="Normal 123 2" xfId="502"/>
    <cellStyle name="Normal 124" xfId="503"/>
    <cellStyle name="Normal 124 2" xfId="504"/>
    <cellStyle name="Normal 125" xfId="505"/>
    <cellStyle name="Normal 125 2" xfId="506"/>
    <cellStyle name="Normal 126" xfId="507"/>
    <cellStyle name="Normal 126 2" xfId="508"/>
    <cellStyle name="Normal 127" xfId="509"/>
    <cellStyle name="Normal 127 2" xfId="510"/>
    <cellStyle name="Normal 128" xfId="511"/>
    <cellStyle name="Normal 128 2" xfId="512"/>
    <cellStyle name="Normal 129" xfId="513"/>
    <cellStyle name="Normal 129 2" xfId="514"/>
    <cellStyle name="Normal 13" xfId="515"/>
    <cellStyle name="Normal 13 2" xfId="516"/>
    <cellStyle name="Normal 13 2 2" xfId="517"/>
    <cellStyle name="Normal 13 3" xfId="518"/>
    <cellStyle name="Normal 13 3 2" xfId="519"/>
    <cellStyle name="Normal 13 4" xfId="520"/>
    <cellStyle name="Normal 13 4 2" xfId="521"/>
    <cellStyle name="Normal 13 5" xfId="522"/>
    <cellStyle name="Normal 130" xfId="523"/>
    <cellStyle name="Normal 130 2" xfId="524"/>
    <cellStyle name="Normal 131" xfId="525"/>
    <cellStyle name="Normal 131 2" xfId="526"/>
    <cellStyle name="Normal 132" xfId="527"/>
    <cellStyle name="Normal 132 2" xfId="528"/>
    <cellStyle name="Normal 133" xfId="529"/>
    <cellStyle name="Normal 133 2" xfId="530"/>
    <cellStyle name="Normal 134" xfId="531"/>
    <cellStyle name="Normal 134 2" xfId="532"/>
    <cellStyle name="Normal 135" xfId="533"/>
    <cellStyle name="Normal 135 2" xfId="534"/>
    <cellStyle name="Normal 136" xfId="535"/>
    <cellStyle name="Normal 136 2" xfId="536"/>
    <cellStyle name="Normal 137" xfId="537"/>
    <cellStyle name="Normal 137 2" xfId="538"/>
    <cellStyle name="Normal 138" xfId="539"/>
    <cellStyle name="Normal 138 2" xfId="540"/>
    <cellStyle name="Normal 139" xfId="541"/>
    <cellStyle name="Normal 139 2" xfId="542"/>
    <cellStyle name="Normal 14" xfId="543"/>
    <cellStyle name="Normal 14 2" xfId="544"/>
    <cellStyle name="Normal 140" xfId="545"/>
    <cellStyle name="Normal 140 2" xfId="546"/>
    <cellStyle name="Normal 141" xfId="547"/>
    <cellStyle name="Normal 141 2" xfId="548"/>
    <cellStyle name="Normal 142" xfId="549"/>
    <cellStyle name="Normal 142 2" xfId="550"/>
    <cellStyle name="Normal 143" xfId="551"/>
    <cellStyle name="Normal 143 2" xfId="552"/>
    <cellStyle name="Normal 144" xfId="553"/>
    <cellStyle name="Normal 144 2" xfId="554"/>
    <cellStyle name="Normal 145" xfId="555"/>
    <cellStyle name="Normal 145 2" xfId="556"/>
    <cellStyle name="Normal 146" xfId="557"/>
    <cellStyle name="Normal 146 2" xfId="558"/>
    <cellStyle name="Normal 147" xfId="559"/>
    <cellStyle name="Normal 147 2" xfId="560"/>
    <cellStyle name="Normal 148" xfId="561"/>
    <cellStyle name="Normal 148 2" xfId="562"/>
    <cellStyle name="Normal 149" xfId="563"/>
    <cellStyle name="Normal 149 2" xfId="564"/>
    <cellStyle name="Normal 149 2 2" xfId="565"/>
    <cellStyle name="Normal 149 2 3" xfId="566"/>
    <cellStyle name="Normal 149 3" xfId="567"/>
    <cellStyle name="Normal 15" xfId="568"/>
    <cellStyle name="Normal 15 2" xfId="569"/>
    <cellStyle name="Normal 150" xfId="570"/>
    <cellStyle name="Normal 151" xfId="571"/>
    <cellStyle name="Normal 16" xfId="572"/>
    <cellStyle name="Normal 16 2" xfId="573"/>
    <cellStyle name="Normal 17" xfId="574"/>
    <cellStyle name="Normal 17 2" xfId="575"/>
    <cellStyle name="Normal 18" xfId="576"/>
    <cellStyle name="Normal 18 2" xfId="577"/>
    <cellStyle name="Normal 19" xfId="578"/>
    <cellStyle name="Normal 19 2" xfId="579"/>
    <cellStyle name="Normal 2" xfId="2"/>
    <cellStyle name="Normal 2 2" xfId="580"/>
    <cellStyle name="Normal 2 2 2" xfId="581"/>
    <cellStyle name="Normal 2 2 3" xfId="582"/>
    <cellStyle name="Normal 2 2 4" xfId="583"/>
    <cellStyle name="Normal 2 3" xfId="584"/>
    <cellStyle name="Normal 2 4" xfId="585"/>
    <cellStyle name="Normal 2 5" xfId="586"/>
    <cellStyle name="Normal 2 6" xfId="587"/>
    <cellStyle name="Normal 2 7" xfId="588"/>
    <cellStyle name="Normal 2_SAVI-020612_Xl0000003_SAVI-091112-T_SAVI-071212-T" xfId="589"/>
    <cellStyle name="Normal 20" xfId="590"/>
    <cellStyle name="Normal 20 2" xfId="591"/>
    <cellStyle name="Normal 21" xfId="592"/>
    <cellStyle name="Normal 21 2" xfId="593"/>
    <cellStyle name="Normal 22" xfId="594"/>
    <cellStyle name="Normal 23" xfId="595"/>
    <cellStyle name="Normal 23 2" xfId="596"/>
    <cellStyle name="Normal 24" xfId="597"/>
    <cellStyle name="Normal 24 2" xfId="598"/>
    <cellStyle name="Normal 25" xfId="599"/>
    <cellStyle name="Normal 25 2" xfId="600"/>
    <cellStyle name="Normal 26" xfId="601"/>
    <cellStyle name="Normal 26 2" xfId="602"/>
    <cellStyle name="Normal 27" xfId="603"/>
    <cellStyle name="Normal 27 2" xfId="604"/>
    <cellStyle name="Normal 28" xfId="605"/>
    <cellStyle name="Normal 28 2" xfId="606"/>
    <cellStyle name="Normal 29" xfId="607"/>
    <cellStyle name="Normal 29 2" xfId="608"/>
    <cellStyle name="Normal 3" xfId="1"/>
    <cellStyle name="Normal 3 2" xfId="609"/>
    <cellStyle name="Normal 3 2 2" xfId="610"/>
    <cellStyle name="Normal 3 2 2 2" xfId="611"/>
    <cellStyle name="Normal 3 2 3" xfId="612"/>
    <cellStyle name="Normal 3 2 3 2" xfId="613"/>
    <cellStyle name="Normal 3 2 4" xfId="614"/>
    <cellStyle name="Normal 3 2 4 2" xfId="615"/>
    <cellStyle name="Normal 3 2 5" xfId="616"/>
    <cellStyle name="Normal 3 2 5 2" xfId="617"/>
    <cellStyle name="Normal 3 2 6" xfId="618"/>
    <cellStyle name="Normal 3 2 6 2" xfId="619"/>
    <cellStyle name="Normal 3 2 7" xfId="620"/>
    <cellStyle name="Normal 3 3" xfId="621"/>
    <cellStyle name="Normal 3 4" xfId="622"/>
    <cellStyle name="Normal 3 4 2" xfId="623"/>
    <cellStyle name="Normal 3 5" xfId="624"/>
    <cellStyle name="Normal 3 5 2" xfId="625"/>
    <cellStyle name="Normal 3 6" xfId="626"/>
    <cellStyle name="Normal 3 6 2" xfId="627"/>
    <cellStyle name="Normal 3 7" xfId="628"/>
    <cellStyle name="Normal 3 7 2" xfId="629"/>
    <cellStyle name="Normal 3 8" xfId="630"/>
    <cellStyle name="Normal 3 8 2" xfId="631"/>
    <cellStyle name="Normal 30" xfId="632"/>
    <cellStyle name="Normal 30 2" xfId="633"/>
    <cellStyle name="Normal 31" xfId="634"/>
    <cellStyle name="Normal 31 2" xfId="635"/>
    <cellStyle name="Normal 32" xfId="636"/>
    <cellStyle name="Normal 32 2" xfId="637"/>
    <cellStyle name="Normal 33" xfId="638"/>
    <cellStyle name="Normal 33 2" xfId="639"/>
    <cellStyle name="Normal 34" xfId="640"/>
    <cellStyle name="Normal 34 2" xfId="641"/>
    <cellStyle name="Normal 35" xfId="642"/>
    <cellStyle name="Normal 35 2" xfId="643"/>
    <cellStyle name="Normal 36" xfId="644"/>
    <cellStyle name="Normal 36 2" xfId="645"/>
    <cellStyle name="Normal 37" xfId="646"/>
    <cellStyle name="Normal 37 2" xfId="647"/>
    <cellStyle name="Normal 38" xfId="648"/>
    <cellStyle name="Normal 38 2" xfId="649"/>
    <cellStyle name="Normal 39" xfId="650"/>
    <cellStyle name="Normal 39 2" xfId="651"/>
    <cellStyle name="Normal 4" xfId="652"/>
    <cellStyle name="Normal 4 2" xfId="653"/>
    <cellStyle name="Normal 4 3" xfId="654"/>
    <cellStyle name="Normal 4 4" xfId="655"/>
    <cellStyle name="Normal 4 5" xfId="656"/>
    <cellStyle name="Normal 40" xfId="657"/>
    <cellStyle name="Normal 40 2" xfId="658"/>
    <cellStyle name="Normal 41" xfId="659"/>
    <cellStyle name="Normal 41 2" xfId="660"/>
    <cellStyle name="Normal 42" xfId="661"/>
    <cellStyle name="Normal 42 2" xfId="662"/>
    <cellStyle name="Normal 43" xfId="663"/>
    <cellStyle name="Normal 43 2" xfId="664"/>
    <cellStyle name="Normal 44" xfId="665"/>
    <cellStyle name="Normal 44 2" xfId="666"/>
    <cellStyle name="Normal 45" xfId="667"/>
    <cellStyle name="Normal 45 2" xfId="668"/>
    <cellStyle name="Normal 46" xfId="669"/>
    <cellStyle name="Normal 46 2" xfId="670"/>
    <cellStyle name="Normal 47" xfId="671"/>
    <cellStyle name="Normal 47 2" xfId="672"/>
    <cellStyle name="Normal 48" xfId="673"/>
    <cellStyle name="Normal 48 2" xfId="674"/>
    <cellStyle name="Normal 49" xfId="675"/>
    <cellStyle name="Normal 49 2" xfId="676"/>
    <cellStyle name="Normal 5" xfId="677"/>
    <cellStyle name="Normal 5 2" xfId="678"/>
    <cellStyle name="Normal 5 2 2" xfId="679"/>
    <cellStyle name="Normal 5 2 2 2" xfId="680"/>
    <cellStyle name="Normal 5 2 3" xfId="681"/>
    <cellStyle name="Normal 5 2 3 2" xfId="682"/>
    <cellStyle name="Normal 5 2 4" xfId="683"/>
    <cellStyle name="Normal 5 2 4 2" xfId="684"/>
    <cellStyle name="Normal 5 2 5" xfId="685"/>
    <cellStyle name="Normal 5 2 5 2" xfId="686"/>
    <cellStyle name="Normal 5 2 6" xfId="687"/>
    <cellStyle name="Normal 5 2 6 2" xfId="688"/>
    <cellStyle name="Normal 5 2 7" xfId="689"/>
    <cellStyle name="Normal 5 3" xfId="690"/>
    <cellStyle name="Normal 5 4" xfId="691"/>
    <cellStyle name="Normal 5 5" xfId="692"/>
    <cellStyle name="Normal 50" xfId="693"/>
    <cellStyle name="Normal 50 2" xfId="694"/>
    <cellStyle name="Normal 51" xfId="695"/>
    <cellStyle name="Normal 51 2" xfId="696"/>
    <cellStyle name="Normal 52" xfId="697"/>
    <cellStyle name="Normal 52 2" xfId="698"/>
    <cellStyle name="Normal 53" xfId="699"/>
    <cellStyle name="Normal 53 2" xfId="700"/>
    <cellStyle name="Normal 54" xfId="701"/>
    <cellStyle name="Normal 54 2" xfId="702"/>
    <cellStyle name="Normal 55" xfId="703"/>
    <cellStyle name="Normal 55 2" xfId="704"/>
    <cellStyle name="Normal 56" xfId="705"/>
    <cellStyle name="Normal 56 2" xfId="706"/>
    <cellStyle name="Normal 57" xfId="707"/>
    <cellStyle name="Normal 57 2" xfId="708"/>
    <cellStyle name="Normal 58" xfId="709"/>
    <cellStyle name="Normal 58 2" xfId="710"/>
    <cellStyle name="Normal 59" xfId="711"/>
    <cellStyle name="Normal 59 2" xfId="712"/>
    <cellStyle name="Normal 6" xfId="713"/>
    <cellStyle name="Normal 6 2" xfId="714"/>
    <cellStyle name="Normal 6 2 2" xfId="715"/>
    <cellStyle name="Normal 6 3" xfId="716"/>
    <cellStyle name="Normal 6 3 2" xfId="717"/>
    <cellStyle name="Normal 6 4" xfId="718"/>
    <cellStyle name="Normal 6 4 2" xfId="719"/>
    <cellStyle name="Normal 6 5" xfId="720"/>
    <cellStyle name="Normal 6 5 2" xfId="721"/>
    <cellStyle name="Normal 6 6" xfId="722"/>
    <cellStyle name="Normal 6 6 2" xfId="723"/>
    <cellStyle name="Normal 6 7" xfId="724"/>
    <cellStyle name="Normal 60" xfId="725"/>
    <cellStyle name="Normal 60 2" xfId="726"/>
    <cellStyle name="Normal 61" xfId="727"/>
    <cellStyle name="Normal 61 2" xfId="728"/>
    <cellStyle name="Normal 62" xfId="729"/>
    <cellStyle name="Normal 62 2" xfId="730"/>
    <cellStyle name="Normal 63" xfId="731"/>
    <cellStyle name="Normal 63 2" xfId="732"/>
    <cellStyle name="Normal 64" xfId="733"/>
    <cellStyle name="Normal 64 2" xfId="734"/>
    <cellStyle name="Normal 65" xfId="735"/>
    <cellStyle name="Normal 65 2" xfId="736"/>
    <cellStyle name="Normal 66" xfId="737"/>
    <cellStyle name="Normal 66 2" xfId="738"/>
    <cellStyle name="Normal 67" xfId="739"/>
    <cellStyle name="Normal 67 2" xfId="740"/>
    <cellStyle name="Normal 68" xfId="741"/>
    <cellStyle name="Normal 68 2" xfId="742"/>
    <cellStyle name="Normal 69" xfId="743"/>
    <cellStyle name="Normal 69 2" xfId="744"/>
    <cellStyle name="Normal 7" xfId="745"/>
    <cellStyle name="Normal 7 2" xfId="746"/>
    <cellStyle name="Normal 7 2 2" xfId="747"/>
    <cellStyle name="Normal 7 3" xfId="748"/>
    <cellStyle name="Normal 7 3 2" xfId="749"/>
    <cellStyle name="Normal 7 4" xfId="750"/>
    <cellStyle name="Normal 7 4 2" xfId="751"/>
    <cellStyle name="Normal 7 5" xfId="752"/>
    <cellStyle name="Normal 7 5 2" xfId="753"/>
    <cellStyle name="Normal 7 6" xfId="754"/>
    <cellStyle name="Normal 7 6 2" xfId="755"/>
    <cellStyle name="Normal 7 7" xfId="756"/>
    <cellStyle name="Normal 70" xfId="757"/>
    <cellStyle name="Normal 70 2" xfId="758"/>
    <cellStyle name="Normal 71" xfId="759"/>
    <cellStyle name="Normal 71 2" xfId="760"/>
    <cellStyle name="Normal 72" xfId="761"/>
    <cellStyle name="Normal 72 2" xfId="762"/>
    <cellStyle name="Normal 73" xfId="763"/>
    <cellStyle name="Normal 73 2" xfId="764"/>
    <cellStyle name="Normal 74" xfId="765"/>
    <cellStyle name="Normal 74 2" xfId="766"/>
    <cellStyle name="Normal 75" xfId="767"/>
    <cellStyle name="Normal 75 2" xfId="768"/>
    <cellStyle name="Normal 76" xfId="769"/>
    <cellStyle name="Normal 76 2" xfId="770"/>
    <cellStyle name="Normal 77" xfId="771"/>
    <cellStyle name="Normal 77 2" xfId="772"/>
    <cellStyle name="Normal 78" xfId="773"/>
    <cellStyle name="Normal 78 2" xfId="774"/>
    <cellStyle name="Normal 79" xfId="775"/>
    <cellStyle name="Normal 79 2" xfId="776"/>
    <cellStyle name="Normal 8" xfId="777"/>
    <cellStyle name="Normal 8 2" xfId="778"/>
    <cellStyle name="Normal 8 2 2" xfId="779"/>
    <cellStyle name="Normal 8 3" xfId="780"/>
    <cellStyle name="Normal 8 3 2" xfId="781"/>
    <cellStyle name="Normal 8 4" xfId="782"/>
    <cellStyle name="Normal 8 4 2" xfId="783"/>
    <cellStyle name="Normal 8 5" xfId="784"/>
    <cellStyle name="Normal 8 5 2" xfId="785"/>
    <cellStyle name="Normal 8 6" xfId="786"/>
    <cellStyle name="Normal 8 6 2" xfId="787"/>
    <cellStyle name="Normal 8 7" xfId="788"/>
    <cellStyle name="Normal 80" xfId="789"/>
    <cellStyle name="Normal 80 2" xfId="790"/>
    <cellStyle name="Normal 81" xfId="791"/>
    <cellStyle name="Normal 81 2" xfId="792"/>
    <cellStyle name="Normal 82" xfId="793"/>
    <cellStyle name="Normal 82 2" xfId="794"/>
    <cellStyle name="Normal 83" xfId="795"/>
    <cellStyle name="Normal 83 2" xfId="796"/>
    <cellStyle name="Normal 84" xfId="797"/>
    <cellStyle name="Normal 84 2" xfId="798"/>
    <cellStyle name="Normal 85" xfId="799"/>
    <cellStyle name="Normal 85 2" xfId="800"/>
    <cellStyle name="Normal 86" xfId="801"/>
    <cellStyle name="Normal 86 2" xfId="802"/>
    <cellStyle name="Normal 87" xfId="803"/>
    <cellStyle name="Normal 87 2" xfId="804"/>
    <cellStyle name="Normal 88" xfId="805"/>
    <cellStyle name="Normal 88 2" xfId="806"/>
    <cellStyle name="Normal 89" xfId="807"/>
    <cellStyle name="Normal 89 2" xfId="808"/>
    <cellStyle name="Normal 9" xfId="809"/>
    <cellStyle name="Normal 9 2" xfId="810"/>
    <cellStyle name="Normal 9 2 2" xfId="811"/>
    <cellStyle name="Normal 9 3" xfId="812"/>
    <cellStyle name="Normal 9 3 2" xfId="813"/>
    <cellStyle name="Normal 9 4" xfId="814"/>
    <cellStyle name="Normal 9 4 2" xfId="815"/>
    <cellStyle name="Normal 9 5" xfId="816"/>
    <cellStyle name="Normal 9 5 2" xfId="817"/>
    <cellStyle name="Normal 9 6" xfId="818"/>
    <cellStyle name="Normal 9 6 2" xfId="819"/>
    <cellStyle name="Normal 9 7" xfId="820"/>
    <cellStyle name="Normal 90" xfId="821"/>
    <cellStyle name="Normal 90 2" xfId="822"/>
    <cellStyle name="Normal 91" xfId="823"/>
    <cellStyle name="Normal 91 2" xfId="824"/>
    <cellStyle name="Normal 92" xfId="825"/>
    <cellStyle name="Normal 92 2" xfId="826"/>
    <cellStyle name="Normal 93" xfId="827"/>
    <cellStyle name="Normal 93 2" xfId="828"/>
    <cellStyle name="Normal 94" xfId="829"/>
    <cellStyle name="Normal 94 2" xfId="830"/>
    <cellStyle name="Normal 95" xfId="831"/>
    <cellStyle name="Normal 95 2" xfId="832"/>
    <cellStyle name="Normal 96" xfId="833"/>
    <cellStyle name="Normal 96 2" xfId="834"/>
    <cellStyle name="Normal 97" xfId="835"/>
    <cellStyle name="Normal 97 2" xfId="836"/>
    <cellStyle name="Normal 98" xfId="837"/>
    <cellStyle name="Normal 98 2" xfId="838"/>
    <cellStyle name="Normal 99" xfId="839"/>
    <cellStyle name="Normal 99 2" xfId="840"/>
    <cellStyle name="Note 2" xfId="841"/>
    <cellStyle name="Note 2 2" xfId="842"/>
    <cellStyle name="Note 2 2 2" xfId="843"/>
    <cellStyle name="Note 2 3" xfId="844"/>
    <cellStyle name="Note 2 3 2" xfId="845"/>
    <cellStyle name="Note 2 4" xfId="846"/>
    <cellStyle name="Note 2 4 2" xfId="847"/>
    <cellStyle name="Note 2 5" xfId="848"/>
    <cellStyle name="Note 2 5 2" xfId="849"/>
    <cellStyle name="Note 2 6" xfId="850"/>
    <cellStyle name="Note 2 6 2" xfId="851"/>
    <cellStyle name="Note 2 7" xfId="852"/>
    <cellStyle name="Note 3" xfId="853"/>
    <cellStyle name="Note 3 2" xfId="854"/>
    <cellStyle name="Note 3 2 2" xfId="855"/>
    <cellStyle name="Note 3 3" xfId="856"/>
    <cellStyle name="Note 3 3 2" xfId="857"/>
    <cellStyle name="Note 3 4" xfId="858"/>
    <cellStyle name="Note 3 4 2" xfId="859"/>
    <cellStyle name="Note 3 5" xfId="860"/>
    <cellStyle name="Note 3 5 2" xfId="861"/>
    <cellStyle name="Note 3 6" xfId="862"/>
    <cellStyle name="Note 3 6 2" xfId="863"/>
    <cellStyle name="Note 3 7" xfId="864"/>
    <cellStyle name="Note 4" xfId="865"/>
    <cellStyle name="Note 4 2" xfId="866"/>
    <cellStyle name="Note 4 2 2" xfId="867"/>
    <cellStyle name="Note 4 3" xfId="868"/>
    <cellStyle name="Note 4 3 2" xfId="869"/>
    <cellStyle name="Note 4 4" xfId="870"/>
    <cellStyle name="Note 4 4 2" xfId="871"/>
    <cellStyle name="Note 4 5" xfId="872"/>
    <cellStyle name="Note 5" xfId="873"/>
    <cellStyle name="Note 5 2" xfId="874"/>
    <cellStyle name="Note 5 2 2" xfId="875"/>
    <cellStyle name="Note 5 3" xfId="876"/>
    <cellStyle name="Note 5 3 2" xfId="877"/>
    <cellStyle name="Note 5 4" xfId="878"/>
    <cellStyle name="Note 5 4 2" xfId="879"/>
    <cellStyle name="Note 5 5" xfId="880"/>
    <cellStyle name="Note 6" xfId="881"/>
    <cellStyle name="Note 6 2" xfId="882"/>
    <cellStyle name="Note 7" xfId="883"/>
    <cellStyle name="Note 7 2" xfId="884"/>
    <cellStyle name="Percent 10" xfId="885"/>
    <cellStyle name="Percent 10 2" xfId="886"/>
    <cellStyle name="Percent 11" xfId="887"/>
    <cellStyle name="Percent 11 2" xfId="888"/>
    <cellStyle name="Percent 12" xfId="889"/>
    <cellStyle name="Percent 12 2" xfId="890"/>
    <cellStyle name="Percent 2" xfId="891"/>
    <cellStyle name="Percent 2 2" xfId="892"/>
    <cellStyle name="Percent 3" xfId="893"/>
    <cellStyle name="Percent 3 2" xfId="894"/>
    <cellStyle name="Percent 4" xfId="895"/>
    <cellStyle name="Percent 4 2" xfId="896"/>
    <cellStyle name="Percent 5" xfId="897"/>
    <cellStyle name="Percent 5 2" xfId="898"/>
    <cellStyle name="Percent 6" xfId="899"/>
    <cellStyle name="Percent 6 2" xfId="900"/>
    <cellStyle name="Percent 7" xfId="901"/>
    <cellStyle name="Percent 7 2" xfId="902"/>
    <cellStyle name="Percent 8" xfId="903"/>
    <cellStyle name="Percent 8 2" xfId="904"/>
    <cellStyle name="Percent 9" xfId="905"/>
    <cellStyle name="Percent 9 2" xfId="9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style val="26"/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1C-4934-BD01-9B1CDBEBFEFD}"/>
            </c:ext>
          </c:extLst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multiLvlStrRef>
              <c:f>(#REF!,#REF!)</c:f>
            </c:multiLvlStrRef>
          </c:cat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31C-4934-BD01-9B1CDBEBFEFD}"/>
            </c:ext>
          </c:extLst>
        </c:ser>
        <c:marker val="1"/>
        <c:axId val="267391744"/>
        <c:axId val="268186368"/>
      </c:lineChart>
      <c:catAx>
        <c:axId val="267391744"/>
        <c:scaling>
          <c:orientation val="minMax"/>
        </c:scaling>
        <c:axPos val="b"/>
        <c:numFmt formatCode="General" sourceLinked="0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68186368"/>
        <c:crosses val="autoZero"/>
        <c:auto val="1"/>
        <c:lblAlgn val="ctr"/>
        <c:lblOffset val="100"/>
      </c:catAx>
      <c:valAx>
        <c:axId val="26818636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</c:title>
        <c:numFmt formatCode="General" sourceLinked="1"/>
        <c:maj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67391744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1457"/>
        </c:manualLayout>
      </c:layout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13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44390</v>
          </cell>
        </row>
      </sheetData>
      <sheetData sheetId="2">
        <row r="6">
          <cell r="W6">
            <v>0</v>
          </cell>
        </row>
        <row r="13">
          <cell r="H13">
            <v>49.96</v>
          </cell>
          <cell r="I13">
            <v>1043.6300000000001</v>
          </cell>
          <cell r="J13">
            <v>984.47</v>
          </cell>
          <cell r="K13">
            <v>-418.28</v>
          </cell>
          <cell r="L13">
            <v>-359.12</v>
          </cell>
          <cell r="M13">
            <v>-59.159999999999968</v>
          </cell>
          <cell r="V13">
            <v>50.03</v>
          </cell>
          <cell r="W13">
            <v>1334.13</v>
          </cell>
          <cell r="X13">
            <v>1248.3899999999999</v>
          </cell>
          <cell r="Y13">
            <v>-118.92</v>
          </cell>
          <cell r="Z13">
            <v>-33.19</v>
          </cell>
          <cell r="AA13">
            <v>-85.73</v>
          </cell>
        </row>
        <row r="14">
          <cell r="H14">
            <v>49.97</v>
          </cell>
          <cell r="I14">
            <v>1015</v>
          </cell>
          <cell r="J14">
            <v>981.79</v>
          </cell>
          <cell r="K14">
            <v>-421.33</v>
          </cell>
          <cell r="L14">
            <v>-388.12</v>
          </cell>
          <cell r="M14">
            <v>-33.20999999999998</v>
          </cell>
          <cell r="V14">
            <v>49.99</v>
          </cell>
          <cell r="W14">
            <v>1301.97</v>
          </cell>
          <cell r="X14">
            <v>1244.1399999999999</v>
          </cell>
          <cell r="Y14">
            <v>-114.16</v>
          </cell>
          <cell r="Z14">
            <v>-56.37</v>
          </cell>
          <cell r="AA14">
            <v>-57.79</v>
          </cell>
        </row>
        <row r="15">
          <cell r="H15">
            <v>50.01</v>
          </cell>
          <cell r="I15">
            <v>1026.95</v>
          </cell>
          <cell r="J15">
            <v>927.02</v>
          </cell>
          <cell r="K15">
            <v>-470.17</v>
          </cell>
          <cell r="L15">
            <v>-370.25</v>
          </cell>
          <cell r="M15">
            <v>-99.920000000000016</v>
          </cell>
          <cell r="V15">
            <v>50.04</v>
          </cell>
          <cell r="W15">
            <v>1320.19</v>
          </cell>
          <cell r="X15">
            <v>1257.1500000000001</v>
          </cell>
          <cell r="Y15">
            <v>-108.01</v>
          </cell>
          <cell r="Z15">
            <v>-44.98</v>
          </cell>
          <cell r="AA15">
            <v>-63.030000000000008</v>
          </cell>
        </row>
        <row r="16">
          <cell r="H16">
            <v>49.98</v>
          </cell>
          <cell r="I16">
            <v>993.4</v>
          </cell>
          <cell r="J16">
            <v>912.65000000000009</v>
          </cell>
          <cell r="K16">
            <v>-475.73</v>
          </cell>
          <cell r="L16">
            <v>-394.97</v>
          </cell>
          <cell r="M16">
            <v>-80.759999999999991</v>
          </cell>
          <cell r="V16">
            <v>50.05</v>
          </cell>
          <cell r="W16">
            <v>1290.3499999999999</v>
          </cell>
          <cell r="X16">
            <v>1276.31</v>
          </cell>
          <cell r="Y16">
            <v>-108.18</v>
          </cell>
          <cell r="Z16">
            <v>-94.16</v>
          </cell>
          <cell r="AA16">
            <v>-14.02000000000001</v>
          </cell>
        </row>
        <row r="17">
          <cell r="H17">
            <v>50.01</v>
          </cell>
          <cell r="I17">
            <v>989.33</v>
          </cell>
          <cell r="J17">
            <v>937.18999999999983</v>
          </cell>
          <cell r="K17">
            <v>-465.43</v>
          </cell>
          <cell r="L17">
            <v>-413.28</v>
          </cell>
          <cell r="M17">
            <v>-52.150000000000034</v>
          </cell>
          <cell r="V17">
            <v>50.05</v>
          </cell>
          <cell r="W17">
            <v>1248.17</v>
          </cell>
          <cell r="X17">
            <v>1248.02</v>
          </cell>
          <cell r="Y17">
            <v>-148.13999999999999</v>
          </cell>
          <cell r="Z17">
            <v>-147.99</v>
          </cell>
          <cell r="AA17">
            <v>-0.14999999999997726</v>
          </cell>
        </row>
        <row r="18">
          <cell r="H18">
            <v>50.04</v>
          </cell>
          <cell r="I18">
            <v>990.49</v>
          </cell>
          <cell r="J18">
            <v>926.92</v>
          </cell>
          <cell r="K18">
            <v>-474.39</v>
          </cell>
          <cell r="L18">
            <v>-410.82</v>
          </cell>
          <cell r="M18">
            <v>-63.569999999999993</v>
          </cell>
          <cell r="V18">
            <v>50.07</v>
          </cell>
          <cell r="W18">
            <v>1276.26</v>
          </cell>
          <cell r="X18">
            <v>1212.8500000000001</v>
          </cell>
          <cell r="Y18">
            <v>-190.55</v>
          </cell>
          <cell r="Z18">
            <v>-127.14</v>
          </cell>
          <cell r="AA18">
            <v>-63.410000000000011</v>
          </cell>
        </row>
        <row r="19">
          <cell r="H19">
            <v>50.03</v>
          </cell>
          <cell r="I19">
            <v>998.12</v>
          </cell>
          <cell r="J19">
            <v>934.92000000000007</v>
          </cell>
          <cell r="K19">
            <v>-464.49</v>
          </cell>
          <cell r="L19">
            <v>-401.29</v>
          </cell>
          <cell r="M19">
            <v>-63.199999999999989</v>
          </cell>
          <cell r="V19">
            <v>50.04</v>
          </cell>
          <cell r="W19">
            <v>1309.43</v>
          </cell>
          <cell r="X19">
            <v>1212.9099999999999</v>
          </cell>
          <cell r="Y19">
            <v>-185.42</v>
          </cell>
          <cell r="Z19">
            <v>-88.89</v>
          </cell>
          <cell r="AA19">
            <v>-96.529999999999987</v>
          </cell>
        </row>
        <row r="20">
          <cell r="H20">
            <v>50.03</v>
          </cell>
          <cell r="I20">
            <v>1003.81</v>
          </cell>
          <cell r="J20">
            <v>933.42000000000007</v>
          </cell>
          <cell r="K20">
            <v>-465.48</v>
          </cell>
          <cell r="L20">
            <v>-395.09</v>
          </cell>
          <cell r="M20">
            <v>-70.390000000000043</v>
          </cell>
          <cell r="V20">
            <v>50.08</v>
          </cell>
          <cell r="W20">
            <v>1326.62</v>
          </cell>
          <cell r="X20">
            <v>1218.8200000000002</v>
          </cell>
          <cell r="Y20">
            <v>-152.38</v>
          </cell>
          <cell r="Z20">
            <v>-44.62</v>
          </cell>
          <cell r="AA20">
            <v>-107.75999999999999</v>
          </cell>
        </row>
        <row r="21">
          <cell r="H21">
            <v>50.03</v>
          </cell>
          <cell r="I21">
            <v>1011.21</v>
          </cell>
          <cell r="J21">
            <v>933.1099999999999</v>
          </cell>
          <cell r="K21">
            <v>-465.42</v>
          </cell>
          <cell r="L21">
            <v>-387.31</v>
          </cell>
          <cell r="M21">
            <v>-78.110000000000014</v>
          </cell>
          <cell r="V21">
            <v>50.02</v>
          </cell>
          <cell r="W21">
            <v>1322.89</v>
          </cell>
          <cell r="X21">
            <v>1252.6599999999999</v>
          </cell>
          <cell r="Y21">
            <v>-173.9</v>
          </cell>
          <cell r="Z21">
            <v>-103.67</v>
          </cell>
          <cell r="AA21">
            <v>-70.23</v>
          </cell>
        </row>
        <row r="22">
          <cell r="H22">
            <v>50.04</v>
          </cell>
          <cell r="I22">
            <v>1008.11</v>
          </cell>
          <cell r="J22">
            <v>934.01</v>
          </cell>
          <cell r="K22">
            <v>-465.42</v>
          </cell>
          <cell r="L22">
            <v>-391.32</v>
          </cell>
          <cell r="M22">
            <v>-74.100000000000023</v>
          </cell>
          <cell r="V22">
            <v>50.02</v>
          </cell>
          <cell r="W22">
            <v>1301.78</v>
          </cell>
          <cell r="X22">
            <v>1258.1600000000001</v>
          </cell>
          <cell r="Y22">
            <v>-176.99</v>
          </cell>
          <cell r="Z22">
            <v>-133.33000000000001</v>
          </cell>
          <cell r="AA22">
            <v>-43.66</v>
          </cell>
        </row>
        <row r="23">
          <cell r="H23">
            <v>50.06</v>
          </cell>
          <cell r="I23">
            <v>1019.55</v>
          </cell>
          <cell r="J23">
            <v>979.81999999999994</v>
          </cell>
          <cell r="K23">
            <v>-422.79</v>
          </cell>
          <cell r="L23">
            <v>-383.06</v>
          </cell>
          <cell r="M23">
            <v>-39.730000000000018</v>
          </cell>
          <cell r="V23">
            <v>49.95</v>
          </cell>
          <cell r="W23">
            <v>1319.33</v>
          </cell>
          <cell r="X23">
            <v>1245.6199999999999</v>
          </cell>
          <cell r="Y23">
            <v>-189.22</v>
          </cell>
          <cell r="Z23">
            <v>-115.52</v>
          </cell>
          <cell r="AA23">
            <v>-73.7</v>
          </cell>
        </row>
        <row r="24">
          <cell r="H24">
            <v>50.03</v>
          </cell>
          <cell r="I24">
            <v>1002.08</v>
          </cell>
          <cell r="J24">
            <v>996.37999999999988</v>
          </cell>
          <cell r="K24">
            <v>-432.42</v>
          </cell>
          <cell r="L24">
            <v>-426.71</v>
          </cell>
          <cell r="M24">
            <v>-5.7100000000000364</v>
          </cell>
          <cell r="V24">
            <v>49.94</v>
          </cell>
          <cell r="W24">
            <v>1319.83</v>
          </cell>
          <cell r="X24">
            <v>1223.21</v>
          </cell>
          <cell r="Y24">
            <v>-212.28</v>
          </cell>
          <cell r="Z24">
            <v>-115.66</v>
          </cell>
          <cell r="AA24">
            <v>-96.62</v>
          </cell>
        </row>
        <row r="25">
          <cell r="H25">
            <v>50.05</v>
          </cell>
          <cell r="I25">
            <v>986.45</v>
          </cell>
          <cell r="J25">
            <v>997.56999999999994</v>
          </cell>
          <cell r="K25">
            <v>-430.16</v>
          </cell>
          <cell r="L25">
            <v>-441.28</v>
          </cell>
          <cell r="M25">
            <v>11.119999999999948</v>
          </cell>
          <cell r="V25">
            <v>50.02</v>
          </cell>
          <cell r="W25">
            <v>1325.37</v>
          </cell>
          <cell r="X25">
            <v>1326.81</v>
          </cell>
          <cell r="Y25">
            <v>-101.78</v>
          </cell>
          <cell r="Z25">
            <v>-103.22</v>
          </cell>
          <cell r="AA25">
            <v>1.4399999999999977</v>
          </cell>
        </row>
        <row r="26">
          <cell r="H26">
            <v>50.03</v>
          </cell>
          <cell r="I26">
            <v>987.26</v>
          </cell>
          <cell r="J26">
            <v>989.29000000000008</v>
          </cell>
          <cell r="K26">
            <v>-438.63</v>
          </cell>
          <cell r="L26">
            <v>-440.67</v>
          </cell>
          <cell r="M26">
            <v>2.0400000000000205</v>
          </cell>
          <cell r="V26">
            <v>50.01</v>
          </cell>
          <cell r="W26">
            <v>1306.5999999999999</v>
          </cell>
          <cell r="X26">
            <v>1313.82</v>
          </cell>
          <cell r="Y26">
            <v>-107.44</v>
          </cell>
          <cell r="Z26">
            <v>-114.67</v>
          </cell>
          <cell r="AA26">
            <v>7.230000000000004</v>
          </cell>
        </row>
        <row r="27">
          <cell r="H27">
            <v>50.03</v>
          </cell>
          <cell r="I27">
            <v>993.14</v>
          </cell>
          <cell r="J27">
            <v>967.19</v>
          </cell>
          <cell r="K27">
            <v>-460.94</v>
          </cell>
          <cell r="L27">
            <v>-434.99</v>
          </cell>
          <cell r="M27">
            <v>-25.949999999999989</v>
          </cell>
          <cell r="V27">
            <v>50.02</v>
          </cell>
          <cell r="W27">
            <v>1306.33</v>
          </cell>
          <cell r="X27">
            <v>1317.7</v>
          </cell>
          <cell r="Y27">
            <v>-110.75</v>
          </cell>
          <cell r="Z27">
            <v>-122.12</v>
          </cell>
          <cell r="AA27">
            <v>11.370000000000005</v>
          </cell>
        </row>
        <row r="28">
          <cell r="H28">
            <v>50.03</v>
          </cell>
          <cell r="I28">
            <v>993.83</v>
          </cell>
          <cell r="J28">
            <v>966.81999999999994</v>
          </cell>
          <cell r="K28">
            <v>-461.47</v>
          </cell>
          <cell r="L28">
            <v>-434.46</v>
          </cell>
          <cell r="M28">
            <v>-27.010000000000048</v>
          </cell>
          <cell r="V28">
            <v>50</v>
          </cell>
          <cell r="W28">
            <v>1295.99</v>
          </cell>
          <cell r="X28">
            <v>1308.5</v>
          </cell>
          <cell r="Y28">
            <v>-112.95</v>
          </cell>
          <cell r="Z28">
            <v>-125.46</v>
          </cell>
          <cell r="AA28">
            <v>12.509999999999991</v>
          </cell>
        </row>
        <row r="29">
          <cell r="H29">
            <v>49.97</v>
          </cell>
          <cell r="I29">
            <v>986.67</v>
          </cell>
          <cell r="J29">
            <v>952.03</v>
          </cell>
          <cell r="K29">
            <v>-478.5</v>
          </cell>
          <cell r="L29">
            <v>-443.85</v>
          </cell>
          <cell r="M29">
            <v>-34.649999999999977</v>
          </cell>
          <cell r="V29">
            <v>50</v>
          </cell>
          <cell r="W29">
            <v>1310.83</v>
          </cell>
          <cell r="X29">
            <v>1286.3699999999999</v>
          </cell>
          <cell r="Y29">
            <v>-142.99</v>
          </cell>
          <cell r="Z29">
            <v>-118.54</v>
          </cell>
          <cell r="AA29">
            <v>-24.450000000000003</v>
          </cell>
        </row>
        <row r="30">
          <cell r="H30">
            <v>50.01</v>
          </cell>
          <cell r="I30">
            <v>990.49</v>
          </cell>
          <cell r="J30">
            <v>952.58999999999992</v>
          </cell>
          <cell r="K30">
            <v>-479.25</v>
          </cell>
          <cell r="L30">
            <v>-441.35</v>
          </cell>
          <cell r="M30">
            <v>-37.899999999999977</v>
          </cell>
          <cell r="V30">
            <v>50</v>
          </cell>
          <cell r="W30">
            <v>1324.02</v>
          </cell>
          <cell r="X30">
            <v>1277.28</v>
          </cell>
          <cell r="Y30">
            <v>-144.79</v>
          </cell>
          <cell r="Z30">
            <v>-98.05</v>
          </cell>
          <cell r="AA30">
            <v>-46.739999999999995</v>
          </cell>
        </row>
        <row r="31">
          <cell r="H31">
            <v>49.96</v>
          </cell>
          <cell r="I31">
            <v>1004.82</v>
          </cell>
          <cell r="J31">
            <v>971.83</v>
          </cell>
          <cell r="K31">
            <v>-459.61</v>
          </cell>
          <cell r="L31">
            <v>-426.62</v>
          </cell>
          <cell r="M31">
            <v>-32.990000000000009</v>
          </cell>
          <cell r="V31">
            <v>50</v>
          </cell>
          <cell r="W31">
            <v>1304.25</v>
          </cell>
          <cell r="X31">
            <v>1274.3599999999999</v>
          </cell>
          <cell r="Y31">
            <v>-147.94999999999999</v>
          </cell>
          <cell r="Z31">
            <v>-118.06</v>
          </cell>
          <cell r="AA31">
            <v>-29.889999999999986</v>
          </cell>
        </row>
        <row r="32">
          <cell r="H32">
            <v>49.95</v>
          </cell>
          <cell r="I32">
            <v>1015.01</v>
          </cell>
          <cell r="J32">
            <v>972.58</v>
          </cell>
          <cell r="K32">
            <v>-458.88</v>
          </cell>
          <cell r="L32">
            <v>-416.44</v>
          </cell>
          <cell r="M32">
            <v>-42.44</v>
          </cell>
          <cell r="V32">
            <v>49.99</v>
          </cell>
          <cell r="W32">
            <v>1317.38</v>
          </cell>
          <cell r="X32">
            <v>1345.24</v>
          </cell>
          <cell r="Y32">
            <v>-108.93</v>
          </cell>
          <cell r="Z32">
            <v>-136.78</v>
          </cell>
          <cell r="AA32">
            <v>27.849999999999994</v>
          </cell>
        </row>
        <row r="33">
          <cell r="H33">
            <v>50.07</v>
          </cell>
          <cell r="I33">
            <v>1036.6400000000001</v>
          </cell>
          <cell r="J33">
            <v>1014.9100000000001</v>
          </cell>
          <cell r="K33">
            <v>-411.72</v>
          </cell>
          <cell r="L33">
            <v>-389.99</v>
          </cell>
          <cell r="M33">
            <v>-21.730000000000018</v>
          </cell>
          <cell r="V33">
            <v>49.98</v>
          </cell>
          <cell r="W33">
            <v>1321.91</v>
          </cell>
          <cell r="X33">
            <v>1305.24</v>
          </cell>
          <cell r="Y33">
            <v>-171.4</v>
          </cell>
          <cell r="Z33">
            <v>-154.72999999999999</v>
          </cell>
          <cell r="AA33">
            <v>-16.670000000000016</v>
          </cell>
        </row>
        <row r="34">
          <cell r="H34">
            <v>50.06</v>
          </cell>
          <cell r="I34">
            <v>1055.24</v>
          </cell>
          <cell r="J34">
            <v>1021.96</v>
          </cell>
          <cell r="K34">
            <v>-392.29</v>
          </cell>
          <cell r="L34">
            <v>-359.02</v>
          </cell>
          <cell r="M34">
            <v>-33.270000000000039</v>
          </cell>
          <cell r="V34">
            <v>49.99</v>
          </cell>
          <cell r="W34">
            <v>1305.9100000000001</v>
          </cell>
          <cell r="X34">
            <v>1317.58</v>
          </cell>
          <cell r="Y34">
            <v>-162.69</v>
          </cell>
          <cell r="Z34">
            <v>-174.36</v>
          </cell>
          <cell r="AA34">
            <v>11.670000000000016</v>
          </cell>
        </row>
        <row r="35">
          <cell r="H35">
            <v>50.05</v>
          </cell>
          <cell r="I35">
            <v>1078.81</v>
          </cell>
          <cell r="J35">
            <v>1040.18</v>
          </cell>
          <cell r="K35">
            <v>-404.52</v>
          </cell>
          <cell r="L35">
            <v>-365.87</v>
          </cell>
          <cell r="M35">
            <v>-38.649999999999977</v>
          </cell>
          <cell r="V35">
            <v>49.97</v>
          </cell>
          <cell r="W35">
            <v>1261.74</v>
          </cell>
          <cell r="X35">
            <v>1319.23</v>
          </cell>
          <cell r="Y35">
            <v>-157.6</v>
          </cell>
          <cell r="Z35">
            <v>-215.09</v>
          </cell>
          <cell r="AA35">
            <v>57.490000000000009</v>
          </cell>
        </row>
        <row r="36">
          <cell r="H36">
            <v>50.04</v>
          </cell>
          <cell r="I36">
            <v>1088.49</v>
          </cell>
          <cell r="J36">
            <v>1082.4699999999998</v>
          </cell>
          <cell r="K36">
            <v>-375.88</v>
          </cell>
          <cell r="L36">
            <v>-369.86</v>
          </cell>
          <cell r="M36">
            <v>-6.0199999999999818</v>
          </cell>
          <cell r="V36">
            <v>49.95</v>
          </cell>
          <cell r="W36">
            <v>1225.6400000000001</v>
          </cell>
          <cell r="X36">
            <v>1309.9099999999999</v>
          </cell>
          <cell r="Y36">
            <v>-166.64</v>
          </cell>
          <cell r="Z36">
            <v>-250.91</v>
          </cell>
          <cell r="AA36">
            <v>84.27000000000001</v>
          </cell>
        </row>
        <row r="37">
          <cell r="H37">
            <v>50.08</v>
          </cell>
          <cell r="I37">
            <v>1133.6600000000001</v>
          </cell>
          <cell r="J37">
            <v>1172.3300000000002</v>
          </cell>
          <cell r="K37">
            <v>-286.58</v>
          </cell>
          <cell r="L37">
            <v>-325.25</v>
          </cell>
          <cell r="M37">
            <v>38.670000000000016</v>
          </cell>
          <cell r="V37">
            <v>50</v>
          </cell>
          <cell r="W37">
            <v>1213.93</v>
          </cell>
          <cell r="X37">
            <v>1225.8699999999999</v>
          </cell>
          <cell r="Y37">
            <v>-249.49</v>
          </cell>
          <cell r="Z37">
            <v>-261.43</v>
          </cell>
          <cell r="AA37">
            <v>11.939999999999998</v>
          </cell>
        </row>
        <row r="38">
          <cell r="H38">
            <v>50.11</v>
          </cell>
          <cell r="I38">
            <v>1163.3599999999999</v>
          </cell>
          <cell r="J38">
            <v>1204.04</v>
          </cell>
          <cell r="K38">
            <v>-254.61</v>
          </cell>
          <cell r="L38">
            <v>-295.3</v>
          </cell>
          <cell r="M38">
            <v>40.69</v>
          </cell>
          <cell r="V38">
            <v>50.03</v>
          </cell>
          <cell r="W38">
            <v>1221.6400000000001</v>
          </cell>
          <cell r="X38">
            <v>1167.99</v>
          </cell>
          <cell r="Y38">
            <v>-300.83999999999997</v>
          </cell>
          <cell r="Z38">
            <v>-247.18</v>
          </cell>
          <cell r="AA38">
            <v>-53.659999999999968</v>
          </cell>
        </row>
        <row r="39">
          <cell r="H39">
            <v>50.11</v>
          </cell>
          <cell r="I39">
            <v>1180.23</v>
          </cell>
          <cell r="J39">
            <v>1254</v>
          </cell>
          <cell r="K39">
            <v>-202.92</v>
          </cell>
          <cell r="L39">
            <v>-276.69</v>
          </cell>
          <cell r="M39">
            <v>73.77000000000001</v>
          </cell>
          <cell r="V39">
            <v>50.05</v>
          </cell>
          <cell r="W39">
            <v>1184.46</v>
          </cell>
          <cell r="X39">
            <v>1121.49</v>
          </cell>
          <cell r="Y39">
            <v>-347.27</v>
          </cell>
          <cell r="Z39">
            <v>-284.3</v>
          </cell>
          <cell r="AA39">
            <v>-62.96999999999997</v>
          </cell>
        </row>
        <row r="40">
          <cell r="H40">
            <v>50.11</v>
          </cell>
          <cell r="I40">
            <v>1211.49</v>
          </cell>
          <cell r="J40">
            <v>1297.69</v>
          </cell>
          <cell r="K40">
            <v>-151.46</v>
          </cell>
          <cell r="L40">
            <v>-237.67</v>
          </cell>
          <cell r="M40">
            <v>86.20999999999998</v>
          </cell>
          <cell r="V40">
            <v>50.04</v>
          </cell>
          <cell r="W40">
            <v>1172.4100000000001</v>
          </cell>
          <cell r="X40">
            <v>1123.1200000000001</v>
          </cell>
          <cell r="Y40">
            <v>-350.03</v>
          </cell>
          <cell r="Z40">
            <v>-300.74</v>
          </cell>
          <cell r="AA40">
            <v>-49.289999999999964</v>
          </cell>
        </row>
        <row r="41">
          <cell r="H41">
            <v>50.07</v>
          </cell>
          <cell r="I41">
            <v>1234.48</v>
          </cell>
          <cell r="J41">
            <v>1273.24</v>
          </cell>
          <cell r="K41">
            <v>-180.23</v>
          </cell>
          <cell r="L41">
            <v>-218.99</v>
          </cell>
          <cell r="M41">
            <v>38.760000000000019</v>
          </cell>
          <cell r="V41">
            <v>50.02</v>
          </cell>
          <cell r="W41">
            <v>1156.33</v>
          </cell>
          <cell r="X41">
            <v>1017.8199999999999</v>
          </cell>
          <cell r="Y41">
            <v>-458.41</v>
          </cell>
          <cell r="Z41">
            <v>-319.91000000000003</v>
          </cell>
          <cell r="AA41">
            <v>-138.5</v>
          </cell>
        </row>
        <row r="42">
          <cell r="H42">
            <v>50.03</v>
          </cell>
          <cell r="I42">
            <v>1261.26</v>
          </cell>
          <cell r="J42">
            <v>1308.6600000000001</v>
          </cell>
          <cell r="K42">
            <v>-150.56</v>
          </cell>
          <cell r="L42">
            <v>-197.96</v>
          </cell>
          <cell r="M42">
            <v>47.400000000000006</v>
          </cell>
          <cell r="V42">
            <v>50.01</v>
          </cell>
          <cell r="W42">
            <v>1194.76</v>
          </cell>
          <cell r="X42">
            <v>1071.75</v>
          </cell>
          <cell r="Y42">
            <v>-404.46</v>
          </cell>
          <cell r="Z42">
            <v>-281.45</v>
          </cell>
          <cell r="AA42">
            <v>-123.00999999999999</v>
          </cell>
        </row>
        <row r="43">
          <cell r="H43">
            <v>50.08</v>
          </cell>
          <cell r="I43">
            <v>1312.78</v>
          </cell>
          <cell r="J43">
            <v>1334.82</v>
          </cell>
          <cell r="K43">
            <v>-127.5</v>
          </cell>
          <cell r="L43">
            <v>-149.54</v>
          </cell>
          <cell r="M43">
            <v>22.039999999999992</v>
          </cell>
          <cell r="V43">
            <v>50.03</v>
          </cell>
          <cell r="W43">
            <v>1229.9100000000001</v>
          </cell>
          <cell r="X43">
            <v>1228.08</v>
          </cell>
          <cell r="Y43">
            <v>-247.99</v>
          </cell>
          <cell r="Z43">
            <v>-246.17</v>
          </cell>
          <cell r="AA43">
            <v>-1.8200000000000216</v>
          </cell>
        </row>
        <row r="44">
          <cell r="H44">
            <v>50.07</v>
          </cell>
          <cell r="I44">
            <v>1335.45</v>
          </cell>
          <cell r="J44">
            <v>1337.9399999999998</v>
          </cell>
          <cell r="K44">
            <v>-125.64</v>
          </cell>
          <cell r="L44">
            <v>-128.13</v>
          </cell>
          <cell r="M44">
            <v>2.4899999999999949</v>
          </cell>
          <cell r="V44">
            <v>50.03</v>
          </cell>
          <cell r="W44">
            <v>1267.8</v>
          </cell>
          <cell r="X44">
            <v>1246.1100000000001</v>
          </cell>
          <cell r="Y44">
            <v>-229.79</v>
          </cell>
          <cell r="Z44">
            <v>-208.09</v>
          </cell>
          <cell r="AA44">
            <v>-21.699999999999989</v>
          </cell>
        </row>
        <row r="45">
          <cell r="H45">
            <v>50.06</v>
          </cell>
          <cell r="I45">
            <v>1333.26</v>
          </cell>
          <cell r="J45">
            <v>1348.21</v>
          </cell>
          <cell r="K45">
            <v>-116.67</v>
          </cell>
          <cell r="L45">
            <v>-131.62</v>
          </cell>
          <cell r="M45">
            <v>14.950000000000003</v>
          </cell>
          <cell r="V45">
            <v>50.02</v>
          </cell>
          <cell r="W45">
            <v>1303.1600000000001</v>
          </cell>
          <cell r="X45">
            <v>1326.42</v>
          </cell>
          <cell r="Y45">
            <v>-150.08000000000001</v>
          </cell>
          <cell r="Z45">
            <v>-173.34</v>
          </cell>
          <cell r="AA45">
            <v>23.259999999999991</v>
          </cell>
        </row>
        <row r="46">
          <cell r="H46">
            <v>49.97</v>
          </cell>
          <cell r="I46">
            <v>1329.94</v>
          </cell>
          <cell r="J46">
            <v>1354.03</v>
          </cell>
          <cell r="K46">
            <v>-115.27</v>
          </cell>
          <cell r="L46">
            <v>-139.36000000000001</v>
          </cell>
          <cell r="M46">
            <v>24.090000000000018</v>
          </cell>
          <cell r="V46">
            <v>49.99</v>
          </cell>
          <cell r="W46">
            <v>1279.3800000000001</v>
          </cell>
          <cell r="X46">
            <v>1345.3</v>
          </cell>
          <cell r="Y46">
            <v>-133.91</v>
          </cell>
          <cell r="Z46">
            <v>-199.83</v>
          </cell>
          <cell r="AA46">
            <v>65.920000000000016</v>
          </cell>
        </row>
        <row r="47">
          <cell r="H47">
            <v>49.97</v>
          </cell>
          <cell r="I47">
            <v>1362.86</v>
          </cell>
          <cell r="J47">
            <v>1357.84</v>
          </cell>
          <cell r="K47">
            <v>-112.95</v>
          </cell>
          <cell r="L47">
            <v>-107.93</v>
          </cell>
          <cell r="M47">
            <v>-5.019999999999996</v>
          </cell>
          <cell r="V47">
            <v>49.99</v>
          </cell>
          <cell r="W47">
            <v>1284.1400000000001</v>
          </cell>
          <cell r="X47">
            <v>1273.04</v>
          </cell>
          <cell r="Y47">
            <v>-205.83</v>
          </cell>
          <cell r="Z47">
            <v>-194.74</v>
          </cell>
          <cell r="AA47">
            <v>-11.090000000000003</v>
          </cell>
        </row>
        <row r="48">
          <cell r="H48">
            <v>50.01</v>
          </cell>
          <cell r="I48">
            <v>1375.78</v>
          </cell>
          <cell r="J48">
            <v>1355.22</v>
          </cell>
          <cell r="K48">
            <v>-113.44</v>
          </cell>
          <cell r="L48">
            <v>-92.88</v>
          </cell>
          <cell r="M48">
            <v>-20.560000000000002</v>
          </cell>
          <cell r="V48">
            <v>50</v>
          </cell>
          <cell r="W48">
            <v>1299.79</v>
          </cell>
          <cell r="X48">
            <v>1287.78</v>
          </cell>
          <cell r="Y48">
            <v>-189.32</v>
          </cell>
          <cell r="Z48">
            <v>-177.31</v>
          </cell>
          <cell r="AA48">
            <v>-12.009999999999991</v>
          </cell>
        </row>
        <row r="49">
          <cell r="H49">
            <v>49.98</v>
          </cell>
          <cell r="I49">
            <v>1366.87</v>
          </cell>
          <cell r="J49">
            <v>1359.04</v>
          </cell>
          <cell r="K49">
            <v>-111.65</v>
          </cell>
          <cell r="L49">
            <v>-103.83</v>
          </cell>
          <cell r="M49">
            <v>-7.8200000000000074</v>
          </cell>
          <cell r="V49">
            <v>50.01</v>
          </cell>
          <cell r="W49">
            <v>1290.46</v>
          </cell>
          <cell r="X49">
            <v>1316.33</v>
          </cell>
          <cell r="Y49">
            <v>-160.66999999999999</v>
          </cell>
          <cell r="Z49">
            <v>-186.54</v>
          </cell>
          <cell r="AA49">
            <v>25.870000000000005</v>
          </cell>
        </row>
        <row r="50">
          <cell r="H50">
            <v>49.99</v>
          </cell>
          <cell r="I50">
            <v>1343.04</v>
          </cell>
          <cell r="J50">
            <v>1306.9899999999998</v>
          </cell>
          <cell r="K50">
            <v>-110.62</v>
          </cell>
          <cell r="L50">
            <v>-74.58</v>
          </cell>
          <cell r="M50">
            <v>-36.040000000000006</v>
          </cell>
          <cell r="V50">
            <v>50.04</v>
          </cell>
          <cell r="W50">
            <v>1276.99</v>
          </cell>
          <cell r="X50">
            <v>1307.5800000000002</v>
          </cell>
          <cell r="Y50">
            <v>-169.81</v>
          </cell>
          <cell r="Z50">
            <v>-200.4</v>
          </cell>
          <cell r="AA50">
            <v>30.590000000000003</v>
          </cell>
        </row>
        <row r="51">
          <cell r="H51">
            <v>50.02</v>
          </cell>
          <cell r="I51">
            <v>1368.96</v>
          </cell>
          <cell r="J51">
            <v>1302.3600000000001</v>
          </cell>
          <cell r="K51">
            <v>-109.59</v>
          </cell>
          <cell r="L51">
            <v>-42.99</v>
          </cell>
          <cell r="M51">
            <v>-66.599999999999994</v>
          </cell>
          <cell r="V51">
            <v>50.03</v>
          </cell>
          <cell r="W51">
            <v>1242.45</v>
          </cell>
          <cell r="X51">
            <v>1243.5700000000002</v>
          </cell>
          <cell r="Y51">
            <v>-230.58</v>
          </cell>
          <cell r="Z51">
            <v>-231.69</v>
          </cell>
          <cell r="AA51">
            <v>1.1099999999999852</v>
          </cell>
        </row>
        <row r="52">
          <cell r="H52">
            <v>50.01</v>
          </cell>
          <cell r="I52">
            <v>1394.47</v>
          </cell>
          <cell r="J52">
            <v>1300.6299999999999</v>
          </cell>
          <cell r="K52">
            <v>-110.91</v>
          </cell>
          <cell r="L52">
            <v>-17.079999999999998</v>
          </cell>
          <cell r="M52">
            <v>-93.83</v>
          </cell>
          <cell r="V52">
            <v>50.02</v>
          </cell>
          <cell r="W52">
            <v>1231.23</v>
          </cell>
          <cell r="X52">
            <v>1222.6500000000001</v>
          </cell>
          <cell r="Y52">
            <v>-245.79</v>
          </cell>
          <cell r="Z52">
            <v>-237.21</v>
          </cell>
          <cell r="AA52">
            <v>-8.5799999999999841</v>
          </cell>
        </row>
        <row r="53">
          <cell r="H53">
            <v>50.07</v>
          </cell>
          <cell r="I53">
            <v>1386.68</v>
          </cell>
          <cell r="J53">
            <v>1355.82</v>
          </cell>
          <cell r="K53">
            <v>-56.22</v>
          </cell>
          <cell r="L53">
            <v>-25.36</v>
          </cell>
          <cell r="M53">
            <v>-30.86</v>
          </cell>
          <cell r="V53">
            <v>50</v>
          </cell>
          <cell r="W53">
            <v>1224.1199999999999</v>
          </cell>
          <cell r="X53">
            <v>1235.26</v>
          </cell>
          <cell r="Y53">
            <v>-235.58</v>
          </cell>
          <cell r="Z53">
            <v>-246.71</v>
          </cell>
          <cell r="AA53">
            <v>11.129999999999995</v>
          </cell>
        </row>
        <row r="54">
          <cell r="H54">
            <v>50.04</v>
          </cell>
          <cell r="I54">
            <v>1364.77</v>
          </cell>
          <cell r="J54">
            <v>1315.67</v>
          </cell>
          <cell r="K54">
            <v>-100.62</v>
          </cell>
          <cell r="L54">
            <v>-51.52</v>
          </cell>
          <cell r="M54">
            <v>-49.1</v>
          </cell>
          <cell r="V54">
            <v>50</v>
          </cell>
          <cell r="W54">
            <v>1213.57</v>
          </cell>
          <cell r="X54">
            <v>1237.5899999999999</v>
          </cell>
          <cell r="Y54">
            <v>-235.45</v>
          </cell>
          <cell r="Z54">
            <v>-259.47000000000003</v>
          </cell>
          <cell r="AA54">
            <v>24.020000000000039</v>
          </cell>
        </row>
        <row r="55">
          <cell r="H55">
            <v>50</v>
          </cell>
          <cell r="I55">
            <v>1354.22</v>
          </cell>
          <cell r="J55">
            <v>1313.75</v>
          </cell>
          <cell r="K55">
            <v>-102.93</v>
          </cell>
          <cell r="L55">
            <v>-62.46</v>
          </cell>
          <cell r="M55">
            <v>-40.470000000000006</v>
          </cell>
          <cell r="V55">
            <v>50.04</v>
          </cell>
          <cell r="W55">
            <v>1192.27</v>
          </cell>
          <cell r="X55">
            <v>1227.1199999999999</v>
          </cell>
          <cell r="Y55">
            <v>-247</v>
          </cell>
          <cell r="Z55">
            <v>-281.85000000000002</v>
          </cell>
          <cell r="AA55">
            <v>34.850000000000023</v>
          </cell>
        </row>
        <row r="56">
          <cell r="H56">
            <v>50.03</v>
          </cell>
          <cell r="I56">
            <v>1363.98</v>
          </cell>
          <cell r="J56">
            <v>1300.25</v>
          </cell>
          <cell r="K56">
            <v>-116.39</v>
          </cell>
          <cell r="L56">
            <v>-52.66</v>
          </cell>
          <cell r="M56">
            <v>-63.730000000000004</v>
          </cell>
          <cell r="V56">
            <v>50.05</v>
          </cell>
          <cell r="W56">
            <v>1177.5899999999999</v>
          </cell>
          <cell r="X56">
            <v>1226.48</v>
          </cell>
          <cell r="Y56">
            <v>-247.26</v>
          </cell>
          <cell r="Z56">
            <v>-296.14999999999998</v>
          </cell>
          <cell r="AA56">
            <v>48.889999999999986</v>
          </cell>
        </row>
        <row r="57">
          <cell r="H57">
            <v>50.03</v>
          </cell>
          <cell r="I57">
            <v>1372.91</v>
          </cell>
          <cell r="J57">
            <v>1412.8700000000001</v>
          </cell>
          <cell r="K57">
            <v>-1.04</v>
          </cell>
          <cell r="L57">
            <v>-41</v>
          </cell>
          <cell r="M57">
            <v>39.96</v>
          </cell>
          <cell r="V57">
            <v>50.02</v>
          </cell>
          <cell r="W57">
            <v>1166.8499999999999</v>
          </cell>
          <cell r="X57">
            <v>1227.33</v>
          </cell>
          <cell r="Y57">
            <v>-247.19</v>
          </cell>
          <cell r="Z57">
            <v>-307.67</v>
          </cell>
          <cell r="AA57">
            <v>60.480000000000018</v>
          </cell>
        </row>
        <row r="58">
          <cell r="H58">
            <v>50.04</v>
          </cell>
          <cell r="I58">
            <v>1370.63</v>
          </cell>
          <cell r="J58">
            <v>1377.26</v>
          </cell>
          <cell r="K58">
            <v>-35.83</v>
          </cell>
          <cell r="L58">
            <v>-42.45</v>
          </cell>
          <cell r="M58">
            <v>6.6200000000000045</v>
          </cell>
          <cell r="V58">
            <v>50.02</v>
          </cell>
          <cell r="W58">
            <v>1120.29</v>
          </cell>
          <cell r="X58">
            <v>1227.9299999999998</v>
          </cell>
          <cell r="Y58">
            <v>-247.18</v>
          </cell>
          <cell r="Z58">
            <v>-354.82</v>
          </cell>
          <cell r="AA58">
            <v>107.63999999999999</v>
          </cell>
        </row>
        <row r="59">
          <cell r="H59">
            <v>50.02</v>
          </cell>
          <cell r="I59">
            <v>1350.15</v>
          </cell>
          <cell r="J59">
            <v>1363.21</v>
          </cell>
          <cell r="K59">
            <v>-50.23</v>
          </cell>
          <cell r="L59">
            <v>-63.28</v>
          </cell>
          <cell r="M59">
            <v>13.050000000000004</v>
          </cell>
          <cell r="V59">
            <v>50.01</v>
          </cell>
          <cell r="W59">
            <v>1115.81</v>
          </cell>
          <cell r="X59">
            <v>1204.8000000000002</v>
          </cell>
          <cell r="Y59">
            <v>-266.12</v>
          </cell>
          <cell r="Z59">
            <v>-355.11</v>
          </cell>
          <cell r="AA59">
            <v>88.990000000000009</v>
          </cell>
        </row>
        <row r="60">
          <cell r="H60">
            <v>50.01</v>
          </cell>
          <cell r="I60">
            <v>1350.45</v>
          </cell>
          <cell r="J60">
            <v>1337.13</v>
          </cell>
          <cell r="K60">
            <v>-49.8</v>
          </cell>
          <cell r="L60">
            <v>-36.49</v>
          </cell>
          <cell r="M60">
            <v>-13.309999999999995</v>
          </cell>
          <cell r="V60">
            <v>50</v>
          </cell>
          <cell r="W60">
            <v>1120.6600000000001</v>
          </cell>
          <cell r="X60">
            <v>1189.54</v>
          </cell>
          <cell r="Y60">
            <v>-277.16000000000003</v>
          </cell>
          <cell r="Z60">
            <v>-346.1</v>
          </cell>
          <cell r="AA60">
            <v>68.94</v>
          </cell>
        </row>
      </sheetData>
      <sheetData sheetId="3"/>
      <sheetData sheetId="4">
        <row r="12">
          <cell r="E12">
            <v>1086</v>
          </cell>
          <cell r="V12">
            <v>80.528078863000019</v>
          </cell>
          <cell r="W12">
            <v>1102.8814591370001</v>
          </cell>
          <cell r="X12">
            <v>97.409538000000268</v>
          </cell>
          <cell r="AI12">
            <v>1475</v>
          </cell>
          <cell r="BB12">
            <v>461.58292312000003</v>
          </cell>
          <cell r="BC12">
            <v>1363.2752404960002</v>
          </cell>
          <cell r="BD12">
            <v>349.85816361600013</v>
          </cell>
        </row>
        <row r="13">
          <cell r="E13">
            <v>1079</v>
          </cell>
          <cell r="V13">
            <v>73.528078863000019</v>
          </cell>
          <cell r="W13">
            <v>1102.8814591370001</v>
          </cell>
          <cell r="X13">
            <v>97.409538000000268</v>
          </cell>
          <cell r="AI13">
            <v>1467</v>
          </cell>
          <cell r="BB13">
            <v>453.58292312000003</v>
          </cell>
          <cell r="BC13">
            <v>1362.3889754960001</v>
          </cell>
          <cell r="BD13">
            <v>348.97189861600003</v>
          </cell>
        </row>
        <row r="14">
          <cell r="E14">
            <v>1074</v>
          </cell>
          <cell r="V14">
            <v>68.528078863000019</v>
          </cell>
          <cell r="W14">
            <v>1102.8814591370001</v>
          </cell>
          <cell r="X14">
            <v>97.409538000000268</v>
          </cell>
          <cell r="AI14">
            <v>1437</v>
          </cell>
          <cell r="BB14">
            <v>441.58292312000003</v>
          </cell>
          <cell r="BC14">
            <v>1343.7948994959997</v>
          </cell>
          <cell r="BD14">
            <v>348.37782261599995</v>
          </cell>
        </row>
        <row r="15">
          <cell r="E15">
            <v>1069</v>
          </cell>
          <cell r="V15">
            <v>63.528078863000019</v>
          </cell>
          <cell r="W15">
            <v>1102.8814591370001</v>
          </cell>
          <cell r="X15">
            <v>97.409538000000268</v>
          </cell>
          <cell r="AI15">
            <v>1430</v>
          </cell>
          <cell r="BB15">
            <v>434.58292312000003</v>
          </cell>
          <cell r="BC15">
            <v>1343.6448994960001</v>
          </cell>
          <cell r="BD15">
            <v>348.22782261600008</v>
          </cell>
        </row>
        <row r="16">
          <cell r="E16">
            <v>1062</v>
          </cell>
          <cell r="V16">
            <v>57.040278863000026</v>
          </cell>
          <cell r="W16">
            <v>1102.0028241370001</v>
          </cell>
          <cell r="X16">
            <v>97.04310300000013</v>
          </cell>
          <cell r="AI16">
            <v>1401</v>
          </cell>
          <cell r="BB16">
            <v>405.58292312000003</v>
          </cell>
          <cell r="BC16">
            <v>1334.9722614959996</v>
          </cell>
          <cell r="BD16">
            <v>339.55518461599985</v>
          </cell>
        </row>
        <row r="17">
          <cell r="E17">
            <v>1045</v>
          </cell>
          <cell r="V17">
            <v>40.040278863000026</v>
          </cell>
          <cell r="W17">
            <v>1102.0028241370001</v>
          </cell>
          <cell r="X17">
            <v>97.04310300000013</v>
          </cell>
          <cell r="AI17">
            <v>1392</v>
          </cell>
          <cell r="BB17">
            <v>396.58292312000003</v>
          </cell>
          <cell r="BC17">
            <v>1334.632261496</v>
          </cell>
          <cell r="BD17">
            <v>339.21518461599993</v>
          </cell>
        </row>
        <row r="18">
          <cell r="E18">
            <v>1038</v>
          </cell>
          <cell r="V18">
            <v>33.040278863000026</v>
          </cell>
          <cell r="W18">
            <v>1093.2648361369997</v>
          </cell>
          <cell r="X18">
            <v>88.305115000000043</v>
          </cell>
          <cell r="AI18">
            <v>1401</v>
          </cell>
          <cell r="BB18">
            <v>405.58292312000003</v>
          </cell>
          <cell r="BC18">
            <v>1334.282261496</v>
          </cell>
          <cell r="BD18">
            <v>338.86518461600002</v>
          </cell>
        </row>
        <row r="19">
          <cell r="E19">
            <v>1025</v>
          </cell>
          <cell r="V19">
            <v>20.040278863000026</v>
          </cell>
          <cell r="W19">
            <v>1092.0028241370001</v>
          </cell>
          <cell r="X19">
            <v>87.04310300000013</v>
          </cell>
          <cell r="AI19">
            <v>1421</v>
          </cell>
          <cell r="BB19">
            <v>425.58292312000003</v>
          </cell>
          <cell r="BC19">
            <v>1334.7199464959999</v>
          </cell>
          <cell r="BD19">
            <v>339.3028696159999</v>
          </cell>
        </row>
        <row r="20">
          <cell r="E20">
            <v>1012</v>
          </cell>
          <cell r="V20">
            <v>7.0402788630000259</v>
          </cell>
          <cell r="W20">
            <v>1092.0028241370001</v>
          </cell>
          <cell r="X20">
            <v>87.04310300000013</v>
          </cell>
          <cell r="AI20">
            <v>1421</v>
          </cell>
          <cell r="BB20">
            <v>417.23432312000011</v>
          </cell>
          <cell r="BC20">
            <v>1341.2578994959999</v>
          </cell>
          <cell r="BD20">
            <v>337.49222261599988</v>
          </cell>
        </row>
        <row r="21">
          <cell r="E21">
            <v>1006</v>
          </cell>
          <cell r="V21">
            <v>1.0402788630000259</v>
          </cell>
          <cell r="W21">
            <v>1090.735709137</v>
          </cell>
          <cell r="X21">
            <v>85.775988000000027</v>
          </cell>
          <cell r="AI21">
            <v>1437</v>
          </cell>
          <cell r="BB21">
            <v>433.23432312000011</v>
          </cell>
          <cell r="BC21">
            <v>1340.5978994959996</v>
          </cell>
          <cell r="BD21">
            <v>336.8322226159998</v>
          </cell>
        </row>
        <row r="22">
          <cell r="E22">
            <v>1008</v>
          </cell>
          <cell r="V22">
            <v>3.0402788630000259</v>
          </cell>
          <cell r="W22">
            <v>1100.735709137</v>
          </cell>
          <cell r="X22">
            <v>95.775988000000027</v>
          </cell>
          <cell r="AI22">
            <v>1447</v>
          </cell>
          <cell r="BB22">
            <v>443.23432312000011</v>
          </cell>
          <cell r="BC22">
            <v>1334.4919934959998</v>
          </cell>
          <cell r="BD22">
            <v>330.72631661599979</v>
          </cell>
        </row>
        <row r="23">
          <cell r="E23">
            <v>1040</v>
          </cell>
          <cell r="V23">
            <v>17.040278863000026</v>
          </cell>
          <cell r="W23">
            <v>1108.735709137</v>
          </cell>
          <cell r="X23">
            <v>85.775988000000027</v>
          </cell>
          <cell r="AI23">
            <v>1453</v>
          </cell>
          <cell r="BB23">
            <v>449.23432312000011</v>
          </cell>
          <cell r="BC23">
            <v>1333.6519934959997</v>
          </cell>
          <cell r="BD23">
            <v>329.88631661599987</v>
          </cell>
        </row>
        <row r="24">
          <cell r="E24">
            <v>1035</v>
          </cell>
          <cell r="V24">
            <v>12.816318909800088</v>
          </cell>
          <cell r="W24">
            <v>1107.0970100902</v>
          </cell>
          <cell r="X24">
            <v>84.913329000000132</v>
          </cell>
          <cell r="AI24">
            <v>1460</v>
          </cell>
          <cell r="BB24">
            <v>456.23432312000011</v>
          </cell>
          <cell r="BC24">
            <v>1331.9216994959997</v>
          </cell>
          <cell r="BD24">
            <v>328.15602261599969</v>
          </cell>
        </row>
        <row r="25">
          <cell r="E25">
            <v>1018</v>
          </cell>
          <cell r="V25">
            <v>-4.1836810901999115</v>
          </cell>
          <cell r="W25">
            <v>1098.3590220902001</v>
          </cell>
          <cell r="X25">
            <v>76.175341000000046</v>
          </cell>
          <cell r="AI25">
            <v>1466</v>
          </cell>
          <cell r="BB25">
            <v>462.23432312000011</v>
          </cell>
          <cell r="BC25">
            <v>1330.4516994959995</v>
          </cell>
          <cell r="BD25">
            <v>326.68602261599966</v>
          </cell>
        </row>
        <row r="26">
          <cell r="E26">
            <v>994</v>
          </cell>
          <cell r="V26">
            <v>-28.183681090199912</v>
          </cell>
          <cell r="W26">
            <v>1097.0970100902</v>
          </cell>
          <cell r="X26">
            <v>74.913329000000132</v>
          </cell>
          <cell r="AI26">
            <v>1461</v>
          </cell>
          <cell r="BB26">
            <v>457.23432312000011</v>
          </cell>
          <cell r="BC26">
            <v>1330.2893844959999</v>
          </cell>
          <cell r="BD26">
            <v>326.52370761600008</v>
          </cell>
        </row>
        <row r="27">
          <cell r="E27">
            <v>987</v>
          </cell>
          <cell r="V27">
            <v>-35.183681090199912</v>
          </cell>
          <cell r="W27">
            <v>1097.0970100902</v>
          </cell>
          <cell r="X27">
            <v>74.913329000000132</v>
          </cell>
          <cell r="AI27">
            <v>1440</v>
          </cell>
          <cell r="BB27">
            <v>436.23432312000011</v>
          </cell>
          <cell r="BC27">
            <v>1327.8616994959998</v>
          </cell>
          <cell r="BD27">
            <v>324.09602261599974</v>
          </cell>
        </row>
        <row r="28">
          <cell r="E28">
            <v>983</v>
          </cell>
          <cell r="V28">
            <v>-38.541481090199909</v>
          </cell>
          <cell r="W28">
            <v>1096.4548100902002</v>
          </cell>
          <cell r="X28">
            <v>74.913329000000132</v>
          </cell>
          <cell r="AI28">
            <v>1438</v>
          </cell>
          <cell r="BB28">
            <v>416.23432312000011</v>
          </cell>
          <cell r="BC28">
            <v>1344.7760264959998</v>
          </cell>
          <cell r="BD28">
            <v>323.01034961599993</v>
          </cell>
        </row>
        <row r="29">
          <cell r="E29">
            <v>987</v>
          </cell>
          <cell r="V29">
            <v>-34.541481090199909</v>
          </cell>
          <cell r="W29">
            <v>1096.4548100902002</v>
          </cell>
          <cell r="X29">
            <v>74.913329000000132</v>
          </cell>
          <cell r="AI29">
            <v>1424</v>
          </cell>
          <cell r="BB29">
            <v>402.23432312000011</v>
          </cell>
          <cell r="BC29">
            <v>1343.6516994959998</v>
          </cell>
          <cell r="BD29">
            <v>321.88602261599971</v>
          </cell>
        </row>
        <row r="30">
          <cell r="E30">
            <v>987</v>
          </cell>
          <cell r="V30">
            <v>-34.541481090199909</v>
          </cell>
          <cell r="W30">
            <v>1096.4548100902002</v>
          </cell>
          <cell r="X30">
            <v>74.913329000000132</v>
          </cell>
          <cell r="AI30">
            <v>1403</v>
          </cell>
          <cell r="BB30">
            <v>381.23432312000011</v>
          </cell>
          <cell r="BC30">
            <v>1342.0916994959998</v>
          </cell>
          <cell r="BD30">
            <v>320.32602261599976</v>
          </cell>
        </row>
        <row r="31">
          <cell r="E31">
            <v>998</v>
          </cell>
          <cell r="V31">
            <v>-23.541481090199909</v>
          </cell>
          <cell r="W31">
            <v>1116.4548100902002</v>
          </cell>
          <cell r="X31">
            <v>94.913329000000132</v>
          </cell>
          <cell r="AI31">
            <v>1391</v>
          </cell>
          <cell r="BB31">
            <v>369.23432312000011</v>
          </cell>
          <cell r="BC31">
            <v>1340.6216994959996</v>
          </cell>
          <cell r="BD31">
            <v>318.85602261599973</v>
          </cell>
        </row>
        <row r="32">
          <cell r="E32">
            <v>1014</v>
          </cell>
          <cell r="V32">
            <v>-7.541481090199909</v>
          </cell>
          <cell r="W32">
            <v>1137.7227470901998</v>
          </cell>
          <cell r="X32">
            <v>116.18126599999998</v>
          </cell>
          <cell r="AI32">
            <v>1361</v>
          </cell>
          <cell r="BB32">
            <v>338.87652312</v>
          </cell>
          <cell r="BC32">
            <v>1341.3654244959994</v>
          </cell>
          <cell r="BD32">
            <v>319.24194761599955</v>
          </cell>
        </row>
        <row r="33">
          <cell r="E33">
            <v>1047</v>
          </cell>
          <cell r="V33">
            <v>25.458518909800091</v>
          </cell>
          <cell r="W33">
            <v>1136.4607350902002</v>
          </cell>
          <cell r="X33">
            <v>114.91925400000007</v>
          </cell>
          <cell r="AI33">
            <v>1338</v>
          </cell>
          <cell r="BB33">
            <v>315.87652312</v>
          </cell>
          <cell r="BC33">
            <v>1339.4431094959996</v>
          </cell>
          <cell r="BD33">
            <v>317.31963261599975</v>
          </cell>
        </row>
        <row r="34">
          <cell r="E34">
            <v>1076</v>
          </cell>
          <cell r="V34">
            <v>52.906448229600073</v>
          </cell>
          <cell r="W34">
            <v>1138.0328057704</v>
          </cell>
          <cell r="X34">
            <v>114.93925400000005</v>
          </cell>
          <cell r="AI34">
            <v>1323</v>
          </cell>
          <cell r="BB34">
            <v>300.87652312</v>
          </cell>
          <cell r="BC34">
            <v>1306.8054244959994</v>
          </cell>
          <cell r="BD34">
            <v>284.6819476159996</v>
          </cell>
        </row>
        <row r="35">
          <cell r="E35">
            <v>1115</v>
          </cell>
          <cell r="V35">
            <v>91.906448229600073</v>
          </cell>
          <cell r="W35">
            <v>1138.1728057703999</v>
          </cell>
          <cell r="X35">
            <v>115.07925400000015</v>
          </cell>
          <cell r="AI35">
            <v>1306</v>
          </cell>
          <cell r="BB35">
            <v>283.87652312</v>
          </cell>
          <cell r="BC35">
            <v>1290.5754244959994</v>
          </cell>
          <cell r="BD35">
            <v>268.45194761599959</v>
          </cell>
        </row>
        <row r="36">
          <cell r="E36">
            <v>1144</v>
          </cell>
          <cell r="V36">
            <v>116.90644822960007</v>
          </cell>
          <cell r="W36">
            <v>1342.5028057703998</v>
          </cell>
          <cell r="X36">
            <v>315.40925400000009</v>
          </cell>
          <cell r="AI36">
            <v>1289</v>
          </cell>
          <cell r="BB36">
            <v>262.29436925000005</v>
          </cell>
          <cell r="BC36">
            <v>1269.134867366</v>
          </cell>
          <cell r="BD36">
            <v>242.42923661599997</v>
          </cell>
        </row>
        <row r="37">
          <cell r="E37">
            <v>1168</v>
          </cell>
          <cell r="V37">
            <v>140.90644822960007</v>
          </cell>
          <cell r="W37">
            <v>1343.0728057704</v>
          </cell>
          <cell r="X37">
            <v>315.97925400000003</v>
          </cell>
          <cell r="AI37">
            <v>1257</v>
          </cell>
          <cell r="BB37">
            <v>230.29436925000005</v>
          </cell>
          <cell r="BC37">
            <v>1248.0105403659995</v>
          </cell>
          <cell r="BD37">
            <v>221.30490961599975</v>
          </cell>
        </row>
        <row r="38">
          <cell r="E38">
            <v>1207</v>
          </cell>
          <cell r="V38">
            <v>180.87652312</v>
          </cell>
          <cell r="W38">
            <v>1344.5427308799999</v>
          </cell>
          <cell r="X38">
            <v>318.41925400000008</v>
          </cell>
          <cell r="AI38">
            <v>1226</v>
          </cell>
          <cell r="BB38">
            <v>199.29436925000005</v>
          </cell>
          <cell r="BC38">
            <v>1211.5176403659998</v>
          </cell>
          <cell r="BD38">
            <v>184.81200961599978</v>
          </cell>
        </row>
        <row r="39">
          <cell r="E39">
            <v>1238</v>
          </cell>
          <cell r="V39">
            <v>211.87652312</v>
          </cell>
          <cell r="W39">
            <v>1346.6104158799999</v>
          </cell>
          <cell r="X39">
            <v>320.48693899999984</v>
          </cell>
          <cell r="AI39">
            <v>1207</v>
          </cell>
          <cell r="BB39">
            <v>180.29436925000005</v>
          </cell>
          <cell r="BC39">
            <v>1197.3987513659995</v>
          </cell>
          <cell r="BD39">
            <v>170.6931206159997</v>
          </cell>
        </row>
        <row r="40">
          <cell r="E40">
            <v>1260</v>
          </cell>
          <cell r="V40">
            <v>233.87652312</v>
          </cell>
          <cell r="W40">
            <v>1355.5813584960001</v>
          </cell>
          <cell r="X40">
            <v>329.45788161600007</v>
          </cell>
          <cell r="AI40">
            <v>1192</v>
          </cell>
          <cell r="BB40">
            <v>165.29436925000005</v>
          </cell>
          <cell r="BC40">
            <v>1174.4523693659999</v>
          </cell>
          <cell r="BD40">
            <v>147.74673861600007</v>
          </cell>
        </row>
        <row r="41">
          <cell r="E41">
            <v>1310</v>
          </cell>
          <cell r="V41">
            <v>283.87652312</v>
          </cell>
          <cell r="W41">
            <v>1356.8613584959999</v>
          </cell>
          <cell r="X41">
            <v>330.73788161600004</v>
          </cell>
          <cell r="AI41">
            <v>1196</v>
          </cell>
          <cell r="BB41">
            <v>169.29436925000005</v>
          </cell>
          <cell r="BC41">
            <v>1201.6007573659999</v>
          </cell>
          <cell r="BD41">
            <v>174.89512661600014</v>
          </cell>
        </row>
        <row r="42">
          <cell r="E42">
            <v>1340</v>
          </cell>
          <cell r="V42">
            <v>301.87652312</v>
          </cell>
          <cell r="W42">
            <v>1370.201358496</v>
          </cell>
          <cell r="X42">
            <v>332.07788161599996</v>
          </cell>
          <cell r="AI42">
            <v>1209</v>
          </cell>
          <cell r="BB42">
            <v>182.29436925000005</v>
          </cell>
          <cell r="BC42">
            <v>1237.0769193660003</v>
          </cell>
          <cell r="BD42">
            <v>210.37128861600019</v>
          </cell>
        </row>
        <row r="43">
          <cell r="E43">
            <v>1345</v>
          </cell>
          <cell r="V43">
            <v>318.87652312</v>
          </cell>
          <cell r="W43">
            <v>1359.7513584959997</v>
          </cell>
          <cell r="X43">
            <v>333.62788161599991</v>
          </cell>
          <cell r="AI43">
            <v>1246</v>
          </cell>
          <cell r="BB43">
            <v>219.29436925000005</v>
          </cell>
          <cell r="BC43">
            <v>1252.0769193660003</v>
          </cell>
          <cell r="BD43">
            <v>225.37128861600019</v>
          </cell>
        </row>
        <row r="44">
          <cell r="E44">
            <v>1368</v>
          </cell>
          <cell r="V44">
            <v>341.87652312</v>
          </cell>
          <cell r="W44">
            <v>1364.0593314959997</v>
          </cell>
          <cell r="X44">
            <v>337.93585461599986</v>
          </cell>
          <cell r="AI44">
            <v>1299</v>
          </cell>
          <cell r="BB44">
            <v>271.65216925000004</v>
          </cell>
          <cell r="BC44">
            <v>1307.8575213660001</v>
          </cell>
          <cell r="BD44">
            <v>280.50969061600023</v>
          </cell>
        </row>
        <row r="45">
          <cell r="E45">
            <v>1382</v>
          </cell>
          <cell r="V45">
            <v>355.87652312</v>
          </cell>
          <cell r="W45">
            <v>1365.365004496</v>
          </cell>
          <cell r="X45">
            <v>339.24152761600016</v>
          </cell>
          <cell r="AI45">
            <v>1317</v>
          </cell>
          <cell r="BB45">
            <v>289.65216925000004</v>
          </cell>
          <cell r="BC45">
            <v>1322.7131943660002</v>
          </cell>
          <cell r="BD45">
            <v>295.36536361600025</v>
          </cell>
        </row>
        <row r="46">
          <cell r="E46">
            <v>1401</v>
          </cell>
          <cell r="V46">
            <v>374.87652312</v>
          </cell>
          <cell r="W46">
            <v>1367.9244244959996</v>
          </cell>
          <cell r="X46">
            <v>341.80094761599975</v>
          </cell>
          <cell r="AI46">
            <v>1322</v>
          </cell>
          <cell r="BB46">
            <v>294.65216925000004</v>
          </cell>
          <cell r="BC46">
            <v>1307.7131943660002</v>
          </cell>
          <cell r="BD46">
            <v>280.36536361600025</v>
          </cell>
        </row>
        <row r="47">
          <cell r="E47">
            <v>1414</v>
          </cell>
          <cell r="V47">
            <v>387.87652312</v>
          </cell>
          <cell r="W47">
            <v>1368.1367394959998</v>
          </cell>
          <cell r="X47">
            <v>342.01326261599996</v>
          </cell>
          <cell r="AI47">
            <v>1321</v>
          </cell>
          <cell r="BB47">
            <v>293.65216925000004</v>
          </cell>
          <cell r="BC47">
            <v>1327.7131943660002</v>
          </cell>
          <cell r="BD47">
            <v>300.36536361600025</v>
          </cell>
        </row>
        <row r="48">
          <cell r="E48">
            <v>1433</v>
          </cell>
          <cell r="V48">
            <v>406.87652312</v>
          </cell>
          <cell r="W48">
            <v>1369.3067394959999</v>
          </cell>
          <cell r="X48">
            <v>343.18326261600004</v>
          </cell>
          <cell r="AI48">
            <v>1316</v>
          </cell>
          <cell r="BB48">
            <v>288.65216925000004</v>
          </cell>
          <cell r="BC48">
            <v>1331.9594923660002</v>
          </cell>
          <cell r="BD48">
            <v>304.61166161600016</v>
          </cell>
        </row>
        <row r="49">
          <cell r="E49">
            <v>1442</v>
          </cell>
          <cell r="V49">
            <v>415.87652312</v>
          </cell>
          <cell r="W49">
            <v>1371.2353194960001</v>
          </cell>
          <cell r="X49">
            <v>345.11184261600005</v>
          </cell>
          <cell r="AI49">
            <v>1296</v>
          </cell>
          <cell r="BB49">
            <v>268.65216925000004</v>
          </cell>
          <cell r="BC49">
            <v>1321.9594923660002</v>
          </cell>
          <cell r="BD49">
            <v>294.61166161600016</v>
          </cell>
        </row>
        <row r="50">
          <cell r="E50">
            <v>1449</v>
          </cell>
          <cell r="V50">
            <v>422.87652312</v>
          </cell>
          <cell r="W50">
            <v>1373.809395496</v>
          </cell>
          <cell r="X50">
            <v>347.68591861600015</v>
          </cell>
          <cell r="AI50">
            <v>1299</v>
          </cell>
          <cell r="BB50">
            <v>271.65216925000004</v>
          </cell>
          <cell r="BC50">
            <v>1306.9594923660002</v>
          </cell>
          <cell r="BD50">
            <v>279.61166161600016</v>
          </cell>
        </row>
        <row r="51">
          <cell r="E51">
            <v>1457</v>
          </cell>
          <cell r="V51">
            <v>430.87652312</v>
          </cell>
          <cell r="W51">
            <v>1374.769395496</v>
          </cell>
          <cell r="X51">
            <v>348.64591861599996</v>
          </cell>
          <cell r="AI51">
            <v>1289</v>
          </cell>
          <cell r="BB51">
            <v>261.65216925000004</v>
          </cell>
          <cell r="BC51">
            <v>1291.9535673660002</v>
          </cell>
          <cell r="BD51">
            <v>264.60573661600023</v>
          </cell>
        </row>
        <row r="52">
          <cell r="E52">
            <v>1458</v>
          </cell>
          <cell r="V52">
            <v>436.87652312</v>
          </cell>
          <cell r="W52">
            <v>1367.3353014959998</v>
          </cell>
          <cell r="X52">
            <v>346.211824616</v>
          </cell>
          <cell r="AI52">
            <v>1275</v>
          </cell>
          <cell r="BB52">
            <v>248.75204828630604</v>
          </cell>
          <cell r="BC52">
            <v>1191.7517173296942</v>
          </cell>
          <cell r="BD52">
            <v>165.50376561600007</v>
          </cell>
        </row>
        <row r="53">
          <cell r="E53">
            <v>1462</v>
          </cell>
          <cell r="V53">
            <v>440.87652312</v>
          </cell>
          <cell r="W53">
            <v>1369.8029864959999</v>
          </cell>
          <cell r="X53">
            <v>348.67950961599985</v>
          </cell>
          <cell r="AI53">
            <v>1270</v>
          </cell>
          <cell r="BB53">
            <v>243.75204828630604</v>
          </cell>
          <cell r="BC53">
            <v>1191.6073903296938</v>
          </cell>
          <cell r="BD53">
            <v>165.35943861599986</v>
          </cell>
        </row>
        <row r="54">
          <cell r="E54">
            <v>1458</v>
          </cell>
          <cell r="V54">
            <v>436.87652312</v>
          </cell>
          <cell r="W54">
            <v>1367.0196284960002</v>
          </cell>
          <cell r="X54">
            <v>345.89615161600017</v>
          </cell>
          <cell r="AI54">
            <v>1257</v>
          </cell>
          <cell r="BB54">
            <v>230.75204828630604</v>
          </cell>
          <cell r="BC54">
            <v>1191.118810329694</v>
          </cell>
          <cell r="BD54">
            <v>164.87085861599991</v>
          </cell>
        </row>
        <row r="55">
          <cell r="E55">
            <v>1457</v>
          </cell>
          <cell r="V55">
            <v>435.87652312</v>
          </cell>
          <cell r="W55">
            <v>1367.5253014959999</v>
          </cell>
          <cell r="X55">
            <v>346.40182461600006</v>
          </cell>
          <cell r="AI55">
            <v>1248</v>
          </cell>
          <cell r="BB55">
            <v>221.75204828630604</v>
          </cell>
          <cell r="BC55">
            <v>1191.118810329694</v>
          </cell>
          <cell r="BD55">
            <v>164.87085861599991</v>
          </cell>
        </row>
        <row r="56">
          <cell r="E56">
            <v>1458</v>
          </cell>
          <cell r="V56">
            <v>436.87652312</v>
          </cell>
          <cell r="W56">
            <v>1368.0253014960003</v>
          </cell>
          <cell r="X56">
            <v>346.90182461600028</v>
          </cell>
          <cell r="AI56">
            <v>1225</v>
          </cell>
          <cell r="BB56">
            <v>198.75204828630604</v>
          </cell>
          <cell r="BC56">
            <v>1191.1934523296941</v>
          </cell>
          <cell r="BD56">
            <v>164.94550061599995</v>
          </cell>
        </row>
        <row r="57">
          <cell r="E57">
            <v>1466</v>
          </cell>
          <cell r="V57">
            <v>444.87652312</v>
          </cell>
          <cell r="W57">
            <v>1368.945301496</v>
          </cell>
          <cell r="X57">
            <v>347.82182461600013</v>
          </cell>
          <cell r="AI57">
            <v>1211</v>
          </cell>
          <cell r="BB57">
            <v>184.75204828630604</v>
          </cell>
          <cell r="BC57">
            <v>1191.1934523296941</v>
          </cell>
          <cell r="BD57">
            <v>164.94550061599995</v>
          </cell>
        </row>
        <row r="58">
          <cell r="E58">
            <v>1474</v>
          </cell>
          <cell r="V58">
            <v>460.58292312000003</v>
          </cell>
          <cell r="W58">
            <v>1361.2089014960002</v>
          </cell>
          <cell r="X58">
            <v>347.79182461600016</v>
          </cell>
          <cell r="AI58">
            <v>1204</v>
          </cell>
          <cell r="BB58">
            <v>177.75204828630604</v>
          </cell>
          <cell r="BC58">
            <v>1171.9668483296941</v>
          </cell>
          <cell r="BD58">
            <v>145.71889661600011</v>
          </cell>
        </row>
        <row r="59">
          <cell r="E59">
            <v>1478</v>
          </cell>
          <cell r="V59">
            <v>464.58292312000003</v>
          </cell>
          <cell r="W59">
            <v>1361.5489014959999</v>
          </cell>
          <cell r="X59">
            <v>348.13182461600007</v>
          </cell>
          <cell r="AI59">
            <v>1184</v>
          </cell>
          <cell r="BB59">
            <v>160.75204828630604</v>
          </cell>
          <cell r="BC59">
            <v>1158.115461329694</v>
          </cell>
          <cell r="BD59">
            <v>134.86750961599995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T2">
            <v>10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24" activePane="bottomRight" state="frozen"/>
      <selection activeCell="A115" sqref="A115"/>
      <selection pane="topRight" activeCell="A115" sqref="A115"/>
      <selection pane="bottomLeft" activeCell="A115" sqref="A115"/>
      <selection pane="bottomRight" activeCell="I4" sqref="I4"/>
    </sheetView>
  </sheetViews>
  <sheetFormatPr defaultColWidth="13.5" defaultRowHeight="30"/>
  <cols>
    <col min="1" max="1" width="38.3984375" style="6" customWidth="1"/>
    <col min="2" max="2" width="91.3984375" style="6" customWidth="1"/>
    <col min="3" max="3" width="67.3984375" style="6" customWidth="1"/>
    <col min="4" max="4" width="71.09765625" style="6" customWidth="1"/>
    <col min="5" max="7" width="47.09765625" style="6" customWidth="1"/>
    <col min="8" max="13" width="47.09765625" style="10" customWidth="1"/>
    <col min="14" max="14" width="51.09765625" style="10" customWidth="1"/>
    <col min="15" max="17" width="47.09765625" style="10" customWidth="1"/>
    <col min="18" max="18" width="52.5" style="6" customWidth="1"/>
    <col min="19" max="19" width="95" style="6" customWidth="1"/>
    <col min="20" max="30" width="54.796875" style="6" customWidth="1"/>
    <col min="31" max="34" width="54.796875" style="10" customWidth="1"/>
    <col min="35" max="16384" width="13.5" style="6"/>
  </cols>
  <sheetData>
    <row r="1" spans="1:34" ht="91.2" customHeight="1">
      <c r="A1" s="1" t="s">
        <v>0</v>
      </c>
      <c r="B1" s="1"/>
      <c r="C1" s="2">
        <f>[1]Abstract!L1</f>
        <v>44390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2" customHeight="1">
      <c r="A2" s="1" t="s">
        <v>2</v>
      </c>
      <c r="B2" s="1"/>
      <c r="C2" s="3"/>
      <c r="D2" s="2">
        <f>C1-1</f>
        <v>44389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2" customHeight="1">
      <c r="A3" s="1" t="str">
        <f>"Based on Revision No." &amp; '[1]Frm-1 Anticipated Gen.'!$T$2 &amp; " of NRLDC"</f>
        <v>Based on Revision No.10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2" customHeight="1">
      <c r="A4" s="1" t="s">
        <v>4</v>
      </c>
      <c r="B4" s="1"/>
      <c r="C4" s="3"/>
      <c r="D4" s="2">
        <f>[1]Abstract!L1</f>
        <v>44390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2" customHeight="1">
      <c r="A5" s="1" t="str">
        <f>"Based on Implemented Revision No.    " &amp; '[1]DA HPSLDC'!W6 &amp; " of NRLDC"</f>
        <v>Based on Implemented Revision No.    0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2" customHeight="1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44390</v>
      </c>
      <c r="Q6" s="14"/>
      <c r="R6" s="15" t="str">
        <f>"Based on Revision No." &amp; '[1]Frm-1 Anticipated Gen.'!$T$2 &amp; " of NRLDC"</f>
        <v>Based on Revision No.10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0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2" customHeight="1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>
      <c r="A13" s="91">
        <v>1</v>
      </c>
      <c r="B13" s="92" t="s">
        <v>63</v>
      </c>
      <c r="C13" s="93">
        <f>'[1]Annx-A (DA) '!E12</f>
        <v>1086</v>
      </c>
      <c r="D13" s="94">
        <f>'[1]Annx-A (DA) '!W12</f>
        <v>1102.8814591370001</v>
      </c>
      <c r="E13" s="95">
        <f>'[1]Annx-A (DA) '!X12</f>
        <v>97.409538000000268</v>
      </c>
      <c r="F13" s="96">
        <f>'[1]Annx-A (DA) '!V12</f>
        <v>80.528078863000019</v>
      </c>
      <c r="G13" s="97">
        <f t="shared" ref="G13:G60" si="0">E13-F13</f>
        <v>16.881459137000249</v>
      </c>
      <c r="H13" s="98">
        <f>'[1]DA HPSLDC'!H13</f>
        <v>49.96</v>
      </c>
      <c r="I13" s="99">
        <f>'[1]DA HPSLDC'!I13</f>
        <v>1043.6300000000001</v>
      </c>
      <c r="J13" s="99">
        <f>'[1]DA HPSLDC'!J13</f>
        <v>984.47</v>
      </c>
      <c r="K13" s="99">
        <f>'[1]DA HPSLDC'!K13</f>
        <v>-418.28</v>
      </c>
      <c r="L13" s="99">
        <f>'[1]DA HPSLDC'!L13</f>
        <v>-359.12</v>
      </c>
      <c r="M13" s="99">
        <f>'[1]DA HPSLDC'!M13</f>
        <v>-59.159999999999968</v>
      </c>
      <c r="N13" s="100">
        <f>(I13-C13)/C13</f>
        <v>-3.9014732965009111E-2</v>
      </c>
      <c r="O13" s="100">
        <f>(J13-D13)/D13</f>
        <v>-0.10736553611995302</v>
      </c>
      <c r="P13" s="100">
        <f>(K13-E13)/E13</f>
        <v>-5.2940353541149001</v>
      </c>
      <c r="Q13" s="100">
        <f>(L13-F13)/F13</f>
        <v>-5.4595624913759586</v>
      </c>
      <c r="R13" s="92">
        <v>49</v>
      </c>
      <c r="S13" s="92" t="s">
        <v>64</v>
      </c>
      <c r="T13" s="93">
        <f>'[1]Annx-A (DA) '!AI12</f>
        <v>1475</v>
      </c>
      <c r="U13" s="94">
        <f>'[1]Annx-A (DA) '!BC12</f>
        <v>1363.2752404960002</v>
      </c>
      <c r="V13" s="95">
        <f>'[1]Annx-A (DA) '!BD12</f>
        <v>349.85816361600013</v>
      </c>
      <c r="W13" s="96">
        <f>'[1]Annx-A (DA) '!BB12</f>
        <v>461.58292312000003</v>
      </c>
      <c r="X13" s="97">
        <f t="shared" ref="X13:X60" si="1">V13-W13</f>
        <v>-111.72475950399991</v>
      </c>
      <c r="Y13" s="98">
        <f>'[1]DA HPSLDC'!V13</f>
        <v>50.03</v>
      </c>
      <c r="Z13" s="99">
        <f>'[1]DA HPSLDC'!W13</f>
        <v>1334.13</v>
      </c>
      <c r="AA13" s="99">
        <f>'[1]DA HPSLDC'!X13</f>
        <v>1248.3899999999999</v>
      </c>
      <c r="AB13" s="99">
        <f>'[1]DA HPSLDC'!Y13</f>
        <v>-118.92</v>
      </c>
      <c r="AC13" s="99">
        <f>'[1]DA HPSLDC'!Z13</f>
        <v>-33.19</v>
      </c>
      <c r="AD13" s="99">
        <f>'[1]DA HPSLDC'!AA13</f>
        <v>-85.73</v>
      </c>
      <c r="AE13" s="100">
        <f>(Z13-T13)/T13</f>
        <v>-9.5505084745762636E-2</v>
      </c>
      <c r="AF13" s="100">
        <f>(AA13-U13)/U13</f>
        <v>-8.4271493447061807E-2</v>
      </c>
      <c r="AG13" s="100">
        <f>(AB13-V13)/V13</f>
        <v>-1.3399091756810486</v>
      </c>
      <c r="AH13" s="100">
        <f>(AC13-W13)/W13</f>
        <v>-1.0719047398366846</v>
      </c>
    </row>
    <row r="14" spans="1:34" s="101" customFormat="1" ht="127.5" customHeight="1">
      <c r="A14" s="91">
        <v>2</v>
      </c>
      <c r="B14" s="92" t="s">
        <v>65</v>
      </c>
      <c r="C14" s="93">
        <f>'[1]Annx-A (DA) '!E13</f>
        <v>1079</v>
      </c>
      <c r="D14" s="94">
        <f>'[1]Annx-A (DA) '!W13</f>
        <v>1102.8814591370001</v>
      </c>
      <c r="E14" s="95">
        <f>'[1]Annx-A (DA) '!X13</f>
        <v>97.409538000000268</v>
      </c>
      <c r="F14" s="96">
        <f>'[1]Annx-A (DA) '!V13</f>
        <v>73.528078863000019</v>
      </c>
      <c r="G14" s="97">
        <f t="shared" si="0"/>
        <v>23.881459137000249</v>
      </c>
      <c r="H14" s="98">
        <f>'[1]DA HPSLDC'!H14</f>
        <v>49.97</v>
      </c>
      <c r="I14" s="99">
        <f>'[1]DA HPSLDC'!I14</f>
        <v>1015</v>
      </c>
      <c r="J14" s="99">
        <f>'[1]DA HPSLDC'!J14</f>
        <v>981.79</v>
      </c>
      <c r="K14" s="99">
        <f>'[1]DA HPSLDC'!K14</f>
        <v>-421.33</v>
      </c>
      <c r="L14" s="99">
        <f>'[1]DA HPSLDC'!L14</f>
        <v>-388.12</v>
      </c>
      <c r="M14" s="99">
        <f>'[1]DA HPSLDC'!M14</f>
        <v>-33.20999999999998</v>
      </c>
      <c r="N14" s="100">
        <f t="shared" ref="N14:Q60" si="2">(I14-C14)/C14</f>
        <v>-5.9314179796107508E-2</v>
      </c>
      <c r="O14" s="100">
        <f t="shared" si="2"/>
        <v>-0.10979553435575358</v>
      </c>
      <c r="P14" s="100">
        <f t="shared" si="2"/>
        <v>-5.325346456319286</v>
      </c>
      <c r="Q14" s="100">
        <f t="shared" si="2"/>
        <v>-6.2785276863163828</v>
      </c>
      <c r="R14" s="92">
        <v>50</v>
      </c>
      <c r="S14" s="92" t="s">
        <v>66</v>
      </c>
      <c r="T14" s="93">
        <f>'[1]Annx-A (DA) '!AI13</f>
        <v>1467</v>
      </c>
      <c r="U14" s="94">
        <f>'[1]Annx-A (DA) '!BC13</f>
        <v>1362.3889754960001</v>
      </c>
      <c r="V14" s="95">
        <f>'[1]Annx-A (DA) '!BD13</f>
        <v>348.97189861600003</v>
      </c>
      <c r="W14" s="96">
        <f>'[1]Annx-A (DA) '!BB13</f>
        <v>453.58292312000003</v>
      </c>
      <c r="X14" s="97">
        <f t="shared" si="1"/>
        <v>-104.611024504</v>
      </c>
      <c r="Y14" s="98">
        <f>'[1]DA HPSLDC'!V14</f>
        <v>49.99</v>
      </c>
      <c r="Z14" s="99">
        <f>'[1]DA HPSLDC'!W14</f>
        <v>1301.97</v>
      </c>
      <c r="AA14" s="99">
        <f>'[1]DA HPSLDC'!X14</f>
        <v>1244.1399999999999</v>
      </c>
      <c r="AB14" s="99">
        <f>'[1]DA HPSLDC'!Y14</f>
        <v>-114.16</v>
      </c>
      <c r="AC14" s="99">
        <f>'[1]DA HPSLDC'!Z14</f>
        <v>-56.37</v>
      </c>
      <c r="AD14" s="99">
        <f>'[1]DA HPSLDC'!AA14</f>
        <v>-57.79</v>
      </c>
      <c r="AE14" s="100">
        <f t="shared" ref="AE14:AH60" si="3">(Z14-T14)/T14</f>
        <v>-0.11249488752556236</v>
      </c>
      <c r="AF14" s="100">
        <f t="shared" si="3"/>
        <v>-8.6795311488005622E-2</v>
      </c>
      <c r="AG14" s="100">
        <f t="shared" si="3"/>
        <v>-1.3271323577994423</v>
      </c>
      <c r="AH14" s="100">
        <f t="shared" si="3"/>
        <v>-1.124277165489951</v>
      </c>
    </row>
    <row r="15" spans="1:34" s="101" customFormat="1" ht="127.5" customHeight="1">
      <c r="A15" s="91">
        <v>3</v>
      </c>
      <c r="B15" s="92" t="s">
        <v>67</v>
      </c>
      <c r="C15" s="93">
        <f>'[1]Annx-A (DA) '!E14</f>
        <v>1074</v>
      </c>
      <c r="D15" s="94">
        <f>'[1]Annx-A (DA) '!W14</f>
        <v>1102.8814591370001</v>
      </c>
      <c r="E15" s="95">
        <f>'[1]Annx-A (DA) '!X14</f>
        <v>97.409538000000268</v>
      </c>
      <c r="F15" s="96">
        <f>'[1]Annx-A (DA) '!V14</f>
        <v>68.528078863000019</v>
      </c>
      <c r="G15" s="97">
        <f t="shared" si="0"/>
        <v>28.881459137000249</v>
      </c>
      <c r="H15" s="98">
        <f>'[1]DA HPSLDC'!H15</f>
        <v>50.01</v>
      </c>
      <c r="I15" s="99">
        <f>'[1]DA HPSLDC'!I15</f>
        <v>1026.95</v>
      </c>
      <c r="J15" s="99">
        <f>'[1]DA HPSLDC'!J15</f>
        <v>927.02</v>
      </c>
      <c r="K15" s="99">
        <f>'[1]DA HPSLDC'!K15</f>
        <v>-470.17</v>
      </c>
      <c r="L15" s="99">
        <f>'[1]DA HPSLDC'!L15</f>
        <v>-370.25</v>
      </c>
      <c r="M15" s="99">
        <f>'[1]DA HPSLDC'!M15</f>
        <v>-99.920000000000016</v>
      </c>
      <c r="N15" s="100">
        <f t="shared" si="2"/>
        <v>-4.3808193668528825E-2</v>
      </c>
      <c r="O15" s="100">
        <f t="shared" si="2"/>
        <v>-0.15945635651052736</v>
      </c>
      <c r="P15" s="100">
        <f t="shared" si="2"/>
        <v>-5.826734728995417</v>
      </c>
      <c r="Q15" s="100">
        <f t="shared" si="2"/>
        <v>-6.4028947862407826</v>
      </c>
      <c r="R15" s="92">
        <v>51</v>
      </c>
      <c r="S15" s="92" t="s">
        <v>68</v>
      </c>
      <c r="T15" s="93">
        <f>'[1]Annx-A (DA) '!AI14</f>
        <v>1437</v>
      </c>
      <c r="U15" s="94">
        <f>'[1]Annx-A (DA) '!BC14</f>
        <v>1343.7948994959997</v>
      </c>
      <c r="V15" s="95">
        <f>'[1]Annx-A (DA) '!BD14</f>
        <v>348.37782261599995</v>
      </c>
      <c r="W15" s="96">
        <f>'[1]Annx-A (DA) '!BB14</f>
        <v>441.58292312000003</v>
      </c>
      <c r="X15" s="97">
        <f t="shared" si="1"/>
        <v>-93.205100504000086</v>
      </c>
      <c r="Y15" s="98">
        <f>'[1]DA HPSLDC'!V15</f>
        <v>50.04</v>
      </c>
      <c r="Z15" s="99">
        <f>'[1]DA HPSLDC'!W15</f>
        <v>1320.19</v>
      </c>
      <c r="AA15" s="99">
        <f>'[1]DA HPSLDC'!X15</f>
        <v>1257.1500000000001</v>
      </c>
      <c r="AB15" s="99">
        <f>'[1]DA HPSLDC'!Y15</f>
        <v>-108.01</v>
      </c>
      <c r="AC15" s="99">
        <f>'[1]DA HPSLDC'!Z15</f>
        <v>-44.98</v>
      </c>
      <c r="AD15" s="99">
        <f>'[1]DA HPSLDC'!AA15</f>
        <v>-63.030000000000008</v>
      </c>
      <c r="AE15" s="100">
        <f t="shared" si="3"/>
        <v>-8.1287404314544148E-2</v>
      </c>
      <c r="AF15" s="100">
        <f t="shared" si="3"/>
        <v>-6.447777077327535E-2</v>
      </c>
      <c r="AG15" s="100">
        <f t="shared" si="3"/>
        <v>-1.3100369569708639</v>
      </c>
      <c r="AH15" s="100">
        <f t="shared" si="3"/>
        <v>-1.1018608230639768</v>
      </c>
    </row>
    <row r="16" spans="1:34" s="101" customFormat="1" ht="127.5" customHeight="1">
      <c r="A16" s="91">
        <v>4</v>
      </c>
      <c r="B16" s="92" t="s">
        <v>69</v>
      </c>
      <c r="C16" s="93">
        <f>'[1]Annx-A (DA) '!E15</f>
        <v>1069</v>
      </c>
      <c r="D16" s="94">
        <f>'[1]Annx-A (DA) '!W15</f>
        <v>1102.8814591370001</v>
      </c>
      <c r="E16" s="95">
        <f>'[1]Annx-A (DA) '!X15</f>
        <v>97.409538000000268</v>
      </c>
      <c r="F16" s="96">
        <f>'[1]Annx-A (DA) '!V15</f>
        <v>63.528078863000019</v>
      </c>
      <c r="G16" s="97">
        <f t="shared" si="0"/>
        <v>33.881459137000249</v>
      </c>
      <c r="H16" s="98">
        <f>'[1]DA HPSLDC'!H16</f>
        <v>49.98</v>
      </c>
      <c r="I16" s="99">
        <f>'[1]DA HPSLDC'!I16</f>
        <v>993.4</v>
      </c>
      <c r="J16" s="99">
        <f>'[1]DA HPSLDC'!J16</f>
        <v>912.65000000000009</v>
      </c>
      <c r="K16" s="99">
        <f>'[1]DA HPSLDC'!K16</f>
        <v>-475.73</v>
      </c>
      <c r="L16" s="99">
        <f>'[1]DA HPSLDC'!L16</f>
        <v>-394.97</v>
      </c>
      <c r="M16" s="99">
        <f>'[1]DA HPSLDC'!M16</f>
        <v>-80.759999999999991</v>
      </c>
      <c r="N16" s="100">
        <f t="shared" si="2"/>
        <v>-7.0720299345182439E-2</v>
      </c>
      <c r="O16" s="100">
        <f t="shared" si="2"/>
        <v>-0.17248586197636806</v>
      </c>
      <c r="P16" s="100">
        <f t="shared" si="2"/>
        <v>-5.8838133284237388</v>
      </c>
      <c r="Q16" s="100">
        <f t="shared" si="2"/>
        <v>-7.2172508136404261</v>
      </c>
      <c r="R16" s="92">
        <v>52</v>
      </c>
      <c r="S16" s="92" t="s">
        <v>70</v>
      </c>
      <c r="T16" s="93">
        <f>'[1]Annx-A (DA) '!AI15</f>
        <v>1430</v>
      </c>
      <c r="U16" s="94">
        <f>'[1]Annx-A (DA) '!BC15</f>
        <v>1343.6448994960001</v>
      </c>
      <c r="V16" s="95">
        <f>'[1]Annx-A (DA) '!BD15</f>
        <v>348.22782261600008</v>
      </c>
      <c r="W16" s="96">
        <f>'[1]Annx-A (DA) '!BB15</f>
        <v>434.58292312000003</v>
      </c>
      <c r="X16" s="97">
        <f t="shared" si="1"/>
        <v>-86.35510050399995</v>
      </c>
      <c r="Y16" s="98">
        <f>'[1]DA HPSLDC'!V16</f>
        <v>50.05</v>
      </c>
      <c r="Z16" s="99">
        <f>'[1]DA HPSLDC'!W16</f>
        <v>1290.3499999999999</v>
      </c>
      <c r="AA16" s="99">
        <f>'[1]DA HPSLDC'!X16</f>
        <v>1276.31</v>
      </c>
      <c r="AB16" s="99">
        <f>'[1]DA HPSLDC'!Y16</f>
        <v>-108.18</v>
      </c>
      <c r="AC16" s="99">
        <f>'[1]DA HPSLDC'!Z16</f>
        <v>-94.16</v>
      </c>
      <c r="AD16" s="99">
        <f>'[1]DA HPSLDC'!AA16</f>
        <v>-14.02000000000001</v>
      </c>
      <c r="AE16" s="100">
        <f t="shared" si="3"/>
        <v>-9.7657342657342716E-2</v>
      </c>
      <c r="AF16" s="100">
        <f t="shared" si="3"/>
        <v>-5.0113612250719974E-2</v>
      </c>
      <c r="AG16" s="100">
        <f t="shared" si="3"/>
        <v>-1.3106586923104444</v>
      </c>
      <c r="AH16" s="100">
        <f t="shared" si="3"/>
        <v>-1.2166675103660247</v>
      </c>
    </row>
    <row r="17" spans="1:34" s="101" customFormat="1" ht="127.5" customHeight="1">
      <c r="A17" s="91">
        <v>5</v>
      </c>
      <c r="B17" s="92" t="s">
        <v>71</v>
      </c>
      <c r="C17" s="93">
        <f>'[1]Annx-A (DA) '!E16</f>
        <v>1062</v>
      </c>
      <c r="D17" s="94">
        <f>'[1]Annx-A (DA) '!W16</f>
        <v>1102.0028241370001</v>
      </c>
      <c r="E17" s="95">
        <f>'[1]Annx-A (DA) '!X16</f>
        <v>97.04310300000013</v>
      </c>
      <c r="F17" s="96">
        <f>'[1]Annx-A (DA) '!V16</f>
        <v>57.040278863000026</v>
      </c>
      <c r="G17" s="97">
        <f t="shared" si="0"/>
        <v>40.002824137000104</v>
      </c>
      <c r="H17" s="98">
        <f>'[1]DA HPSLDC'!H17</f>
        <v>50.01</v>
      </c>
      <c r="I17" s="99">
        <f>'[1]DA HPSLDC'!I17</f>
        <v>989.33</v>
      </c>
      <c r="J17" s="99">
        <f>'[1]DA HPSLDC'!J17</f>
        <v>937.18999999999983</v>
      </c>
      <c r="K17" s="99">
        <f>'[1]DA HPSLDC'!K17</f>
        <v>-465.43</v>
      </c>
      <c r="L17" s="99">
        <f>'[1]DA HPSLDC'!L17</f>
        <v>-413.28</v>
      </c>
      <c r="M17" s="99">
        <f>'[1]DA HPSLDC'!M17</f>
        <v>-52.150000000000034</v>
      </c>
      <c r="N17" s="100">
        <f t="shared" si="2"/>
        <v>-6.8427495291902035E-2</v>
      </c>
      <c r="O17" s="100">
        <f t="shared" si="2"/>
        <v>-0.14955753336300964</v>
      </c>
      <c r="P17" s="100">
        <f t="shared" si="2"/>
        <v>-5.7961162165228721</v>
      </c>
      <c r="Q17" s="100">
        <f t="shared" si="2"/>
        <v>-8.2454063731459044</v>
      </c>
      <c r="R17" s="92">
        <v>53</v>
      </c>
      <c r="S17" s="92" t="s">
        <v>72</v>
      </c>
      <c r="T17" s="93">
        <f>'[1]Annx-A (DA) '!AI16</f>
        <v>1401</v>
      </c>
      <c r="U17" s="94">
        <f>'[1]Annx-A (DA) '!BC16</f>
        <v>1334.9722614959996</v>
      </c>
      <c r="V17" s="95">
        <f>'[1]Annx-A (DA) '!BD16</f>
        <v>339.55518461599985</v>
      </c>
      <c r="W17" s="96">
        <f>'[1]Annx-A (DA) '!BB16</f>
        <v>405.58292312000003</v>
      </c>
      <c r="X17" s="97">
        <f t="shared" si="1"/>
        <v>-66.027738504000183</v>
      </c>
      <c r="Y17" s="98">
        <f>'[1]DA HPSLDC'!V17</f>
        <v>50.05</v>
      </c>
      <c r="Z17" s="99">
        <f>'[1]DA HPSLDC'!W17</f>
        <v>1248.17</v>
      </c>
      <c r="AA17" s="99">
        <f>'[1]DA HPSLDC'!X17</f>
        <v>1248.02</v>
      </c>
      <c r="AB17" s="99">
        <f>'[1]DA HPSLDC'!Y17</f>
        <v>-148.13999999999999</v>
      </c>
      <c r="AC17" s="99">
        <f>'[1]DA HPSLDC'!Z17</f>
        <v>-147.99</v>
      </c>
      <c r="AD17" s="99">
        <f>'[1]DA HPSLDC'!AA17</f>
        <v>-0.14999999999997726</v>
      </c>
      <c r="AE17" s="100">
        <f t="shared" si="3"/>
        <v>-0.10908636688079938</v>
      </c>
      <c r="AF17" s="100">
        <f t="shared" si="3"/>
        <v>-6.5134133497694563E-2</v>
      </c>
      <c r="AG17" s="100">
        <f t="shared" si="3"/>
        <v>-1.4362766546107382</v>
      </c>
      <c r="AH17" s="100">
        <f t="shared" si="3"/>
        <v>-1.3648822264546234</v>
      </c>
    </row>
    <row r="18" spans="1:34" s="101" customFormat="1" ht="127.5" customHeight="1">
      <c r="A18" s="91">
        <v>6</v>
      </c>
      <c r="B18" s="92" t="s">
        <v>73</v>
      </c>
      <c r="C18" s="93">
        <f>'[1]Annx-A (DA) '!E17</f>
        <v>1045</v>
      </c>
      <c r="D18" s="94">
        <f>'[1]Annx-A (DA) '!W17</f>
        <v>1102.0028241370001</v>
      </c>
      <c r="E18" s="95">
        <f>'[1]Annx-A (DA) '!X17</f>
        <v>97.04310300000013</v>
      </c>
      <c r="F18" s="96">
        <f>'[1]Annx-A (DA) '!V17</f>
        <v>40.040278863000026</v>
      </c>
      <c r="G18" s="97">
        <f t="shared" si="0"/>
        <v>57.002824137000104</v>
      </c>
      <c r="H18" s="98">
        <f>'[1]DA HPSLDC'!H18</f>
        <v>50.04</v>
      </c>
      <c r="I18" s="99">
        <f>'[1]DA HPSLDC'!I18</f>
        <v>990.49</v>
      </c>
      <c r="J18" s="99">
        <f>'[1]DA HPSLDC'!J18</f>
        <v>926.92</v>
      </c>
      <c r="K18" s="99">
        <f>'[1]DA HPSLDC'!K18</f>
        <v>-474.39</v>
      </c>
      <c r="L18" s="99">
        <f>'[1]DA HPSLDC'!L18</f>
        <v>-410.82</v>
      </c>
      <c r="M18" s="99">
        <f>'[1]DA HPSLDC'!M18</f>
        <v>-63.569999999999993</v>
      </c>
      <c r="N18" s="100">
        <f t="shared" si="2"/>
        <v>-5.2162679425837313E-2</v>
      </c>
      <c r="O18" s="100">
        <f t="shared" si="2"/>
        <v>-0.15887692871759279</v>
      </c>
      <c r="P18" s="100">
        <f t="shared" si="2"/>
        <v>-5.8884463226613777</v>
      </c>
      <c r="Q18" s="100">
        <f t="shared" si="2"/>
        <v>-11.260168302164997</v>
      </c>
      <c r="R18" s="92">
        <v>54</v>
      </c>
      <c r="S18" s="92" t="s">
        <v>74</v>
      </c>
      <c r="T18" s="93">
        <f>'[1]Annx-A (DA) '!AI17</f>
        <v>1392</v>
      </c>
      <c r="U18" s="94">
        <f>'[1]Annx-A (DA) '!BC17</f>
        <v>1334.632261496</v>
      </c>
      <c r="V18" s="95">
        <f>'[1]Annx-A (DA) '!BD17</f>
        <v>339.21518461599993</v>
      </c>
      <c r="W18" s="96">
        <f>'[1]Annx-A (DA) '!BB17</f>
        <v>396.58292312000003</v>
      </c>
      <c r="X18" s="97">
        <f t="shared" si="1"/>
        <v>-57.367738504000101</v>
      </c>
      <c r="Y18" s="98">
        <f>'[1]DA HPSLDC'!V18</f>
        <v>50.07</v>
      </c>
      <c r="Z18" s="99">
        <f>'[1]DA HPSLDC'!W18</f>
        <v>1276.26</v>
      </c>
      <c r="AA18" s="99">
        <f>'[1]DA HPSLDC'!X18</f>
        <v>1212.8500000000001</v>
      </c>
      <c r="AB18" s="99">
        <f>'[1]DA HPSLDC'!Y18</f>
        <v>-190.55</v>
      </c>
      <c r="AC18" s="99">
        <f>'[1]DA HPSLDC'!Z18</f>
        <v>-127.14</v>
      </c>
      <c r="AD18" s="99">
        <f>'[1]DA HPSLDC'!AA18</f>
        <v>-63.410000000000011</v>
      </c>
      <c r="AE18" s="100">
        <f t="shared" si="3"/>
        <v>-8.3146551724137943E-2</v>
      </c>
      <c r="AF18" s="100">
        <f t="shared" si="3"/>
        <v>-9.1247802866306488E-2</v>
      </c>
      <c r="AG18" s="100">
        <f t="shared" si="3"/>
        <v>-1.5617378249611891</v>
      </c>
      <c r="AH18" s="100">
        <f t="shared" si="3"/>
        <v>-1.320588690505792</v>
      </c>
    </row>
    <row r="19" spans="1:34" s="101" customFormat="1" ht="127.5" customHeight="1">
      <c r="A19" s="91">
        <v>7</v>
      </c>
      <c r="B19" s="92" t="s">
        <v>75</v>
      </c>
      <c r="C19" s="93">
        <f>'[1]Annx-A (DA) '!E18</f>
        <v>1038</v>
      </c>
      <c r="D19" s="94">
        <f>'[1]Annx-A (DA) '!W18</f>
        <v>1093.2648361369997</v>
      </c>
      <c r="E19" s="95">
        <f>'[1]Annx-A (DA) '!X18</f>
        <v>88.305115000000043</v>
      </c>
      <c r="F19" s="96">
        <f>'[1]Annx-A (DA) '!V18</f>
        <v>33.040278863000026</v>
      </c>
      <c r="G19" s="97">
        <f t="shared" si="0"/>
        <v>55.264836137000017</v>
      </c>
      <c r="H19" s="98">
        <f>'[1]DA HPSLDC'!H19</f>
        <v>50.03</v>
      </c>
      <c r="I19" s="99">
        <f>'[1]DA HPSLDC'!I19</f>
        <v>998.12</v>
      </c>
      <c r="J19" s="99">
        <f>'[1]DA HPSLDC'!J19</f>
        <v>934.92000000000007</v>
      </c>
      <c r="K19" s="99">
        <f>'[1]DA HPSLDC'!K19</f>
        <v>-464.49</v>
      </c>
      <c r="L19" s="99">
        <f>'[1]DA HPSLDC'!L19</f>
        <v>-401.29</v>
      </c>
      <c r="M19" s="99">
        <f>'[1]DA HPSLDC'!M19</f>
        <v>-63.199999999999989</v>
      </c>
      <c r="N19" s="100">
        <f t="shared" si="2"/>
        <v>-3.8420038535645469E-2</v>
      </c>
      <c r="O19" s="100">
        <f t="shared" si="2"/>
        <v>-0.14483666802684678</v>
      </c>
      <c r="P19" s="100">
        <f t="shared" si="2"/>
        <v>-6.2600576988094039</v>
      </c>
      <c r="Q19" s="100">
        <f t="shared" si="2"/>
        <v>-13.14547860397699</v>
      </c>
      <c r="R19" s="92">
        <v>55</v>
      </c>
      <c r="S19" s="92" t="s">
        <v>76</v>
      </c>
      <c r="T19" s="93">
        <f>'[1]Annx-A (DA) '!AI18</f>
        <v>1401</v>
      </c>
      <c r="U19" s="94">
        <f>'[1]Annx-A (DA) '!BC18</f>
        <v>1334.282261496</v>
      </c>
      <c r="V19" s="95">
        <f>'[1]Annx-A (DA) '!BD18</f>
        <v>338.86518461600002</v>
      </c>
      <c r="W19" s="96">
        <f>'[1]Annx-A (DA) '!BB18</f>
        <v>405.58292312000003</v>
      </c>
      <c r="X19" s="97">
        <f t="shared" si="1"/>
        <v>-66.71773850400001</v>
      </c>
      <c r="Y19" s="98">
        <f>'[1]DA HPSLDC'!V19</f>
        <v>50.04</v>
      </c>
      <c r="Z19" s="99">
        <f>'[1]DA HPSLDC'!W19</f>
        <v>1309.43</v>
      </c>
      <c r="AA19" s="99">
        <f>'[1]DA HPSLDC'!X19</f>
        <v>1212.9099999999999</v>
      </c>
      <c r="AB19" s="99">
        <f>'[1]DA HPSLDC'!Y19</f>
        <v>-185.42</v>
      </c>
      <c r="AC19" s="99">
        <f>'[1]DA HPSLDC'!Z19</f>
        <v>-88.89</v>
      </c>
      <c r="AD19" s="99">
        <f>'[1]DA HPSLDC'!AA19</f>
        <v>-96.529999999999987</v>
      </c>
      <c r="AE19" s="100">
        <f t="shared" si="3"/>
        <v>-6.5360456816559553E-2</v>
      </c>
      <c r="AF19" s="100">
        <f t="shared" si="3"/>
        <v>-9.0964457070663113E-2</v>
      </c>
      <c r="AG19" s="100">
        <f t="shared" si="3"/>
        <v>-1.5471792571730756</v>
      </c>
      <c r="AH19" s="100">
        <f t="shared" si="3"/>
        <v>-1.2191660322288769</v>
      </c>
    </row>
    <row r="20" spans="1:34" s="101" customFormat="1" ht="127.5" customHeight="1">
      <c r="A20" s="91">
        <v>8</v>
      </c>
      <c r="B20" s="92" t="s">
        <v>77</v>
      </c>
      <c r="C20" s="93">
        <f>'[1]Annx-A (DA) '!E19</f>
        <v>1025</v>
      </c>
      <c r="D20" s="94">
        <f>'[1]Annx-A (DA) '!W19</f>
        <v>1092.0028241370001</v>
      </c>
      <c r="E20" s="95">
        <f>'[1]Annx-A (DA) '!X19</f>
        <v>87.04310300000013</v>
      </c>
      <c r="F20" s="96">
        <f>'[1]Annx-A (DA) '!V19</f>
        <v>20.040278863000026</v>
      </c>
      <c r="G20" s="97">
        <f t="shared" si="0"/>
        <v>67.002824137000104</v>
      </c>
      <c r="H20" s="98">
        <f>'[1]DA HPSLDC'!H20</f>
        <v>50.03</v>
      </c>
      <c r="I20" s="99">
        <f>'[1]DA HPSLDC'!I20</f>
        <v>1003.81</v>
      </c>
      <c r="J20" s="99">
        <f>'[1]DA HPSLDC'!J20</f>
        <v>933.42000000000007</v>
      </c>
      <c r="K20" s="99">
        <f>'[1]DA HPSLDC'!K20</f>
        <v>-465.48</v>
      </c>
      <c r="L20" s="99">
        <f>'[1]DA HPSLDC'!L20</f>
        <v>-395.09</v>
      </c>
      <c r="M20" s="99">
        <f>'[1]DA HPSLDC'!M20</f>
        <v>-70.390000000000043</v>
      </c>
      <c r="N20" s="100">
        <f t="shared" si="2"/>
        <v>-2.0673170731707369E-2</v>
      </c>
      <c r="O20" s="100">
        <f t="shared" si="2"/>
        <v>-0.14522199085183371</v>
      </c>
      <c r="P20" s="100">
        <f t="shared" si="2"/>
        <v>-6.3476953825968181</v>
      </c>
      <c r="Q20" s="100">
        <f t="shared" si="2"/>
        <v>-20.714795522603573</v>
      </c>
      <c r="R20" s="92">
        <v>56</v>
      </c>
      <c r="S20" s="92" t="s">
        <v>78</v>
      </c>
      <c r="T20" s="93">
        <f>'[1]Annx-A (DA) '!AI19</f>
        <v>1421</v>
      </c>
      <c r="U20" s="94">
        <f>'[1]Annx-A (DA) '!BC19</f>
        <v>1334.7199464959999</v>
      </c>
      <c r="V20" s="95">
        <f>'[1]Annx-A (DA) '!BD19</f>
        <v>339.3028696159999</v>
      </c>
      <c r="W20" s="96">
        <f>'[1]Annx-A (DA) '!BB19</f>
        <v>425.58292312000003</v>
      </c>
      <c r="X20" s="97">
        <f t="shared" si="1"/>
        <v>-86.280053504000136</v>
      </c>
      <c r="Y20" s="98">
        <f>'[1]DA HPSLDC'!V20</f>
        <v>50.08</v>
      </c>
      <c r="Z20" s="99">
        <f>'[1]DA HPSLDC'!W20</f>
        <v>1326.62</v>
      </c>
      <c r="AA20" s="99">
        <f>'[1]DA HPSLDC'!X20</f>
        <v>1218.8200000000002</v>
      </c>
      <c r="AB20" s="99">
        <f>'[1]DA HPSLDC'!Y20</f>
        <v>-152.38</v>
      </c>
      <c r="AC20" s="99">
        <f>'[1]DA HPSLDC'!Z20</f>
        <v>-44.62</v>
      </c>
      <c r="AD20" s="99">
        <f>'[1]DA HPSLDC'!AA20</f>
        <v>-107.75999999999999</v>
      </c>
      <c r="AE20" s="100">
        <f t="shared" si="3"/>
        <v>-6.6418015482054962E-2</v>
      </c>
      <c r="AF20" s="100">
        <f t="shared" si="3"/>
        <v>-8.6834655314973294E-2</v>
      </c>
      <c r="AG20" s="100">
        <f t="shared" si="3"/>
        <v>-1.4490972922582512</v>
      </c>
      <c r="AH20" s="100">
        <f t="shared" si="3"/>
        <v>-1.1048444323679281</v>
      </c>
    </row>
    <row r="21" spans="1:34" s="101" customFormat="1" ht="127.5" customHeight="1">
      <c r="A21" s="91">
        <v>9</v>
      </c>
      <c r="B21" s="92" t="s">
        <v>79</v>
      </c>
      <c r="C21" s="93">
        <f>'[1]Annx-A (DA) '!E20</f>
        <v>1012</v>
      </c>
      <c r="D21" s="94">
        <f>'[1]Annx-A (DA) '!W20</f>
        <v>1092.0028241370001</v>
      </c>
      <c r="E21" s="95">
        <f>'[1]Annx-A (DA) '!X20</f>
        <v>87.04310300000013</v>
      </c>
      <c r="F21" s="96">
        <f>'[1]Annx-A (DA) '!V20</f>
        <v>7.0402788630000259</v>
      </c>
      <c r="G21" s="97">
        <f t="shared" si="0"/>
        <v>80.002824137000104</v>
      </c>
      <c r="H21" s="98">
        <f>'[1]DA HPSLDC'!H21</f>
        <v>50.03</v>
      </c>
      <c r="I21" s="99">
        <f>'[1]DA HPSLDC'!I21</f>
        <v>1011.21</v>
      </c>
      <c r="J21" s="99">
        <f>'[1]DA HPSLDC'!J21</f>
        <v>933.1099999999999</v>
      </c>
      <c r="K21" s="99">
        <f>'[1]DA HPSLDC'!K21</f>
        <v>-465.42</v>
      </c>
      <c r="L21" s="99">
        <f>'[1]DA HPSLDC'!L21</f>
        <v>-387.31</v>
      </c>
      <c r="M21" s="99">
        <f>'[1]DA HPSLDC'!M21</f>
        <v>-78.110000000000014</v>
      </c>
      <c r="N21" s="100">
        <f t="shared" si="2"/>
        <v>-7.8063241106715771E-4</v>
      </c>
      <c r="O21" s="100">
        <f t="shared" si="2"/>
        <v>-0.14550587290153916</v>
      </c>
      <c r="P21" s="100">
        <f t="shared" si="2"/>
        <v>-6.3470060689357473</v>
      </c>
      <c r="Q21" s="100">
        <f t="shared" si="2"/>
        <v>-56.013445850205748</v>
      </c>
      <c r="R21" s="92">
        <v>57</v>
      </c>
      <c r="S21" s="92" t="s">
        <v>80</v>
      </c>
      <c r="T21" s="93">
        <f>'[1]Annx-A (DA) '!AI20</f>
        <v>1421</v>
      </c>
      <c r="U21" s="94">
        <f>'[1]Annx-A (DA) '!BC20</f>
        <v>1341.2578994959999</v>
      </c>
      <c r="V21" s="95">
        <f>'[1]Annx-A (DA) '!BD20</f>
        <v>337.49222261599988</v>
      </c>
      <c r="W21" s="96">
        <f>'[1]Annx-A (DA) '!BB20</f>
        <v>417.23432312000011</v>
      </c>
      <c r="X21" s="97">
        <f t="shared" si="1"/>
        <v>-79.742100504000234</v>
      </c>
      <c r="Y21" s="98">
        <f>'[1]DA HPSLDC'!V21</f>
        <v>50.02</v>
      </c>
      <c r="Z21" s="99">
        <f>'[1]DA HPSLDC'!W21</f>
        <v>1322.89</v>
      </c>
      <c r="AA21" s="99">
        <f>'[1]DA HPSLDC'!X21</f>
        <v>1252.6599999999999</v>
      </c>
      <c r="AB21" s="99">
        <f>'[1]DA HPSLDC'!Y21</f>
        <v>-173.9</v>
      </c>
      <c r="AC21" s="99">
        <f>'[1]DA HPSLDC'!Z21</f>
        <v>-103.67</v>
      </c>
      <c r="AD21" s="99">
        <f>'[1]DA HPSLDC'!AA21</f>
        <v>-70.23</v>
      </c>
      <c r="AE21" s="100">
        <f t="shared" si="3"/>
        <v>-6.9042927515833852E-2</v>
      </c>
      <c r="AF21" s="100">
        <f t="shared" si="3"/>
        <v>-6.6055826794602451E-2</v>
      </c>
      <c r="AG21" s="100">
        <f t="shared" si="3"/>
        <v>-1.5152711332191622</v>
      </c>
      <c r="AH21" s="100">
        <f t="shared" si="3"/>
        <v>-1.2484694912555974</v>
      </c>
    </row>
    <row r="22" spans="1:34" s="101" customFormat="1" ht="127.5" customHeight="1">
      <c r="A22" s="91">
        <v>10</v>
      </c>
      <c r="B22" s="92" t="s">
        <v>81</v>
      </c>
      <c r="C22" s="93">
        <f>'[1]Annx-A (DA) '!E21</f>
        <v>1006</v>
      </c>
      <c r="D22" s="94">
        <f>'[1]Annx-A (DA) '!W21</f>
        <v>1090.735709137</v>
      </c>
      <c r="E22" s="95">
        <f>'[1]Annx-A (DA) '!X21</f>
        <v>85.775988000000027</v>
      </c>
      <c r="F22" s="96">
        <f>'[1]Annx-A (DA) '!V21</f>
        <v>1.0402788630000259</v>
      </c>
      <c r="G22" s="97">
        <f t="shared" si="0"/>
        <v>84.735709137000001</v>
      </c>
      <c r="H22" s="98">
        <f>'[1]DA HPSLDC'!H22</f>
        <v>50.04</v>
      </c>
      <c r="I22" s="99">
        <f>'[1]DA HPSLDC'!I22</f>
        <v>1008.11</v>
      </c>
      <c r="J22" s="99">
        <f>'[1]DA HPSLDC'!J22</f>
        <v>934.01</v>
      </c>
      <c r="K22" s="99">
        <f>'[1]DA HPSLDC'!K22</f>
        <v>-465.42</v>
      </c>
      <c r="L22" s="99">
        <f>'[1]DA HPSLDC'!L22</f>
        <v>-391.32</v>
      </c>
      <c r="M22" s="99">
        <f>'[1]DA HPSLDC'!M22</f>
        <v>-74.100000000000023</v>
      </c>
      <c r="N22" s="100">
        <f t="shared" si="2"/>
        <v>2.097415506958264E-3</v>
      </c>
      <c r="O22" s="100">
        <f t="shared" si="2"/>
        <v>-0.14368807019346858</v>
      </c>
      <c r="P22" s="100">
        <f t="shared" si="2"/>
        <v>-6.4259940439275374</v>
      </c>
      <c r="Q22" s="100">
        <f t="shared" si="2"/>
        <v>-377.16836592400347</v>
      </c>
      <c r="R22" s="92">
        <v>58</v>
      </c>
      <c r="S22" s="92" t="s">
        <v>82</v>
      </c>
      <c r="T22" s="93">
        <f>'[1]Annx-A (DA) '!AI21</f>
        <v>1437</v>
      </c>
      <c r="U22" s="94">
        <f>'[1]Annx-A (DA) '!BC21</f>
        <v>1340.5978994959996</v>
      </c>
      <c r="V22" s="95">
        <f>'[1]Annx-A (DA) '!BD21</f>
        <v>336.8322226159998</v>
      </c>
      <c r="W22" s="96">
        <f>'[1]Annx-A (DA) '!BB21</f>
        <v>433.23432312000011</v>
      </c>
      <c r="X22" s="97">
        <f t="shared" si="1"/>
        <v>-96.402100504000316</v>
      </c>
      <c r="Y22" s="98">
        <f>'[1]DA HPSLDC'!V22</f>
        <v>50.02</v>
      </c>
      <c r="Z22" s="99">
        <f>'[1]DA HPSLDC'!W22</f>
        <v>1301.78</v>
      </c>
      <c r="AA22" s="99">
        <f>'[1]DA HPSLDC'!X22</f>
        <v>1258.1600000000001</v>
      </c>
      <c r="AB22" s="99">
        <f>'[1]DA HPSLDC'!Y22</f>
        <v>-176.99</v>
      </c>
      <c r="AC22" s="99">
        <f>'[1]DA HPSLDC'!Z22</f>
        <v>-133.33000000000001</v>
      </c>
      <c r="AD22" s="99">
        <f>'[1]DA HPSLDC'!AA22</f>
        <v>-43.66</v>
      </c>
      <c r="AE22" s="100">
        <f t="shared" si="3"/>
        <v>-9.4098816979819089E-2</v>
      </c>
      <c r="AF22" s="100">
        <f t="shared" si="3"/>
        <v>-6.1493382562356869E-2</v>
      </c>
      <c r="AG22" s="100">
        <f t="shared" si="3"/>
        <v>-1.5254544788660991</v>
      </c>
      <c r="AH22" s="100">
        <f t="shared" si="3"/>
        <v>-1.3077549328035798</v>
      </c>
    </row>
    <row r="23" spans="1:34" s="101" customFormat="1" ht="127.5" customHeight="1">
      <c r="A23" s="91">
        <v>11</v>
      </c>
      <c r="B23" s="92" t="s">
        <v>83</v>
      </c>
      <c r="C23" s="93">
        <f>'[1]Annx-A (DA) '!E22</f>
        <v>1008</v>
      </c>
      <c r="D23" s="94">
        <f>'[1]Annx-A (DA) '!W22</f>
        <v>1100.735709137</v>
      </c>
      <c r="E23" s="95">
        <f>'[1]Annx-A (DA) '!X22</f>
        <v>95.775988000000027</v>
      </c>
      <c r="F23" s="96">
        <f>'[1]Annx-A (DA) '!V22</f>
        <v>3.0402788630000259</v>
      </c>
      <c r="G23" s="97">
        <f t="shared" si="0"/>
        <v>92.735709137000001</v>
      </c>
      <c r="H23" s="98">
        <f>'[1]DA HPSLDC'!H23</f>
        <v>50.06</v>
      </c>
      <c r="I23" s="99">
        <f>'[1]DA HPSLDC'!I23</f>
        <v>1019.55</v>
      </c>
      <c r="J23" s="99">
        <f>'[1]DA HPSLDC'!J23</f>
        <v>979.81999999999994</v>
      </c>
      <c r="K23" s="99">
        <f>'[1]DA HPSLDC'!K23</f>
        <v>-422.79</v>
      </c>
      <c r="L23" s="99">
        <f>'[1]DA HPSLDC'!L23</f>
        <v>-383.06</v>
      </c>
      <c r="M23" s="99">
        <f>'[1]DA HPSLDC'!M23</f>
        <v>-39.730000000000018</v>
      </c>
      <c r="N23" s="100">
        <f t="shared" si="2"/>
        <v>1.1458333333333287E-2</v>
      </c>
      <c r="O23" s="100">
        <f t="shared" si="2"/>
        <v>-0.10984990141893415</v>
      </c>
      <c r="P23" s="100">
        <f t="shared" si="2"/>
        <v>-5.4143632326716373</v>
      </c>
      <c r="Q23" s="100">
        <f t="shared" si="2"/>
        <v>-126.99502126657279</v>
      </c>
      <c r="R23" s="92">
        <v>59</v>
      </c>
      <c r="S23" s="92" t="s">
        <v>84</v>
      </c>
      <c r="T23" s="93">
        <f>'[1]Annx-A (DA) '!AI22</f>
        <v>1447</v>
      </c>
      <c r="U23" s="94">
        <f>'[1]Annx-A (DA) '!BC22</f>
        <v>1334.4919934959998</v>
      </c>
      <c r="V23" s="95">
        <f>'[1]Annx-A (DA) '!BD22</f>
        <v>330.72631661599979</v>
      </c>
      <c r="W23" s="96">
        <f>'[1]Annx-A (DA) '!BB22</f>
        <v>443.23432312000011</v>
      </c>
      <c r="X23" s="97">
        <f t="shared" si="1"/>
        <v>-112.50800650400032</v>
      </c>
      <c r="Y23" s="98">
        <f>'[1]DA HPSLDC'!V23</f>
        <v>49.95</v>
      </c>
      <c r="Z23" s="99">
        <f>'[1]DA HPSLDC'!W23</f>
        <v>1319.33</v>
      </c>
      <c r="AA23" s="99">
        <f>'[1]DA HPSLDC'!X23</f>
        <v>1245.6199999999999</v>
      </c>
      <c r="AB23" s="99">
        <f>'[1]DA HPSLDC'!Y23</f>
        <v>-189.22</v>
      </c>
      <c r="AC23" s="99">
        <f>'[1]DA HPSLDC'!Z23</f>
        <v>-115.52</v>
      </c>
      <c r="AD23" s="99">
        <f>'[1]DA HPSLDC'!AA23</f>
        <v>-73.7</v>
      </c>
      <c r="AE23" s="100">
        <f t="shared" si="3"/>
        <v>-8.8230822391154165E-2</v>
      </c>
      <c r="AF23" s="100">
        <f t="shared" si="3"/>
        <v>-6.6596123415607708E-2</v>
      </c>
      <c r="AG23" s="100">
        <f t="shared" si="3"/>
        <v>-1.5721346941365413</v>
      </c>
      <c r="AH23" s="100">
        <f t="shared" si="3"/>
        <v>-1.2606296353288606</v>
      </c>
    </row>
    <row r="24" spans="1:34" s="101" customFormat="1" ht="127.5" customHeight="1">
      <c r="A24" s="91">
        <v>12</v>
      </c>
      <c r="B24" s="92" t="s">
        <v>85</v>
      </c>
      <c r="C24" s="93">
        <f>'[1]Annx-A (DA) '!E23</f>
        <v>1040</v>
      </c>
      <c r="D24" s="94">
        <f>'[1]Annx-A (DA) '!W23</f>
        <v>1108.735709137</v>
      </c>
      <c r="E24" s="95">
        <f>'[1]Annx-A (DA) '!X23</f>
        <v>85.775988000000027</v>
      </c>
      <c r="F24" s="96">
        <f>'[1]Annx-A (DA) '!V23</f>
        <v>17.040278863000026</v>
      </c>
      <c r="G24" s="97">
        <f t="shared" si="0"/>
        <v>68.735709137000001</v>
      </c>
      <c r="H24" s="98">
        <f>'[1]DA HPSLDC'!H24</f>
        <v>50.03</v>
      </c>
      <c r="I24" s="99">
        <f>'[1]DA HPSLDC'!I24</f>
        <v>1002.08</v>
      </c>
      <c r="J24" s="99">
        <f>'[1]DA HPSLDC'!J24</f>
        <v>996.37999999999988</v>
      </c>
      <c r="K24" s="99">
        <f>'[1]DA HPSLDC'!K24</f>
        <v>-432.42</v>
      </c>
      <c r="L24" s="99">
        <f>'[1]DA HPSLDC'!L24</f>
        <v>-426.71</v>
      </c>
      <c r="M24" s="99">
        <f>'[1]DA HPSLDC'!M24</f>
        <v>-5.7100000000000364</v>
      </c>
      <c r="N24" s="100">
        <f t="shared" si="2"/>
        <v>-3.646153846153842E-2</v>
      </c>
      <c r="O24" s="100">
        <f t="shared" si="2"/>
        <v>-0.10133678225666036</v>
      </c>
      <c r="P24" s="100">
        <f t="shared" si="2"/>
        <v>-6.0412709906646587</v>
      </c>
      <c r="Q24" s="100">
        <f t="shared" si="2"/>
        <v>-26.041256861501594</v>
      </c>
      <c r="R24" s="92">
        <v>60</v>
      </c>
      <c r="S24" s="92" t="s">
        <v>86</v>
      </c>
      <c r="T24" s="93">
        <f>'[1]Annx-A (DA) '!AI23</f>
        <v>1453</v>
      </c>
      <c r="U24" s="94">
        <f>'[1]Annx-A (DA) '!BC23</f>
        <v>1333.6519934959997</v>
      </c>
      <c r="V24" s="95">
        <f>'[1]Annx-A (DA) '!BD23</f>
        <v>329.88631661599987</v>
      </c>
      <c r="W24" s="96">
        <f>'[1]Annx-A (DA) '!BB23</f>
        <v>449.23432312000011</v>
      </c>
      <c r="X24" s="97">
        <f t="shared" si="1"/>
        <v>-119.34800650400024</v>
      </c>
      <c r="Y24" s="98">
        <f>'[1]DA HPSLDC'!V24</f>
        <v>49.94</v>
      </c>
      <c r="Z24" s="99">
        <f>'[1]DA HPSLDC'!W24</f>
        <v>1319.83</v>
      </c>
      <c r="AA24" s="99">
        <f>'[1]DA HPSLDC'!X24</f>
        <v>1223.21</v>
      </c>
      <c r="AB24" s="99">
        <f>'[1]DA HPSLDC'!Y24</f>
        <v>-212.28</v>
      </c>
      <c r="AC24" s="99">
        <f>'[1]DA HPSLDC'!Z24</f>
        <v>-115.66</v>
      </c>
      <c r="AD24" s="99">
        <f>'[1]DA HPSLDC'!AA24</f>
        <v>-96.62</v>
      </c>
      <c r="AE24" s="100">
        <f t="shared" si="3"/>
        <v>-9.1651754989676579E-2</v>
      </c>
      <c r="AF24" s="100">
        <f t="shared" si="3"/>
        <v>-8.281170352881187E-2</v>
      </c>
      <c r="AG24" s="100">
        <f t="shared" si="3"/>
        <v>-1.6434944079450922</v>
      </c>
      <c r="AH24" s="100">
        <f t="shared" si="3"/>
        <v>-1.2574602919846458</v>
      </c>
    </row>
    <row r="25" spans="1:34" s="101" customFormat="1" ht="127.5" customHeight="1">
      <c r="A25" s="91">
        <v>13</v>
      </c>
      <c r="B25" s="92" t="s">
        <v>87</v>
      </c>
      <c r="C25" s="93">
        <f>'[1]Annx-A (DA) '!E24</f>
        <v>1035</v>
      </c>
      <c r="D25" s="94">
        <f>'[1]Annx-A (DA) '!W24</f>
        <v>1107.0970100902</v>
      </c>
      <c r="E25" s="95">
        <f>'[1]Annx-A (DA) '!X24</f>
        <v>84.913329000000132</v>
      </c>
      <c r="F25" s="96">
        <f>'[1]Annx-A (DA) '!V24</f>
        <v>12.816318909800088</v>
      </c>
      <c r="G25" s="97">
        <f t="shared" si="0"/>
        <v>72.097010090200044</v>
      </c>
      <c r="H25" s="98">
        <f>'[1]DA HPSLDC'!H25</f>
        <v>50.05</v>
      </c>
      <c r="I25" s="99">
        <f>'[1]DA HPSLDC'!I25</f>
        <v>986.45</v>
      </c>
      <c r="J25" s="99">
        <f>'[1]DA HPSLDC'!J25</f>
        <v>997.56999999999994</v>
      </c>
      <c r="K25" s="99">
        <f>'[1]DA HPSLDC'!K25</f>
        <v>-430.16</v>
      </c>
      <c r="L25" s="99">
        <f>'[1]DA HPSLDC'!L25</f>
        <v>-441.28</v>
      </c>
      <c r="M25" s="99">
        <f>'[1]DA HPSLDC'!M25</f>
        <v>11.119999999999948</v>
      </c>
      <c r="N25" s="100">
        <f t="shared" si="2"/>
        <v>-4.6908212560386429E-2</v>
      </c>
      <c r="O25" s="100">
        <f t="shared" si="2"/>
        <v>-9.8931718803283941E-2</v>
      </c>
      <c r="P25" s="100">
        <f t="shared" si="2"/>
        <v>-6.0658713427664503</v>
      </c>
      <c r="Q25" s="100">
        <f t="shared" si="2"/>
        <v>-35.431103275884631</v>
      </c>
      <c r="R25" s="92">
        <v>61</v>
      </c>
      <c r="S25" s="92" t="s">
        <v>88</v>
      </c>
      <c r="T25" s="93">
        <f>'[1]Annx-A (DA) '!AI24</f>
        <v>1460</v>
      </c>
      <c r="U25" s="94">
        <f>'[1]Annx-A (DA) '!BC24</f>
        <v>1331.9216994959997</v>
      </c>
      <c r="V25" s="95">
        <f>'[1]Annx-A (DA) '!BD24</f>
        <v>328.15602261599969</v>
      </c>
      <c r="W25" s="96">
        <f>'[1]Annx-A (DA) '!BB24</f>
        <v>456.23432312000011</v>
      </c>
      <c r="X25" s="97">
        <f t="shared" si="1"/>
        <v>-128.07830050400042</v>
      </c>
      <c r="Y25" s="98">
        <f>'[1]DA HPSLDC'!V25</f>
        <v>50.02</v>
      </c>
      <c r="Z25" s="99">
        <f>'[1]DA HPSLDC'!W25</f>
        <v>1325.37</v>
      </c>
      <c r="AA25" s="99">
        <f>'[1]DA HPSLDC'!X25</f>
        <v>1326.81</v>
      </c>
      <c r="AB25" s="99">
        <f>'[1]DA HPSLDC'!Y25</f>
        <v>-101.78</v>
      </c>
      <c r="AC25" s="99">
        <f>'[1]DA HPSLDC'!Z25</f>
        <v>-103.22</v>
      </c>
      <c r="AD25" s="99">
        <f>'[1]DA HPSLDC'!AA25</f>
        <v>1.4399999999999977</v>
      </c>
      <c r="AE25" s="100">
        <f t="shared" si="3"/>
        <v>-9.2212328767123361E-2</v>
      </c>
      <c r="AF25" s="100">
        <f t="shared" si="3"/>
        <v>-3.8378378383159251E-3</v>
      </c>
      <c r="AG25" s="100">
        <f t="shared" si="3"/>
        <v>-1.3101573428048905</v>
      </c>
      <c r="AH25" s="100">
        <f t="shared" si="3"/>
        <v>-1.2262433902257082</v>
      </c>
    </row>
    <row r="26" spans="1:34" s="101" customFormat="1" ht="127.5" customHeight="1">
      <c r="A26" s="91">
        <v>14</v>
      </c>
      <c r="B26" s="92" t="s">
        <v>89</v>
      </c>
      <c r="C26" s="93">
        <f>'[1]Annx-A (DA) '!E25</f>
        <v>1018</v>
      </c>
      <c r="D26" s="94">
        <f>'[1]Annx-A (DA) '!W25</f>
        <v>1098.3590220902001</v>
      </c>
      <c r="E26" s="95">
        <f>'[1]Annx-A (DA) '!X25</f>
        <v>76.175341000000046</v>
      </c>
      <c r="F26" s="96">
        <f>'[1]Annx-A (DA) '!V25</f>
        <v>-4.1836810901999115</v>
      </c>
      <c r="G26" s="97">
        <f t="shared" si="0"/>
        <v>80.359022090199957</v>
      </c>
      <c r="H26" s="98">
        <f>'[1]DA HPSLDC'!H26</f>
        <v>50.03</v>
      </c>
      <c r="I26" s="99">
        <f>'[1]DA HPSLDC'!I26</f>
        <v>987.26</v>
      </c>
      <c r="J26" s="99">
        <f>'[1]DA HPSLDC'!J26</f>
        <v>989.29000000000008</v>
      </c>
      <c r="K26" s="99">
        <f>'[1]DA HPSLDC'!K26</f>
        <v>-438.63</v>
      </c>
      <c r="L26" s="99">
        <f>'[1]DA HPSLDC'!L26</f>
        <v>-440.67</v>
      </c>
      <c r="M26" s="99">
        <f>'[1]DA HPSLDC'!M26</f>
        <v>2.0400000000000205</v>
      </c>
      <c r="N26" s="100">
        <f t="shared" si="2"/>
        <v>-3.0196463654223977E-2</v>
      </c>
      <c r="O26" s="100">
        <f t="shared" si="2"/>
        <v>-9.9301794674239982E-2</v>
      </c>
      <c r="P26" s="100">
        <f t="shared" si="2"/>
        <v>-6.758162605402708</v>
      </c>
      <c r="Q26" s="100">
        <f t="shared" si="2"/>
        <v>104.330686182618</v>
      </c>
      <c r="R26" s="92">
        <v>62</v>
      </c>
      <c r="S26" s="92" t="s">
        <v>90</v>
      </c>
      <c r="T26" s="93">
        <f>'[1]Annx-A (DA) '!AI25</f>
        <v>1466</v>
      </c>
      <c r="U26" s="94">
        <f>'[1]Annx-A (DA) '!BC25</f>
        <v>1330.4516994959995</v>
      </c>
      <c r="V26" s="95">
        <f>'[1]Annx-A (DA) '!BD25</f>
        <v>326.68602261599966</v>
      </c>
      <c r="W26" s="96">
        <f>'[1]Annx-A (DA) '!BB25</f>
        <v>462.23432312000011</v>
      </c>
      <c r="X26" s="97">
        <f t="shared" si="1"/>
        <v>-135.54830050400045</v>
      </c>
      <c r="Y26" s="98">
        <f>'[1]DA HPSLDC'!V26</f>
        <v>50.01</v>
      </c>
      <c r="Z26" s="99">
        <f>'[1]DA HPSLDC'!W26</f>
        <v>1306.5999999999999</v>
      </c>
      <c r="AA26" s="99">
        <f>'[1]DA HPSLDC'!X26</f>
        <v>1313.82</v>
      </c>
      <c r="AB26" s="99">
        <f>'[1]DA HPSLDC'!Y26</f>
        <v>-107.44</v>
      </c>
      <c r="AC26" s="99">
        <f>'[1]DA HPSLDC'!Z26</f>
        <v>-114.67</v>
      </c>
      <c r="AD26" s="99">
        <f>'[1]DA HPSLDC'!AA26</f>
        <v>7.230000000000004</v>
      </c>
      <c r="AE26" s="100">
        <f t="shared" si="3"/>
        <v>-0.10873124147339706</v>
      </c>
      <c r="AF26" s="100">
        <f t="shared" si="3"/>
        <v>-1.2500791650159085E-2</v>
      </c>
      <c r="AG26" s="100">
        <f t="shared" si="3"/>
        <v>-1.3288784721784361</v>
      </c>
      <c r="AH26" s="100">
        <f t="shared" si="3"/>
        <v>-1.2480776399857061</v>
      </c>
    </row>
    <row r="27" spans="1:34" s="101" customFormat="1" ht="127.5" customHeight="1">
      <c r="A27" s="91">
        <v>15</v>
      </c>
      <c r="B27" s="92" t="s">
        <v>91</v>
      </c>
      <c r="C27" s="93">
        <f>'[1]Annx-A (DA) '!E26</f>
        <v>994</v>
      </c>
      <c r="D27" s="94">
        <f>'[1]Annx-A (DA) '!W26</f>
        <v>1097.0970100902</v>
      </c>
      <c r="E27" s="95">
        <f>'[1]Annx-A (DA) '!X26</f>
        <v>74.913329000000132</v>
      </c>
      <c r="F27" s="96">
        <f>'[1]Annx-A (DA) '!V26</f>
        <v>-28.183681090199912</v>
      </c>
      <c r="G27" s="97">
        <f t="shared" si="0"/>
        <v>103.09701009020004</v>
      </c>
      <c r="H27" s="98">
        <f>'[1]DA HPSLDC'!H27</f>
        <v>50.03</v>
      </c>
      <c r="I27" s="99">
        <f>'[1]DA HPSLDC'!I27</f>
        <v>993.14</v>
      </c>
      <c r="J27" s="99">
        <f>'[1]DA HPSLDC'!J27</f>
        <v>967.19</v>
      </c>
      <c r="K27" s="99">
        <f>'[1]DA HPSLDC'!K27</f>
        <v>-460.94</v>
      </c>
      <c r="L27" s="99">
        <f>'[1]DA HPSLDC'!L27</f>
        <v>-434.99</v>
      </c>
      <c r="M27" s="99">
        <f>'[1]DA HPSLDC'!M27</f>
        <v>-25.949999999999989</v>
      </c>
      <c r="N27" s="100">
        <f t="shared" si="2"/>
        <v>-8.6519114688130146E-4</v>
      </c>
      <c r="O27" s="100">
        <f t="shared" si="2"/>
        <v>-0.11840977497470291</v>
      </c>
      <c r="P27" s="100">
        <f t="shared" si="2"/>
        <v>-7.1529771290767119</v>
      </c>
      <c r="Q27" s="100">
        <f t="shared" si="2"/>
        <v>14.434108788268103</v>
      </c>
      <c r="R27" s="92">
        <v>63</v>
      </c>
      <c r="S27" s="92" t="s">
        <v>92</v>
      </c>
      <c r="T27" s="93">
        <f>'[1]Annx-A (DA) '!AI26</f>
        <v>1461</v>
      </c>
      <c r="U27" s="94">
        <f>'[1]Annx-A (DA) '!BC26</f>
        <v>1330.2893844959999</v>
      </c>
      <c r="V27" s="95">
        <f>'[1]Annx-A (DA) '!BD26</f>
        <v>326.52370761600008</v>
      </c>
      <c r="W27" s="96">
        <f>'[1]Annx-A (DA) '!BB26</f>
        <v>457.23432312000011</v>
      </c>
      <c r="X27" s="97">
        <f t="shared" si="1"/>
        <v>-130.71061550400003</v>
      </c>
      <c r="Y27" s="98">
        <f>'[1]DA HPSLDC'!V27</f>
        <v>50.02</v>
      </c>
      <c r="Z27" s="99">
        <f>'[1]DA HPSLDC'!W27</f>
        <v>1306.33</v>
      </c>
      <c r="AA27" s="99">
        <f>'[1]DA HPSLDC'!X27</f>
        <v>1317.7</v>
      </c>
      <c r="AB27" s="99">
        <f>'[1]DA HPSLDC'!Y27</f>
        <v>-110.75</v>
      </c>
      <c r="AC27" s="99">
        <f>'[1]DA HPSLDC'!Z27</f>
        <v>-122.12</v>
      </c>
      <c r="AD27" s="99">
        <f>'[1]DA HPSLDC'!AA27</f>
        <v>11.370000000000005</v>
      </c>
      <c r="AE27" s="100">
        <f t="shared" si="3"/>
        <v>-0.10586584531143058</v>
      </c>
      <c r="AF27" s="100">
        <f t="shared" si="3"/>
        <v>-9.4636435069874233E-3</v>
      </c>
      <c r="AG27" s="100">
        <f t="shared" si="3"/>
        <v>-1.3391790470854408</v>
      </c>
      <c r="AH27" s="100">
        <f t="shared" si="3"/>
        <v>-1.2670840613335799</v>
      </c>
    </row>
    <row r="28" spans="1:34" s="101" customFormat="1" ht="127.5" customHeight="1">
      <c r="A28" s="91">
        <v>16</v>
      </c>
      <c r="B28" s="92" t="s">
        <v>93</v>
      </c>
      <c r="C28" s="93">
        <f>'[1]Annx-A (DA) '!E27</f>
        <v>987</v>
      </c>
      <c r="D28" s="94">
        <f>'[1]Annx-A (DA) '!W27</f>
        <v>1097.0970100902</v>
      </c>
      <c r="E28" s="95">
        <f>'[1]Annx-A (DA) '!X27</f>
        <v>74.913329000000132</v>
      </c>
      <c r="F28" s="96">
        <f>'[1]Annx-A (DA) '!V27</f>
        <v>-35.183681090199912</v>
      </c>
      <c r="G28" s="97">
        <f t="shared" si="0"/>
        <v>110.09701009020004</v>
      </c>
      <c r="H28" s="98">
        <f>'[1]DA HPSLDC'!H28</f>
        <v>50.03</v>
      </c>
      <c r="I28" s="99">
        <f>'[1]DA HPSLDC'!I28</f>
        <v>993.83</v>
      </c>
      <c r="J28" s="99">
        <f>'[1]DA HPSLDC'!J28</f>
        <v>966.81999999999994</v>
      </c>
      <c r="K28" s="99">
        <f>'[1]DA HPSLDC'!K28</f>
        <v>-461.47</v>
      </c>
      <c r="L28" s="99">
        <f>'[1]DA HPSLDC'!L28</f>
        <v>-434.46</v>
      </c>
      <c r="M28" s="99">
        <f>'[1]DA HPSLDC'!M28</f>
        <v>-27.010000000000048</v>
      </c>
      <c r="N28" s="100">
        <f t="shared" si="2"/>
        <v>6.9199594731510043E-3</v>
      </c>
      <c r="O28" s="100">
        <f t="shared" si="2"/>
        <v>-0.11874702865108445</v>
      </c>
      <c r="P28" s="100">
        <f t="shared" si="2"/>
        <v>-7.1600519715256432</v>
      </c>
      <c r="Q28" s="100">
        <f t="shared" si="2"/>
        <v>11.348338392625291</v>
      </c>
      <c r="R28" s="92">
        <v>64</v>
      </c>
      <c r="S28" s="92" t="s">
        <v>94</v>
      </c>
      <c r="T28" s="93">
        <f>'[1]Annx-A (DA) '!AI27</f>
        <v>1440</v>
      </c>
      <c r="U28" s="94">
        <f>'[1]Annx-A (DA) '!BC27</f>
        <v>1327.8616994959998</v>
      </c>
      <c r="V28" s="95">
        <f>'[1]Annx-A (DA) '!BD27</f>
        <v>324.09602261599974</v>
      </c>
      <c r="W28" s="96">
        <f>'[1]Annx-A (DA) '!BB27</f>
        <v>436.23432312000011</v>
      </c>
      <c r="X28" s="97">
        <f t="shared" si="1"/>
        <v>-112.13830050400037</v>
      </c>
      <c r="Y28" s="98">
        <f>'[1]DA HPSLDC'!V28</f>
        <v>50</v>
      </c>
      <c r="Z28" s="99">
        <f>'[1]DA HPSLDC'!W28</f>
        <v>1295.99</v>
      </c>
      <c r="AA28" s="99">
        <f>'[1]DA HPSLDC'!X28</f>
        <v>1308.5</v>
      </c>
      <c r="AB28" s="99">
        <f>'[1]DA HPSLDC'!Y28</f>
        <v>-112.95</v>
      </c>
      <c r="AC28" s="99">
        <f>'[1]DA HPSLDC'!Z28</f>
        <v>-125.46</v>
      </c>
      <c r="AD28" s="99">
        <f>'[1]DA HPSLDC'!AA28</f>
        <v>12.509999999999991</v>
      </c>
      <c r="AE28" s="100">
        <f t="shared" si="3"/>
        <v>-0.10000694444444444</v>
      </c>
      <c r="AF28" s="100">
        <f t="shared" si="3"/>
        <v>-1.4581111499298974E-2</v>
      </c>
      <c r="AG28" s="100">
        <f t="shared" si="3"/>
        <v>-1.3485078252065656</v>
      </c>
      <c r="AH28" s="100">
        <f t="shared" si="3"/>
        <v>-1.2875977275302299</v>
      </c>
    </row>
    <row r="29" spans="1:34" s="101" customFormat="1" ht="127.5" customHeight="1">
      <c r="A29" s="91">
        <v>17</v>
      </c>
      <c r="B29" s="92" t="s">
        <v>95</v>
      </c>
      <c r="C29" s="93">
        <f>'[1]Annx-A (DA) '!E28</f>
        <v>983</v>
      </c>
      <c r="D29" s="94">
        <f>'[1]Annx-A (DA) '!W28</f>
        <v>1096.4548100902002</v>
      </c>
      <c r="E29" s="95">
        <f>'[1]Annx-A (DA) '!X28</f>
        <v>74.913329000000132</v>
      </c>
      <c r="F29" s="96">
        <f>'[1]Annx-A (DA) '!V28</f>
        <v>-38.541481090199909</v>
      </c>
      <c r="G29" s="97">
        <f t="shared" si="0"/>
        <v>113.45481009020004</v>
      </c>
      <c r="H29" s="98">
        <f>'[1]DA HPSLDC'!H29</f>
        <v>49.97</v>
      </c>
      <c r="I29" s="99">
        <f>'[1]DA HPSLDC'!I29</f>
        <v>986.67</v>
      </c>
      <c r="J29" s="99">
        <f>'[1]DA HPSLDC'!J29</f>
        <v>952.03</v>
      </c>
      <c r="K29" s="99">
        <f>'[1]DA HPSLDC'!K29</f>
        <v>-478.5</v>
      </c>
      <c r="L29" s="99">
        <f>'[1]DA HPSLDC'!L29</f>
        <v>-443.85</v>
      </c>
      <c r="M29" s="99">
        <f>'[1]DA HPSLDC'!M29</f>
        <v>-34.649999999999977</v>
      </c>
      <c r="N29" s="100">
        <f t="shared" si="2"/>
        <v>3.7334689725330205E-3</v>
      </c>
      <c r="O29" s="100">
        <f t="shared" si="2"/>
        <v>-0.13171980163808036</v>
      </c>
      <c r="P29" s="100">
        <f t="shared" si="2"/>
        <v>-7.3873813430450959</v>
      </c>
      <c r="Q29" s="100">
        <f t="shared" si="2"/>
        <v>10.51616355794016</v>
      </c>
      <c r="R29" s="92">
        <v>65</v>
      </c>
      <c r="S29" s="92" t="s">
        <v>96</v>
      </c>
      <c r="T29" s="93">
        <f>'[1]Annx-A (DA) '!AI28</f>
        <v>1438</v>
      </c>
      <c r="U29" s="94">
        <f>'[1]Annx-A (DA) '!BC28</f>
        <v>1344.7760264959998</v>
      </c>
      <c r="V29" s="95">
        <f>'[1]Annx-A (DA) '!BD28</f>
        <v>323.01034961599993</v>
      </c>
      <c r="W29" s="96">
        <f>'[1]Annx-A (DA) '!BB28</f>
        <v>416.23432312000011</v>
      </c>
      <c r="X29" s="97">
        <f t="shared" si="1"/>
        <v>-93.223973504000185</v>
      </c>
      <c r="Y29" s="98">
        <f>'[1]DA HPSLDC'!V29</f>
        <v>50</v>
      </c>
      <c r="Z29" s="99">
        <f>'[1]DA HPSLDC'!W29</f>
        <v>1310.83</v>
      </c>
      <c r="AA29" s="99">
        <f>'[1]DA HPSLDC'!X29</f>
        <v>1286.3699999999999</v>
      </c>
      <c r="AB29" s="99">
        <f>'[1]DA HPSLDC'!Y29</f>
        <v>-142.99</v>
      </c>
      <c r="AC29" s="99">
        <f>'[1]DA HPSLDC'!Z29</f>
        <v>-118.54</v>
      </c>
      <c r="AD29" s="99">
        <f>'[1]DA HPSLDC'!AA29</f>
        <v>-24.450000000000003</v>
      </c>
      <c r="AE29" s="100">
        <f t="shared" si="3"/>
        <v>-8.8435326842837322E-2</v>
      </c>
      <c r="AF29" s="100">
        <f t="shared" si="3"/>
        <v>-4.3431787409376164E-2</v>
      </c>
      <c r="AG29" s="100">
        <f t="shared" si="3"/>
        <v>-1.4426793140529055</v>
      </c>
      <c r="AH29" s="100">
        <f t="shared" si="3"/>
        <v>-1.2847915066481073</v>
      </c>
    </row>
    <row r="30" spans="1:34" s="101" customFormat="1" ht="127.5" customHeight="1">
      <c r="A30" s="91">
        <v>18</v>
      </c>
      <c r="B30" s="92" t="s">
        <v>97</v>
      </c>
      <c r="C30" s="93">
        <f>'[1]Annx-A (DA) '!E29</f>
        <v>987</v>
      </c>
      <c r="D30" s="94">
        <f>'[1]Annx-A (DA) '!W29</f>
        <v>1096.4548100902002</v>
      </c>
      <c r="E30" s="95">
        <f>'[1]Annx-A (DA) '!X29</f>
        <v>74.913329000000132</v>
      </c>
      <c r="F30" s="96">
        <f>'[1]Annx-A (DA) '!V29</f>
        <v>-34.541481090199909</v>
      </c>
      <c r="G30" s="97">
        <f t="shared" si="0"/>
        <v>109.45481009020004</v>
      </c>
      <c r="H30" s="98">
        <f>'[1]DA HPSLDC'!H30</f>
        <v>50.01</v>
      </c>
      <c r="I30" s="99">
        <f>'[1]DA HPSLDC'!I30</f>
        <v>990.49</v>
      </c>
      <c r="J30" s="99">
        <f>'[1]DA HPSLDC'!J30</f>
        <v>952.58999999999992</v>
      </c>
      <c r="K30" s="99">
        <f>'[1]DA HPSLDC'!K30</f>
        <v>-479.25</v>
      </c>
      <c r="L30" s="99">
        <f>'[1]DA HPSLDC'!L30</f>
        <v>-441.35</v>
      </c>
      <c r="M30" s="99">
        <f>'[1]DA HPSLDC'!M30</f>
        <v>-37.899999999999977</v>
      </c>
      <c r="N30" s="100">
        <f t="shared" si="2"/>
        <v>3.5359675785207791E-3</v>
      </c>
      <c r="O30" s="100">
        <f t="shared" si="2"/>
        <v>-0.13120906467487267</v>
      </c>
      <c r="P30" s="100">
        <f t="shared" si="2"/>
        <v>-7.3973929125483009</v>
      </c>
      <c r="Q30" s="100">
        <f t="shared" si="2"/>
        <v>11.777390721824595</v>
      </c>
      <c r="R30" s="92">
        <v>66</v>
      </c>
      <c r="S30" s="92" t="s">
        <v>98</v>
      </c>
      <c r="T30" s="93">
        <f>'[1]Annx-A (DA) '!AI29</f>
        <v>1424</v>
      </c>
      <c r="U30" s="94">
        <f>'[1]Annx-A (DA) '!BC29</f>
        <v>1343.6516994959998</v>
      </c>
      <c r="V30" s="95">
        <f>'[1]Annx-A (DA) '!BD29</f>
        <v>321.88602261599971</v>
      </c>
      <c r="W30" s="96">
        <f>'[1]Annx-A (DA) '!BB29</f>
        <v>402.23432312000011</v>
      </c>
      <c r="X30" s="97">
        <f t="shared" si="1"/>
        <v>-80.348300504000406</v>
      </c>
      <c r="Y30" s="98">
        <f>'[1]DA HPSLDC'!V30</f>
        <v>50</v>
      </c>
      <c r="Z30" s="99">
        <f>'[1]DA HPSLDC'!W30</f>
        <v>1324.02</v>
      </c>
      <c r="AA30" s="99">
        <f>'[1]DA HPSLDC'!X30</f>
        <v>1277.28</v>
      </c>
      <c r="AB30" s="99">
        <f>'[1]DA HPSLDC'!Y30</f>
        <v>-144.79</v>
      </c>
      <c r="AC30" s="99">
        <f>'[1]DA HPSLDC'!Z30</f>
        <v>-98.05</v>
      </c>
      <c r="AD30" s="99">
        <f>'[1]DA HPSLDC'!AA30</f>
        <v>-46.739999999999995</v>
      </c>
      <c r="AE30" s="100">
        <f t="shared" si="3"/>
        <v>-7.0210674157303379E-2</v>
      </c>
      <c r="AF30" s="100">
        <f t="shared" si="3"/>
        <v>-4.9396506193454481E-2</v>
      </c>
      <c r="AG30" s="100">
        <f t="shared" si="3"/>
        <v>-1.4498176056955729</v>
      </c>
      <c r="AH30" s="100">
        <f t="shared" si="3"/>
        <v>-1.2437633845850304</v>
      </c>
    </row>
    <row r="31" spans="1:34" s="101" customFormat="1" ht="127.5" customHeight="1">
      <c r="A31" s="91">
        <v>19</v>
      </c>
      <c r="B31" s="92" t="s">
        <v>99</v>
      </c>
      <c r="C31" s="93">
        <f>'[1]Annx-A (DA) '!E30</f>
        <v>987</v>
      </c>
      <c r="D31" s="94">
        <f>'[1]Annx-A (DA) '!W30</f>
        <v>1096.4548100902002</v>
      </c>
      <c r="E31" s="95">
        <f>'[1]Annx-A (DA) '!X30</f>
        <v>74.913329000000132</v>
      </c>
      <c r="F31" s="96">
        <f>'[1]Annx-A (DA) '!V30</f>
        <v>-34.541481090199909</v>
      </c>
      <c r="G31" s="97">
        <f t="shared" si="0"/>
        <v>109.45481009020004</v>
      </c>
      <c r="H31" s="98">
        <f>'[1]DA HPSLDC'!H31</f>
        <v>49.96</v>
      </c>
      <c r="I31" s="99">
        <f>'[1]DA HPSLDC'!I31</f>
        <v>1004.82</v>
      </c>
      <c r="J31" s="99">
        <f>'[1]DA HPSLDC'!J31</f>
        <v>971.83</v>
      </c>
      <c r="K31" s="99">
        <f>'[1]DA HPSLDC'!K31</f>
        <v>-459.61</v>
      </c>
      <c r="L31" s="99">
        <f>'[1]DA HPSLDC'!L31</f>
        <v>-426.62</v>
      </c>
      <c r="M31" s="99">
        <f>'[1]DA HPSLDC'!M31</f>
        <v>-32.990000000000009</v>
      </c>
      <c r="N31" s="100">
        <f t="shared" si="2"/>
        <v>1.8054711246200658E-2</v>
      </c>
      <c r="O31" s="100">
        <f t="shared" si="2"/>
        <v>-0.11366160186752054</v>
      </c>
      <c r="P31" s="100">
        <f t="shared" si="2"/>
        <v>-7.1352232791576942</v>
      </c>
      <c r="Q31" s="100">
        <f t="shared" si="2"/>
        <v>11.350946934960481</v>
      </c>
      <c r="R31" s="92">
        <v>67</v>
      </c>
      <c r="S31" s="92" t="s">
        <v>100</v>
      </c>
      <c r="T31" s="93">
        <f>'[1]Annx-A (DA) '!AI30</f>
        <v>1403</v>
      </c>
      <c r="U31" s="94">
        <f>'[1]Annx-A (DA) '!BC30</f>
        <v>1342.0916994959998</v>
      </c>
      <c r="V31" s="95">
        <f>'[1]Annx-A (DA) '!BD30</f>
        <v>320.32602261599976</v>
      </c>
      <c r="W31" s="96">
        <f>'[1]Annx-A (DA) '!BB30</f>
        <v>381.23432312000011</v>
      </c>
      <c r="X31" s="97">
        <f t="shared" si="1"/>
        <v>-60.908300504000351</v>
      </c>
      <c r="Y31" s="98">
        <f>'[1]DA HPSLDC'!V31</f>
        <v>50</v>
      </c>
      <c r="Z31" s="99">
        <f>'[1]DA HPSLDC'!W31</f>
        <v>1304.25</v>
      </c>
      <c r="AA31" s="99">
        <f>'[1]DA HPSLDC'!X31</f>
        <v>1274.3599999999999</v>
      </c>
      <c r="AB31" s="99">
        <f>'[1]DA HPSLDC'!Y31</f>
        <v>-147.94999999999999</v>
      </c>
      <c r="AC31" s="99">
        <f>'[1]DA HPSLDC'!Z31</f>
        <v>-118.06</v>
      </c>
      <c r="AD31" s="99">
        <f>'[1]DA HPSLDC'!AA31</f>
        <v>-29.889999999999986</v>
      </c>
      <c r="AE31" s="100">
        <f t="shared" si="3"/>
        <v>-7.0384889522451893E-2</v>
      </c>
      <c r="AF31" s="100">
        <f t="shared" si="3"/>
        <v>-5.0467266522425724E-2</v>
      </c>
      <c r="AG31" s="100">
        <f t="shared" si="3"/>
        <v>-1.4618731840508612</v>
      </c>
      <c r="AH31" s="100">
        <f t="shared" si="3"/>
        <v>-1.3096783076450296</v>
      </c>
    </row>
    <row r="32" spans="1:34" s="101" customFormat="1" ht="127.5" customHeight="1">
      <c r="A32" s="91">
        <v>20</v>
      </c>
      <c r="B32" s="92" t="s">
        <v>101</v>
      </c>
      <c r="C32" s="93">
        <f>'[1]Annx-A (DA) '!E31</f>
        <v>998</v>
      </c>
      <c r="D32" s="94">
        <f>'[1]Annx-A (DA) '!W31</f>
        <v>1116.4548100902002</v>
      </c>
      <c r="E32" s="95">
        <f>'[1]Annx-A (DA) '!X31</f>
        <v>94.913329000000132</v>
      </c>
      <c r="F32" s="96">
        <f>'[1]Annx-A (DA) '!V31</f>
        <v>-23.541481090199909</v>
      </c>
      <c r="G32" s="97">
        <f t="shared" si="0"/>
        <v>118.45481009020004</v>
      </c>
      <c r="H32" s="98">
        <f>'[1]DA HPSLDC'!H32</f>
        <v>49.95</v>
      </c>
      <c r="I32" s="99">
        <f>'[1]DA HPSLDC'!I32</f>
        <v>1015.01</v>
      </c>
      <c r="J32" s="99">
        <f>'[1]DA HPSLDC'!J32</f>
        <v>972.58</v>
      </c>
      <c r="K32" s="99">
        <f>'[1]DA HPSLDC'!K32</f>
        <v>-458.88</v>
      </c>
      <c r="L32" s="99">
        <f>'[1]DA HPSLDC'!L32</f>
        <v>-416.44</v>
      </c>
      <c r="M32" s="99">
        <f>'[1]DA HPSLDC'!M32</f>
        <v>-42.44</v>
      </c>
      <c r="N32" s="100">
        <f t="shared" si="2"/>
        <v>1.7044088176352695E-2</v>
      </c>
      <c r="O32" s="100">
        <f t="shared" si="2"/>
        <v>-0.12886756256491591</v>
      </c>
      <c r="P32" s="100">
        <f t="shared" si="2"/>
        <v>-5.8347266378150042</v>
      </c>
      <c r="Q32" s="100">
        <f t="shared" si="2"/>
        <v>16.689626171114611</v>
      </c>
      <c r="R32" s="92">
        <v>68</v>
      </c>
      <c r="S32" s="92" t="s">
        <v>102</v>
      </c>
      <c r="T32" s="93">
        <f>'[1]Annx-A (DA) '!AI31</f>
        <v>1391</v>
      </c>
      <c r="U32" s="94">
        <f>'[1]Annx-A (DA) '!BC31</f>
        <v>1340.6216994959996</v>
      </c>
      <c r="V32" s="95">
        <f>'[1]Annx-A (DA) '!BD31</f>
        <v>318.85602261599973</v>
      </c>
      <c r="W32" s="96">
        <f>'[1]Annx-A (DA) '!BB31</f>
        <v>369.23432312000011</v>
      </c>
      <c r="X32" s="97">
        <f t="shared" si="1"/>
        <v>-50.378300504000379</v>
      </c>
      <c r="Y32" s="98">
        <f>'[1]DA HPSLDC'!V32</f>
        <v>49.99</v>
      </c>
      <c r="Z32" s="99">
        <f>'[1]DA HPSLDC'!W32</f>
        <v>1317.38</v>
      </c>
      <c r="AA32" s="99">
        <f>'[1]DA HPSLDC'!X32</f>
        <v>1345.24</v>
      </c>
      <c r="AB32" s="99">
        <f>'[1]DA HPSLDC'!Y32</f>
        <v>-108.93</v>
      </c>
      <c r="AC32" s="99">
        <f>'[1]DA HPSLDC'!Z32</f>
        <v>-136.78</v>
      </c>
      <c r="AD32" s="99">
        <f>'[1]DA HPSLDC'!AA32</f>
        <v>27.849999999999994</v>
      </c>
      <c r="AE32" s="100">
        <f t="shared" si="3"/>
        <v>-5.2925952552120695E-2</v>
      </c>
      <c r="AF32" s="100">
        <f t="shared" si="3"/>
        <v>3.4448946378659042E-3</v>
      </c>
      <c r="AG32" s="100">
        <f t="shared" si="3"/>
        <v>-1.3416275443264407</v>
      </c>
      <c r="AH32" s="100">
        <f t="shared" si="3"/>
        <v>-1.3704422677832875</v>
      </c>
    </row>
    <row r="33" spans="1:34" s="101" customFormat="1" ht="127.5" customHeight="1">
      <c r="A33" s="91">
        <v>21</v>
      </c>
      <c r="B33" s="92" t="s">
        <v>103</v>
      </c>
      <c r="C33" s="93">
        <f>'[1]Annx-A (DA) '!E32</f>
        <v>1014</v>
      </c>
      <c r="D33" s="94">
        <f>'[1]Annx-A (DA) '!W32</f>
        <v>1137.7227470901998</v>
      </c>
      <c r="E33" s="95">
        <f>'[1]Annx-A (DA) '!X32</f>
        <v>116.18126599999998</v>
      </c>
      <c r="F33" s="96">
        <f>'[1]Annx-A (DA) '!V32</f>
        <v>-7.541481090199909</v>
      </c>
      <c r="G33" s="97">
        <f t="shared" si="0"/>
        <v>123.72274709019989</v>
      </c>
      <c r="H33" s="98">
        <f>'[1]DA HPSLDC'!H33</f>
        <v>50.07</v>
      </c>
      <c r="I33" s="99">
        <f>'[1]DA HPSLDC'!I33</f>
        <v>1036.6400000000001</v>
      </c>
      <c r="J33" s="99">
        <f>'[1]DA HPSLDC'!J33</f>
        <v>1014.9100000000001</v>
      </c>
      <c r="K33" s="99">
        <f>'[1]DA HPSLDC'!K33</f>
        <v>-411.72</v>
      </c>
      <c r="L33" s="99">
        <f>'[1]DA HPSLDC'!L33</f>
        <v>-389.99</v>
      </c>
      <c r="M33" s="99">
        <f>'[1]DA HPSLDC'!M33</f>
        <v>-21.730000000000018</v>
      </c>
      <c r="N33" s="100">
        <f t="shared" si="2"/>
        <v>2.2327416173570119E-2</v>
      </c>
      <c r="O33" s="100">
        <f t="shared" si="2"/>
        <v>-0.10794611200690271</v>
      </c>
      <c r="P33" s="100">
        <f t="shared" si="2"/>
        <v>-4.5437727111701474</v>
      </c>
      <c r="Q33" s="100">
        <f t="shared" si="2"/>
        <v>50.712653699654396</v>
      </c>
      <c r="R33" s="92">
        <v>69</v>
      </c>
      <c r="S33" s="92" t="s">
        <v>104</v>
      </c>
      <c r="T33" s="93">
        <f>'[1]Annx-A (DA) '!AI32</f>
        <v>1361</v>
      </c>
      <c r="U33" s="94">
        <f>'[1]Annx-A (DA) '!BC32</f>
        <v>1341.3654244959994</v>
      </c>
      <c r="V33" s="95">
        <f>'[1]Annx-A (DA) '!BD32</f>
        <v>319.24194761599955</v>
      </c>
      <c r="W33" s="96">
        <f>'[1]Annx-A (DA) '!BB32</f>
        <v>338.87652312</v>
      </c>
      <c r="X33" s="97">
        <f t="shared" si="1"/>
        <v>-19.634575504000452</v>
      </c>
      <c r="Y33" s="98">
        <f>'[1]DA HPSLDC'!V33</f>
        <v>49.98</v>
      </c>
      <c r="Z33" s="99">
        <f>'[1]DA HPSLDC'!W33</f>
        <v>1321.91</v>
      </c>
      <c r="AA33" s="99">
        <f>'[1]DA HPSLDC'!X33</f>
        <v>1305.24</v>
      </c>
      <c r="AB33" s="99">
        <f>'[1]DA HPSLDC'!Y33</f>
        <v>-171.4</v>
      </c>
      <c r="AC33" s="99">
        <f>'[1]DA HPSLDC'!Z33</f>
        <v>-154.72999999999999</v>
      </c>
      <c r="AD33" s="99">
        <f>'[1]DA HPSLDC'!AA33</f>
        <v>-16.670000000000016</v>
      </c>
      <c r="AE33" s="100">
        <f t="shared" si="3"/>
        <v>-2.8721528288023452E-2</v>
      </c>
      <c r="AF33" s="100">
        <f t="shared" si="3"/>
        <v>-2.6931829191566517E-2</v>
      </c>
      <c r="AG33" s="100">
        <f t="shared" si="3"/>
        <v>-1.5368968623326678</v>
      </c>
      <c r="AH33" s="100">
        <f t="shared" si="3"/>
        <v>-1.4565969887067343</v>
      </c>
    </row>
    <row r="34" spans="1:34" s="101" customFormat="1" ht="127.5" customHeight="1">
      <c r="A34" s="91">
        <v>22</v>
      </c>
      <c r="B34" s="92" t="s">
        <v>105</v>
      </c>
      <c r="C34" s="93">
        <f>'[1]Annx-A (DA) '!E33</f>
        <v>1047</v>
      </c>
      <c r="D34" s="94">
        <f>'[1]Annx-A (DA) '!W33</f>
        <v>1136.4607350902002</v>
      </c>
      <c r="E34" s="95">
        <f>'[1]Annx-A (DA) '!X33</f>
        <v>114.91925400000007</v>
      </c>
      <c r="F34" s="96">
        <f>'[1]Annx-A (DA) '!V33</f>
        <v>25.458518909800091</v>
      </c>
      <c r="G34" s="97">
        <f t="shared" si="0"/>
        <v>89.460735090199975</v>
      </c>
      <c r="H34" s="98">
        <f>'[1]DA HPSLDC'!H34</f>
        <v>50.06</v>
      </c>
      <c r="I34" s="99">
        <f>'[1]DA HPSLDC'!I34</f>
        <v>1055.24</v>
      </c>
      <c r="J34" s="99">
        <f>'[1]DA HPSLDC'!J34</f>
        <v>1021.96</v>
      </c>
      <c r="K34" s="99">
        <f>'[1]DA HPSLDC'!K34</f>
        <v>-392.29</v>
      </c>
      <c r="L34" s="99">
        <f>'[1]DA HPSLDC'!L34</f>
        <v>-359.02</v>
      </c>
      <c r="M34" s="99">
        <f>'[1]DA HPSLDC'!M34</f>
        <v>-33.270000000000039</v>
      </c>
      <c r="N34" s="100">
        <f t="shared" si="2"/>
        <v>7.870105062082149E-3</v>
      </c>
      <c r="O34" s="100">
        <f t="shared" si="2"/>
        <v>-0.10075203793214402</v>
      </c>
      <c r="P34" s="100">
        <f t="shared" si="2"/>
        <v>-4.4136142234268227</v>
      </c>
      <c r="Q34" s="100">
        <f t="shared" si="2"/>
        <v>-15.102155795944499</v>
      </c>
      <c r="R34" s="92">
        <v>70</v>
      </c>
      <c r="S34" s="92" t="s">
        <v>106</v>
      </c>
      <c r="T34" s="93">
        <f>'[1]Annx-A (DA) '!AI33</f>
        <v>1338</v>
      </c>
      <c r="U34" s="94">
        <f>'[1]Annx-A (DA) '!BC33</f>
        <v>1339.4431094959996</v>
      </c>
      <c r="V34" s="95">
        <f>'[1]Annx-A (DA) '!BD33</f>
        <v>317.31963261599975</v>
      </c>
      <c r="W34" s="96">
        <f>'[1]Annx-A (DA) '!BB33</f>
        <v>315.87652312</v>
      </c>
      <c r="X34" s="97">
        <f t="shared" si="1"/>
        <v>1.4431094959997495</v>
      </c>
      <c r="Y34" s="98">
        <f>'[1]DA HPSLDC'!V34</f>
        <v>49.99</v>
      </c>
      <c r="Z34" s="99">
        <f>'[1]DA HPSLDC'!W34</f>
        <v>1305.9100000000001</v>
      </c>
      <c r="AA34" s="99">
        <f>'[1]DA HPSLDC'!X34</f>
        <v>1317.58</v>
      </c>
      <c r="AB34" s="99">
        <f>'[1]DA HPSLDC'!Y34</f>
        <v>-162.69</v>
      </c>
      <c r="AC34" s="99">
        <f>'[1]DA HPSLDC'!Z34</f>
        <v>-174.36</v>
      </c>
      <c r="AD34" s="99">
        <f>'[1]DA HPSLDC'!AA34</f>
        <v>11.670000000000016</v>
      </c>
      <c r="AE34" s="100">
        <f t="shared" si="3"/>
        <v>-2.398355754857991E-2</v>
      </c>
      <c r="AF34" s="100">
        <f t="shared" si="3"/>
        <v>-1.6322536837138395E-2</v>
      </c>
      <c r="AG34" s="100">
        <f t="shared" si="3"/>
        <v>-1.5127007070403273</v>
      </c>
      <c r="AH34" s="100">
        <f t="shared" si="3"/>
        <v>-1.551987840937965</v>
      </c>
    </row>
    <row r="35" spans="1:34" s="101" customFormat="1" ht="127.5" customHeight="1">
      <c r="A35" s="91">
        <v>23</v>
      </c>
      <c r="B35" s="92" t="s">
        <v>107</v>
      </c>
      <c r="C35" s="93">
        <f>'[1]Annx-A (DA) '!E34</f>
        <v>1076</v>
      </c>
      <c r="D35" s="94">
        <f>'[1]Annx-A (DA) '!W34</f>
        <v>1138.0328057704</v>
      </c>
      <c r="E35" s="95">
        <f>'[1]Annx-A (DA) '!X34</f>
        <v>114.93925400000005</v>
      </c>
      <c r="F35" s="96">
        <f>'[1]Annx-A (DA) '!V34</f>
        <v>52.906448229600073</v>
      </c>
      <c r="G35" s="97">
        <f t="shared" si="0"/>
        <v>62.032805770399975</v>
      </c>
      <c r="H35" s="98">
        <f>'[1]DA HPSLDC'!H35</f>
        <v>50.05</v>
      </c>
      <c r="I35" s="99">
        <f>'[1]DA HPSLDC'!I35</f>
        <v>1078.81</v>
      </c>
      <c r="J35" s="99">
        <f>'[1]DA HPSLDC'!J35</f>
        <v>1040.18</v>
      </c>
      <c r="K35" s="99">
        <f>'[1]DA HPSLDC'!K35</f>
        <v>-404.52</v>
      </c>
      <c r="L35" s="99">
        <f>'[1]DA HPSLDC'!L35</f>
        <v>-365.87</v>
      </c>
      <c r="M35" s="99">
        <f>'[1]DA HPSLDC'!M35</f>
        <v>-38.649999999999977</v>
      </c>
      <c r="N35" s="100">
        <f t="shared" si="2"/>
        <v>2.6115241635687224E-3</v>
      </c>
      <c r="O35" s="100">
        <f t="shared" si="2"/>
        <v>-8.5984169590047774E-2</v>
      </c>
      <c r="P35" s="100">
        <f t="shared" si="2"/>
        <v>-4.5194242691013091</v>
      </c>
      <c r="Q35" s="100">
        <f t="shared" si="2"/>
        <v>-7.9154141365192467</v>
      </c>
      <c r="R35" s="92">
        <v>71</v>
      </c>
      <c r="S35" s="92" t="s">
        <v>108</v>
      </c>
      <c r="T35" s="93">
        <f>'[1]Annx-A (DA) '!AI34</f>
        <v>1323</v>
      </c>
      <c r="U35" s="94">
        <f>'[1]Annx-A (DA) '!BC34</f>
        <v>1306.8054244959994</v>
      </c>
      <c r="V35" s="95">
        <f>'[1]Annx-A (DA) '!BD34</f>
        <v>284.6819476159996</v>
      </c>
      <c r="W35" s="96">
        <f>'[1]Annx-A (DA) '!BB34</f>
        <v>300.87652312</v>
      </c>
      <c r="X35" s="97">
        <f t="shared" si="1"/>
        <v>-16.194575504000397</v>
      </c>
      <c r="Y35" s="98">
        <f>'[1]DA HPSLDC'!V35</f>
        <v>49.97</v>
      </c>
      <c r="Z35" s="99">
        <f>'[1]DA HPSLDC'!W35</f>
        <v>1261.74</v>
      </c>
      <c r="AA35" s="99">
        <f>'[1]DA HPSLDC'!X35</f>
        <v>1319.23</v>
      </c>
      <c r="AB35" s="99">
        <f>'[1]DA HPSLDC'!Y35</f>
        <v>-157.6</v>
      </c>
      <c r="AC35" s="99">
        <f>'[1]DA HPSLDC'!Z35</f>
        <v>-215.09</v>
      </c>
      <c r="AD35" s="99">
        <f>'[1]DA HPSLDC'!AA35</f>
        <v>57.490000000000009</v>
      </c>
      <c r="AE35" s="100">
        <f t="shared" si="3"/>
        <v>-4.6303854875283441E-2</v>
      </c>
      <c r="AF35" s="100">
        <f t="shared" si="3"/>
        <v>9.5075940695550903E-3</v>
      </c>
      <c r="AG35" s="100">
        <f t="shared" si="3"/>
        <v>-1.5536002592359059</v>
      </c>
      <c r="AH35" s="100">
        <f t="shared" si="3"/>
        <v>-1.7148779764189666</v>
      </c>
    </row>
    <row r="36" spans="1:34" s="101" customFormat="1" ht="127.5" customHeight="1">
      <c r="A36" s="91">
        <v>24</v>
      </c>
      <c r="B36" s="92" t="s">
        <v>109</v>
      </c>
      <c r="C36" s="93">
        <f>'[1]Annx-A (DA) '!E35</f>
        <v>1115</v>
      </c>
      <c r="D36" s="94">
        <f>'[1]Annx-A (DA) '!W35</f>
        <v>1138.1728057703999</v>
      </c>
      <c r="E36" s="95">
        <f>'[1]Annx-A (DA) '!X35</f>
        <v>115.07925400000015</v>
      </c>
      <c r="F36" s="96">
        <f>'[1]Annx-A (DA) '!V35</f>
        <v>91.906448229600073</v>
      </c>
      <c r="G36" s="97">
        <f t="shared" si="0"/>
        <v>23.172805770400075</v>
      </c>
      <c r="H36" s="98">
        <f>'[1]DA HPSLDC'!H36</f>
        <v>50.04</v>
      </c>
      <c r="I36" s="99">
        <f>'[1]DA HPSLDC'!I36</f>
        <v>1088.49</v>
      </c>
      <c r="J36" s="99">
        <f>'[1]DA HPSLDC'!J36</f>
        <v>1082.4699999999998</v>
      </c>
      <c r="K36" s="99">
        <f>'[1]DA HPSLDC'!K36</f>
        <v>-375.88</v>
      </c>
      <c r="L36" s="99">
        <f>'[1]DA HPSLDC'!L36</f>
        <v>-369.86</v>
      </c>
      <c r="M36" s="99">
        <f>'[1]DA HPSLDC'!M36</f>
        <v>-6.0199999999999818</v>
      </c>
      <c r="N36" s="100">
        <f t="shared" si="2"/>
        <v>-2.377578475336322E-2</v>
      </c>
      <c r="O36" s="100">
        <f t="shared" si="2"/>
        <v>-4.8940552337917019E-2</v>
      </c>
      <c r="P36" s="100">
        <f t="shared" si="2"/>
        <v>-4.2662707389465657</v>
      </c>
      <c r="Q36" s="100">
        <f t="shared" si="2"/>
        <v>-5.0243095791931625</v>
      </c>
      <c r="R36" s="92">
        <v>72</v>
      </c>
      <c r="S36" s="92" t="s">
        <v>110</v>
      </c>
      <c r="T36" s="93">
        <f>'[1]Annx-A (DA) '!AI35</f>
        <v>1306</v>
      </c>
      <c r="U36" s="94">
        <f>'[1]Annx-A (DA) '!BC35</f>
        <v>1290.5754244959994</v>
      </c>
      <c r="V36" s="95">
        <f>'[1]Annx-A (DA) '!BD35</f>
        <v>268.45194761599959</v>
      </c>
      <c r="W36" s="96">
        <f>'[1]Annx-A (DA) '!BB35</f>
        <v>283.87652312</v>
      </c>
      <c r="X36" s="97">
        <f t="shared" si="1"/>
        <v>-15.424575504000416</v>
      </c>
      <c r="Y36" s="98">
        <f>'[1]DA HPSLDC'!V36</f>
        <v>49.95</v>
      </c>
      <c r="Z36" s="99">
        <f>'[1]DA HPSLDC'!W36</f>
        <v>1225.6400000000001</v>
      </c>
      <c r="AA36" s="99">
        <f>'[1]DA HPSLDC'!X36</f>
        <v>1309.9099999999999</v>
      </c>
      <c r="AB36" s="99">
        <f>'[1]DA HPSLDC'!Y36</f>
        <v>-166.64</v>
      </c>
      <c r="AC36" s="99">
        <f>'[1]DA HPSLDC'!Z36</f>
        <v>-250.91</v>
      </c>
      <c r="AD36" s="99">
        <f>'[1]DA HPSLDC'!AA36</f>
        <v>84.27000000000001</v>
      </c>
      <c r="AE36" s="100">
        <f t="shared" si="3"/>
        <v>-6.1531393568146936E-2</v>
      </c>
      <c r="AF36" s="100">
        <f t="shared" si="3"/>
        <v>1.4981360358346399E-2</v>
      </c>
      <c r="AG36" s="100">
        <f t="shared" si="3"/>
        <v>-1.6207442392571725</v>
      </c>
      <c r="AH36" s="100">
        <f t="shared" si="3"/>
        <v>-1.8838702025878187</v>
      </c>
    </row>
    <row r="37" spans="1:34" s="101" customFormat="1" ht="127.5" customHeight="1">
      <c r="A37" s="91">
        <v>25</v>
      </c>
      <c r="B37" s="92" t="s">
        <v>111</v>
      </c>
      <c r="C37" s="93">
        <f>'[1]Annx-A (DA) '!E36</f>
        <v>1144</v>
      </c>
      <c r="D37" s="94">
        <f>'[1]Annx-A (DA) '!W36</f>
        <v>1342.5028057703998</v>
      </c>
      <c r="E37" s="95">
        <f>'[1]Annx-A (DA) '!X36</f>
        <v>315.40925400000009</v>
      </c>
      <c r="F37" s="96">
        <f>'[1]Annx-A (DA) '!V36</f>
        <v>116.90644822960007</v>
      </c>
      <c r="G37" s="97">
        <f t="shared" si="0"/>
        <v>198.50280577040002</v>
      </c>
      <c r="H37" s="98">
        <f>'[1]DA HPSLDC'!H37</f>
        <v>50.08</v>
      </c>
      <c r="I37" s="99">
        <f>'[1]DA HPSLDC'!I37</f>
        <v>1133.6600000000001</v>
      </c>
      <c r="J37" s="99">
        <f>'[1]DA HPSLDC'!J37</f>
        <v>1172.3300000000002</v>
      </c>
      <c r="K37" s="99">
        <f>'[1]DA HPSLDC'!K37</f>
        <v>-286.58</v>
      </c>
      <c r="L37" s="99">
        <f>'[1]DA HPSLDC'!L37</f>
        <v>-325.25</v>
      </c>
      <c r="M37" s="99">
        <f>'[1]DA HPSLDC'!M37</f>
        <v>38.670000000000016</v>
      </c>
      <c r="N37" s="100">
        <f t="shared" si="2"/>
        <v>-9.0384615384614675E-3</v>
      </c>
      <c r="O37" s="100">
        <f t="shared" si="2"/>
        <v>-0.12675787718204837</v>
      </c>
      <c r="P37" s="100">
        <f t="shared" si="2"/>
        <v>-1.9085973108449124</v>
      </c>
      <c r="Q37" s="100">
        <f t="shared" si="2"/>
        <v>-3.7821390943399518</v>
      </c>
      <c r="R37" s="92">
        <v>73</v>
      </c>
      <c r="S37" s="92" t="s">
        <v>112</v>
      </c>
      <c r="T37" s="93">
        <f>'[1]Annx-A (DA) '!AI36</f>
        <v>1289</v>
      </c>
      <c r="U37" s="94">
        <f>'[1]Annx-A (DA) '!BC36</f>
        <v>1269.134867366</v>
      </c>
      <c r="V37" s="95">
        <f>'[1]Annx-A (DA) '!BD36</f>
        <v>242.42923661599997</v>
      </c>
      <c r="W37" s="96">
        <f>'[1]Annx-A (DA) '!BB36</f>
        <v>262.29436925000005</v>
      </c>
      <c r="X37" s="97">
        <f t="shared" si="1"/>
        <v>-19.865132634000076</v>
      </c>
      <c r="Y37" s="98">
        <f>'[1]DA HPSLDC'!V37</f>
        <v>50</v>
      </c>
      <c r="Z37" s="99">
        <f>'[1]DA HPSLDC'!W37</f>
        <v>1213.93</v>
      </c>
      <c r="AA37" s="99">
        <f>'[1]DA HPSLDC'!X37</f>
        <v>1225.8699999999999</v>
      </c>
      <c r="AB37" s="99">
        <f>'[1]DA HPSLDC'!Y37</f>
        <v>-249.49</v>
      </c>
      <c r="AC37" s="99">
        <f>'[1]DA HPSLDC'!Z37</f>
        <v>-261.43</v>
      </c>
      <c r="AD37" s="99">
        <f>'[1]DA HPSLDC'!AA37</f>
        <v>11.939999999999998</v>
      </c>
      <c r="AE37" s="100">
        <f t="shared" si="3"/>
        <v>-5.8238944918541459E-2</v>
      </c>
      <c r="AF37" s="100">
        <f t="shared" si="3"/>
        <v>-3.4090047069460221E-2</v>
      </c>
      <c r="AG37" s="100">
        <f t="shared" si="3"/>
        <v>-2.0291250489526726</v>
      </c>
      <c r="AH37" s="100">
        <f t="shared" si="3"/>
        <v>-1.9967045832799555</v>
      </c>
    </row>
    <row r="38" spans="1:34" s="101" customFormat="1" ht="127.5" customHeight="1">
      <c r="A38" s="91">
        <v>26</v>
      </c>
      <c r="B38" s="92" t="s">
        <v>113</v>
      </c>
      <c r="C38" s="93">
        <f>'[1]Annx-A (DA) '!E37</f>
        <v>1168</v>
      </c>
      <c r="D38" s="94">
        <f>'[1]Annx-A (DA) '!W37</f>
        <v>1343.0728057704</v>
      </c>
      <c r="E38" s="95">
        <f>'[1]Annx-A (DA) '!X37</f>
        <v>315.97925400000003</v>
      </c>
      <c r="F38" s="96">
        <f>'[1]Annx-A (DA) '!V37</f>
        <v>140.90644822960007</v>
      </c>
      <c r="G38" s="97">
        <f t="shared" si="0"/>
        <v>175.07280577039995</v>
      </c>
      <c r="H38" s="98">
        <f>'[1]DA HPSLDC'!H38</f>
        <v>50.11</v>
      </c>
      <c r="I38" s="99">
        <f>'[1]DA HPSLDC'!I38</f>
        <v>1163.3599999999999</v>
      </c>
      <c r="J38" s="99">
        <f>'[1]DA HPSLDC'!J38</f>
        <v>1204.04</v>
      </c>
      <c r="K38" s="99">
        <f>'[1]DA HPSLDC'!K38</f>
        <v>-254.61</v>
      </c>
      <c r="L38" s="99">
        <f>'[1]DA HPSLDC'!L38</f>
        <v>-295.3</v>
      </c>
      <c r="M38" s="99">
        <f>'[1]DA HPSLDC'!M38</f>
        <v>40.69</v>
      </c>
      <c r="N38" s="100">
        <f t="shared" si="2"/>
        <v>-3.9726027397261133E-3</v>
      </c>
      <c r="O38" s="100">
        <f t="shared" si="2"/>
        <v>-0.10351844306061236</v>
      </c>
      <c r="P38" s="100">
        <f t="shared" si="2"/>
        <v>-1.80578074913741</v>
      </c>
      <c r="Q38" s="100">
        <f t="shared" si="2"/>
        <v>-3.0957167234733167</v>
      </c>
      <c r="R38" s="92">
        <v>74</v>
      </c>
      <c r="S38" s="92" t="s">
        <v>114</v>
      </c>
      <c r="T38" s="93">
        <f>'[1]Annx-A (DA) '!AI37</f>
        <v>1257</v>
      </c>
      <c r="U38" s="94">
        <f>'[1]Annx-A (DA) '!BC37</f>
        <v>1248.0105403659995</v>
      </c>
      <c r="V38" s="95">
        <f>'[1]Annx-A (DA) '!BD37</f>
        <v>221.30490961599975</v>
      </c>
      <c r="W38" s="96">
        <f>'[1]Annx-A (DA) '!BB37</f>
        <v>230.29436925000005</v>
      </c>
      <c r="X38" s="97">
        <f t="shared" si="1"/>
        <v>-8.9894596340002977</v>
      </c>
      <c r="Y38" s="98">
        <f>'[1]DA HPSLDC'!V38</f>
        <v>50.03</v>
      </c>
      <c r="Z38" s="99">
        <f>'[1]DA HPSLDC'!W38</f>
        <v>1221.6400000000001</v>
      </c>
      <c r="AA38" s="99">
        <f>'[1]DA HPSLDC'!X38</f>
        <v>1167.99</v>
      </c>
      <c r="AB38" s="99">
        <f>'[1]DA HPSLDC'!Y38</f>
        <v>-300.83999999999997</v>
      </c>
      <c r="AC38" s="99">
        <f>'[1]DA HPSLDC'!Z38</f>
        <v>-247.18</v>
      </c>
      <c r="AD38" s="99">
        <f>'[1]DA HPSLDC'!AA38</f>
        <v>-53.659999999999968</v>
      </c>
      <c r="AE38" s="100">
        <f t="shared" si="3"/>
        <v>-2.8130469371519411E-2</v>
      </c>
      <c r="AF38" s="100">
        <f t="shared" si="3"/>
        <v>-6.4118481196907356E-2</v>
      </c>
      <c r="AG38" s="100">
        <f t="shared" si="3"/>
        <v>-2.3593914410756032</v>
      </c>
      <c r="AH38" s="100">
        <f t="shared" si="3"/>
        <v>-2.073321943584602</v>
      </c>
    </row>
    <row r="39" spans="1:34" s="101" customFormat="1" ht="127.5" customHeight="1">
      <c r="A39" s="91">
        <v>27</v>
      </c>
      <c r="B39" s="92" t="s">
        <v>115</v>
      </c>
      <c r="C39" s="93">
        <f>'[1]Annx-A (DA) '!E38</f>
        <v>1207</v>
      </c>
      <c r="D39" s="94">
        <f>'[1]Annx-A (DA) '!W38</f>
        <v>1344.5427308799999</v>
      </c>
      <c r="E39" s="95">
        <f>'[1]Annx-A (DA) '!X38</f>
        <v>318.41925400000008</v>
      </c>
      <c r="F39" s="96">
        <f>'[1]Annx-A (DA) '!V38</f>
        <v>180.87652312</v>
      </c>
      <c r="G39" s="97">
        <f t="shared" si="0"/>
        <v>137.54273088000008</v>
      </c>
      <c r="H39" s="98">
        <f>'[1]DA HPSLDC'!H39</f>
        <v>50.11</v>
      </c>
      <c r="I39" s="99">
        <f>'[1]DA HPSLDC'!I39</f>
        <v>1180.23</v>
      </c>
      <c r="J39" s="99">
        <f>'[1]DA HPSLDC'!J39</f>
        <v>1254</v>
      </c>
      <c r="K39" s="99">
        <f>'[1]DA HPSLDC'!K39</f>
        <v>-202.92</v>
      </c>
      <c r="L39" s="99">
        <f>'[1]DA HPSLDC'!L39</f>
        <v>-276.69</v>
      </c>
      <c r="M39" s="99">
        <f>'[1]DA HPSLDC'!M39</f>
        <v>73.77000000000001</v>
      </c>
      <c r="N39" s="100">
        <f t="shared" si="2"/>
        <v>-2.2178956089478029E-2</v>
      </c>
      <c r="O39" s="100">
        <f t="shared" si="2"/>
        <v>-6.734090988743803E-2</v>
      </c>
      <c r="P39" s="100">
        <f t="shared" si="2"/>
        <v>-1.6372730211848305</v>
      </c>
      <c r="Q39" s="100">
        <f t="shared" si="2"/>
        <v>-2.5297175953367583</v>
      </c>
      <c r="R39" s="92">
        <v>75</v>
      </c>
      <c r="S39" s="92" t="s">
        <v>116</v>
      </c>
      <c r="T39" s="93">
        <f>'[1]Annx-A (DA) '!AI38</f>
        <v>1226</v>
      </c>
      <c r="U39" s="94">
        <f>'[1]Annx-A (DA) '!BC38</f>
        <v>1211.5176403659998</v>
      </c>
      <c r="V39" s="95">
        <f>'[1]Annx-A (DA) '!BD38</f>
        <v>184.81200961599978</v>
      </c>
      <c r="W39" s="96">
        <f>'[1]Annx-A (DA) '!BB38</f>
        <v>199.29436925000005</v>
      </c>
      <c r="X39" s="97">
        <f t="shared" si="1"/>
        <v>-14.482359634000261</v>
      </c>
      <c r="Y39" s="98">
        <f>'[1]DA HPSLDC'!V39</f>
        <v>50.05</v>
      </c>
      <c r="Z39" s="99">
        <f>'[1]DA HPSLDC'!W39</f>
        <v>1184.46</v>
      </c>
      <c r="AA39" s="99">
        <f>'[1]DA HPSLDC'!X39</f>
        <v>1121.49</v>
      </c>
      <c r="AB39" s="99">
        <f>'[1]DA HPSLDC'!Y39</f>
        <v>-347.27</v>
      </c>
      <c r="AC39" s="99">
        <f>'[1]DA HPSLDC'!Z39</f>
        <v>-284.3</v>
      </c>
      <c r="AD39" s="99">
        <f>'[1]DA HPSLDC'!AA39</f>
        <v>-62.96999999999997</v>
      </c>
      <c r="AE39" s="100">
        <f t="shared" si="3"/>
        <v>-3.3882544861337655E-2</v>
      </c>
      <c r="AF39" s="100">
        <f t="shared" si="3"/>
        <v>-7.4309805624293193E-2</v>
      </c>
      <c r="AG39" s="100">
        <f t="shared" si="3"/>
        <v>-2.8790445530112114</v>
      </c>
      <c r="AH39" s="100">
        <f t="shared" si="3"/>
        <v>-2.4265330278517134</v>
      </c>
    </row>
    <row r="40" spans="1:34" s="101" customFormat="1" ht="127.5" customHeight="1">
      <c r="A40" s="91">
        <v>28</v>
      </c>
      <c r="B40" s="92" t="s">
        <v>117</v>
      </c>
      <c r="C40" s="93">
        <f>'[1]Annx-A (DA) '!E39</f>
        <v>1238</v>
      </c>
      <c r="D40" s="94">
        <f>'[1]Annx-A (DA) '!W39</f>
        <v>1346.6104158799999</v>
      </c>
      <c r="E40" s="95">
        <f>'[1]Annx-A (DA) '!X39</f>
        <v>320.48693899999984</v>
      </c>
      <c r="F40" s="96">
        <f>'[1]Annx-A (DA) '!V39</f>
        <v>211.87652312</v>
      </c>
      <c r="G40" s="97">
        <f t="shared" si="0"/>
        <v>108.61041587999983</v>
      </c>
      <c r="H40" s="98">
        <f>'[1]DA HPSLDC'!H40</f>
        <v>50.11</v>
      </c>
      <c r="I40" s="99">
        <f>'[1]DA HPSLDC'!I40</f>
        <v>1211.49</v>
      </c>
      <c r="J40" s="99">
        <f>'[1]DA HPSLDC'!J40</f>
        <v>1297.69</v>
      </c>
      <c r="K40" s="99">
        <f>'[1]DA HPSLDC'!K40</f>
        <v>-151.46</v>
      </c>
      <c r="L40" s="99">
        <f>'[1]DA HPSLDC'!L40</f>
        <v>-237.67</v>
      </c>
      <c r="M40" s="99">
        <f>'[1]DA HPSLDC'!M40</f>
        <v>86.20999999999998</v>
      </c>
      <c r="N40" s="100">
        <f t="shared" si="2"/>
        <v>-2.1413570274636504E-2</v>
      </c>
      <c r="O40" s="100">
        <f t="shared" si="2"/>
        <v>-3.6328558952984709E-2</v>
      </c>
      <c r="P40" s="100">
        <f t="shared" si="2"/>
        <v>-1.4725933620652167</v>
      </c>
      <c r="Q40" s="100">
        <f t="shared" si="2"/>
        <v>-2.1217382487695033</v>
      </c>
      <c r="R40" s="92">
        <v>76</v>
      </c>
      <c r="S40" s="92" t="s">
        <v>118</v>
      </c>
      <c r="T40" s="93">
        <f>'[1]Annx-A (DA) '!AI39</f>
        <v>1207</v>
      </c>
      <c r="U40" s="94">
        <f>'[1]Annx-A (DA) '!BC39</f>
        <v>1197.3987513659995</v>
      </c>
      <c r="V40" s="95">
        <f>'[1]Annx-A (DA) '!BD39</f>
        <v>170.6931206159997</v>
      </c>
      <c r="W40" s="96">
        <f>'[1]Annx-A (DA) '!BB39</f>
        <v>180.29436925000005</v>
      </c>
      <c r="X40" s="97">
        <f t="shared" si="1"/>
        <v>-9.601248634000342</v>
      </c>
      <c r="Y40" s="98">
        <f>'[1]DA HPSLDC'!V40</f>
        <v>50.04</v>
      </c>
      <c r="Z40" s="99">
        <f>'[1]DA HPSLDC'!W40</f>
        <v>1172.4100000000001</v>
      </c>
      <c r="AA40" s="99">
        <f>'[1]DA HPSLDC'!X40</f>
        <v>1123.1200000000001</v>
      </c>
      <c r="AB40" s="99">
        <f>'[1]DA HPSLDC'!Y40</f>
        <v>-350.03</v>
      </c>
      <c r="AC40" s="99">
        <f>'[1]DA HPSLDC'!Z40</f>
        <v>-300.74</v>
      </c>
      <c r="AD40" s="99">
        <f>'[1]DA HPSLDC'!AA40</f>
        <v>-49.289999999999964</v>
      </c>
      <c r="AE40" s="100">
        <f t="shared" si="3"/>
        <v>-2.8657829328914596E-2</v>
      </c>
      <c r="AF40" s="100">
        <f t="shared" si="3"/>
        <v>-6.2033429783738908E-2</v>
      </c>
      <c r="AG40" s="100">
        <f t="shared" si="3"/>
        <v>-3.0506391747763875</v>
      </c>
      <c r="AH40" s="100">
        <f t="shared" si="3"/>
        <v>-2.6680498744971199</v>
      </c>
    </row>
    <row r="41" spans="1:34" s="101" customFormat="1" ht="127.5" customHeight="1">
      <c r="A41" s="91">
        <v>29</v>
      </c>
      <c r="B41" s="92" t="s">
        <v>119</v>
      </c>
      <c r="C41" s="93">
        <f>'[1]Annx-A (DA) '!E40</f>
        <v>1260</v>
      </c>
      <c r="D41" s="94">
        <f>'[1]Annx-A (DA) '!W40</f>
        <v>1355.5813584960001</v>
      </c>
      <c r="E41" s="95">
        <f>'[1]Annx-A (DA) '!X40</f>
        <v>329.45788161600007</v>
      </c>
      <c r="F41" s="96">
        <f>'[1]Annx-A (DA) '!V40</f>
        <v>233.87652312</v>
      </c>
      <c r="G41" s="97">
        <f t="shared" si="0"/>
        <v>95.581358496000064</v>
      </c>
      <c r="H41" s="98">
        <f>'[1]DA HPSLDC'!H41</f>
        <v>50.07</v>
      </c>
      <c r="I41" s="99">
        <f>'[1]DA HPSLDC'!I41</f>
        <v>1234.48</v>
      </c>
      <c r="J41" s="99">
        <f>'[1]DA HPSLDC'!J41</f>
        <v>1273.24</v>
      </c>
      <c r="K41" s="99">
        <f>'[1]DA HPSLDC'!K41</f>
        <v>-180.23</v>
      </c>
      <c r="L41" s="99">
        <f>'[1]DA HPSLDC'!L41</f>
        <v>-218.99</v>
      </c>
      <c r="M41" s="99">
        <f>'[1]DA HPSLDC'!M41</f>
        <v>38.760000000000019</v>
      </c>
      <c r="N41" s="100">
        <f t="shared" si="2"/>
        <v>-2.0253968253968239E-2</v>
      </c>
      <c r="O41" s="100">
        <f t="shared" si="2"/>
        <v>-6.0742468889773443E-2</v>
      </c>
      <c r="P41" s="100">
        <f t="shared" si="2"/>
        <v>-1.5470501999101276</v>
      </c>
      <c r="Q41" s="100">
        <f t="shared" si="2"/>
        <v>-1.9363487924251301</v>
      </c>
      <c r="R41" s="92">
        <v>77</v>
      </c>
      <c r="S41" s="92" t="s">
        <v>120</v>
      </c>
      <c r="T41" s="93">
        <f>'[1]Annx-A (DA) '!AI40</f>
        <v>1192</v>
      </c>
      <c r="U41" s="94">
        <f>'[1]Annx-A (DA) '!BC40</f>
        <v>1174.4523693659999</v>
      </c>
      <c r="V41" s="95">
        <f>'[1]Annx-A (DA) '!BD40</f>
        <v>147.74673861600007</v>
      </c>
      <c r="W41" s="96">
        <f>'[1]Annx-A (DA) '!BB40</f>
        <v>165.29436925000005</v>
      </c>
      <c r="X41" s="97">
        <f t="shared" si="1"/>
        <v>-17.547630633999972</v>
      </c>
      <c r="Y41" s="98">
        <f>'[1]DA HPSLDC'!V41</f>
        <v>50.02</v>
      </c>
      <c r="Z41" s="99">
        <f>'[1]DA HPSLDC'!W41</f>
        <v>1156.33</v>
      </c>
      <c r="AA41" s="99">
        <f>'[1]DA HPSLDC'!X41</f>
        <v>1017.8199999999999</v>
      </c>
      <c r="AB41" s="99">
        <f>'[1]DA HPSLDC'!Y41</f>
        <v>-458.41</v>
      </c>
      <c r="AC41" s="99">
        <f>'[1]DA HPSLDC'!Z41</f>
        <v>-319.91000000000003</v>
      </c>
      <c r="AD41" s="99">
        <f>'[1]DA HPSLDC'!AA41</f>
        <v>-138.5</v>
      </c>
      <c r="AE41" s="100">
        <f t="shared" si="3"/>
        <v>-2.9924496644295362E-2</v>
      </c>
      <c r="AF41" s="100">
        <f t="shared" si="3"/>
        <v>-0.1333663019902239</v>
      </c>
      <c r="AG41" s="100">
        <f t="shared" si="3"/>
        <v>-4.1026742403527887</v>
      </c>
      <c r="AH41" s="100">
        <f t="shared" si="3"/>
        <v>-2.9353956305441415</v>
      </c>
    </row>
    <row r="42" spans="1:34" s="101" customFormat="1" ht="127.5" customHeight="1">
      <c r="A42" s="91">
        <v>30</v>
      </c>
      <c r="B42" s="92" t="s">
        <v>121</v>
      </c>
      <c r="C42" s="93">
        <f>'[1]Annx-A (DA) '!E41</f>
        <v>1310</v>
      </c>
      <c r="D42" s="94">
        <f>'[1]Annx-A (DA) '!W41</f>
        <v>1356.8613584959999</v>
      </c>
      <c r="E42" s="95">
        <f>'[1]Annx-A (DA) '!X41</f>
        <v>330.73788161600004</v>
      </c>
      <c r="F42" s="96">
        <f>'[1]Annx-A (DA) '!V41</f>
        <v>283.87652312</v>
      </c>
      <c r="G42" s="97">
        <f t="shared" si="0"/>
        <v>46.861358496000037</v>
      </c>
      <c r="H42" s="98">
        <f>'[1]DA HPSLDC'!H42</f>
        <v>50.03</v>
      </c>
      <c r="I42" s="99">
        <f>'[1]DA HPSLDC'!I42</f>
        <v>1261.26</v>
      </c>
      <c r="J42" s="99">
        <f>'[1]DA HPSLDC'!J42</f>
        <v>1308.6600000000001</v>
      </c>
      <c r="K42" s="99">
        <f>'[1]DA HPSLDC'!K42</f>
        <v>-150.56</v>
      </c>
      <c r="L42" s="99">
        <f>'[1]DA HPSLDC'!L42</f>
        <v>-197.96</v>
      </c>
      <c r="M42" s="99">
        <f>'[1]DA HPSLDC'!M42</f>
        <v>47.400000000000006</v>
      </c>
      <c r="N42" s="100">
        <f t="shared" si="2"/>
        <v>-3.7206106870229017E-2</v>
      </c>
      <c r="O42" s="100">
        <f t="shared" si="2"/>
        <v>-3.5524158893748825E-2</v>
      </c>
      <c r="P42" s="100">
        <f t="shared" si="2"/>
        <v>-1.4552245399418933</v>
      </c>
      <c r="Q42" s="100">
        <f t="shared" si="2"/>
        <v>-1.6973454438017004</v>
      </c>
      <c r="R42" s="92">
        <v>78</v>
      </c>
      <c r="S42" s="92" t="s">
        <v>122</v>
      </c>
      <c r="T42" s="93">
        <f>'[1]Annx-A (DA) '!AI41</f>
        <v>1196</v>
      </c>
      <c r="U42" s="94">
        <f>'[1]Annx-A (DA) '!BC41</f>
        <v>1201.6007573659999</v>
      </c>
      <c r="V42" s="95">
        <f>'[1]Annx-A (DA) '!BD41</f>
        <v>174.89512661600014</v>
      </c>
      <c r="W42" s="96">
        <f>'[1]Annx-A (DA) '!BB41</f>
        <v>169.29436925000005</v>
      </c>
      <c r="X42" s="97">
        <f t="shared" si="1"/>
        <v>5.6007573660000958</v>
      </c>
      <c r="Y42" s="98">
        <f>'[1]DA HPSLDC'!V42</f>
        <v>50.01</v>
      </c>
      <c r="Z42" s="99">
        <f>'[1]DA HPSLDC'!W42</f>
        <v>1194.76</v>
      </c>
      <c r="AA42" s="99">
        <f>'[1]DA HPSLDC'!X42</f>
        <v>1071.75</v>
      </c>
      <c r="AB42" s="99">
        <f>'[1]DA HPSLDC'!Y42</f>
        <v>-404.46</v>
      </c>
      <c r="AC42" s="99">
        <f>'[1]DA HPSLDC'!Z42</f>
        <v>-281.45</v>
      </c>
      <c r="AD42" s="99">
        <f>'[1]DA HPSLDC'!AA42</f>
        <v>-123.00999999999999</v>
      </c>
      <c r="AE42" s="100">
        <f t="shared" si="3"/>
        <v>-1.0367892976588704E-3</v>
      </c>
      <c r="AF42" s="100">
        <f t="shared" si="3"/>
        <v>-0.10806480985468304</v>
      </c>
      <c r="AG42" s="100">
        <f t="shared" si="3"/>
        <v>-3.3125858783248581</v>
      </c>
      <c r="AH42" s="100">
        <f t="shared" si="3"/>
        <v>-2.6624888426405824</v>
      </c>
    </row>
    <row r="43" spans="1:34" s="101" customFormat="1" ht="127.5" customHeight="1">
      <c r="A43" s="91">
        <v>31</v>
      </c>
      <c r="B43" s="92" t="s">
        <v>123</v>
      </c>
      <c r="C43" s="93">
        <f>'[1]Annx-A (DA) '!E42</f>
        <v>1340</v>
      </c>
      <c r="D43" s="94">
        <f>'[1]Annx-A (DA) '!W42</f>
        <v>1370.201358496</v>
      </c>
      <c r="E43" s="95">
        <f>'[1]Annx-A (DA) '!X42</f>
        <v>332.07788161599996</v>
      </c>
      <c r="F43" s="96">
        <f>'[1]Annx-A (DA) '!V42</f>
        <v>301.87652312</v>
      </c>
      <c r="G43" s="97">
        <f t="shared" si="0"/>
        <v>30.201358495999955</v>
      </c>
      <c r="H43" s="98">
        <f>'[1]DA HPSLDC'!H43</f>
        <v>50.08</v>
      </c>
      <c r="I43" s="99">
        <f>'[1]DA HPSLDC'!I43</f>
        <v>1312.78</v>
      </c>
      <c r="J43" s="99">
        <f>'[1]DA HPSLDC'!J43</f>
        <v>1334.82</v>
      </c>
      <c r="K43" s="99">
        <f>'[1]DA HPSLDC'!K43</f>
        <v>-127.5</v>
      </c>
      <c r="L43" s="99">
        <f>'[1]DA HPSLDC'!L43</f>
        <v>-149.54</v>
      </c>
      <c r="M43" s="99">
        <f>'[1]DA HPSLDC'!M43</f>
        <v>22.039999999999992</v>
      </c>
      <c r="N43" s="100">
        <f t="shared" si="2"/>
        <v>-2.0313432835820915E-2</v>
      </c>
      <c r="O43" s="100">
        <f t="shared" si="2"/>
        <v>-2.5822013878920965E-2</v>
      </c>
      <c r="P43" s="100">
        <f t="shared" si="2"/>
        <v>-1.3839460772862775</v>
      </c>
      <c r="Q43" s="100">
        <f t="shared" si="2"/>
        <v>-1.4953681010184279</v>
      </c>
      <c r="R43" s="92">
        <v>79</v>
      </c>
      <c r="S43" s="92" t="s">
        <v>124</v>
      </c>
      <c r="T43" s="93">
        <f>'[1]Annx-A (DA) '!AI42</f>
        <v>1209</v>
      </c>
      <c r="U43" s="94">
        <f>'[1]Annx-A (DA) '!BC42</f>
        <v>1237.0769193660003</v>
      </c>
      <c r="V43" s="95">
        <f>'[1]Annx-A (DA) '!BD42</f>
        <v>210.37128861600019</v>
      </c>
      <c r="W43" s="96">
        <f>'[1]Annx-A (DA) '!BB42</f>
        <v>182.29436925000005</v>
      </c>
      <c r="X43" s="97">
        <f t="shared" si="1"/>
        <v>28.076919366000141</v>
      </c>
      <c r="Y43" s="98">
        <f>'[1]DA HPSLDC'!V43</f>
        <v>50.03</v>
      </c>
      <c r="Z43" s="99">
        <f>'[1]DA HPSLDC'!W43</f>
        <v>1229.9100000000001</v>
      </c>
      <c r="AA43" s="99">
        <f>'[1]DA HPSLDC'!X43</f>
        <v>1228.08</v>
      </c>
      <c r="AB43" s="99">
        <f>'[1]DA HPSLDC'!Y43</f>
        <v>-247.99</v>
      </c>
      <c r="AC43" s="99">
        <f>'[1]DA HPSLDC'!Z43</f>
        <v>-246.17</v>
      </c>
      <c r="AD43" s="99">
        <f>'[1]DA HPSLDC'!AA43</f>
        <v>-1.8200000000000216</v>
      </c>
      <c r="AE43" s="100">
        <f t="shared" si="3"/>
        <v>1.7295285359801557E-2</v>
      </c>
      <c r="AF43" s="100">
        <f t="shared" si="3"/>
        <v>-7.2727242947926707E-3</v>
      </c>
      <c r="AG43" s="100">
        <f t="shared" si="3"/>
        <v>-2.1788205587914939</v>
      </c>
      <c r="AH43" s="100">
        <f t="shared" si="3"/>
        <v>-2.3503982652497637</v>
      </c>
    </row>
    <row r="44" spans="1:34" s="101" customFormat="1" ht="127.5" customHeight="1">
      <c r="A44" s="91">
        <v>32</v>
      </c>
      <c r="B44" s="92" t="s">
        <v>125</v>
      </c>
      <c r="C44" s="93">
        <f>'[1]Annx-A (DA) '!E43</f>
        <v>1345</v>
      </c>
      <c r="D44" s="94">
        <f>'[1]Annx-A (DA) '!W43</f>
        <v>1359.7513584959997</v>
      </c>
      <c r="E44" s="95">
        <f>'[1]Annx-A (DA) '!X43</f>
        <v>333.62788161599991</v>
      </c>
      <c r="F44" s="96">
        <f>'[1]Annx-A (DA) '!V43</f>
        <v>318.87652312</v>
      </c>
      <c r="G44" s="97">
        <f t="shared" si="0"/>
        <v>14.751358495999909</v>
      </c>
      <c r="H44" s="98">
        <f>'[1]DA HPSLDC'!H44</f>
        <v>50.07</v>
      </c>
      <c r="I44" s="99">
        <f>'[1]DA HPSLDC'!I44</f>
        <v>1335.45</v>
      </c>
      <c r="J44" s="99">
        <f>'[1]DA HPSLDC'!J44</f>
        <v>1337.9399999999998</v>
      </c>
      <c r="K44" s="99">
        <f>'[1]DA HPSLDC'!K44</f>
        <v>-125.64</v>
      </c>
      <c r="L44" s="99">
        <f>'[1]DA HPSLDC'!L44</f>
        <v>-128.13</v>
      </c>
      <c r="M44" s="99">
        <f>'[1]DA HPSLDC'!M44</f>
        <v>2.4899999999999949</v>
      </c>
      <c r="N44" s="100">
        <f t="shared" si="2"/>
        <v>-7.1003717472118621E-3</v>
      </c>
      <c r="O44" s="100">
        <f t="shared" si="2"/>
        <v>-1.6040696234438864E-2</v>
      </c>
      <c r="P44" s="100">
        <f t="shared" si="2"/>
        <v>-1.3765872306338278</v>
      </c>
      <c r="Q44" s="100">
        <f t="shared" si="2"/>
        <v>-1.4018169752552838</v>
      </c>
      <c r="R44" s="92">
        <v>80</v>
      </c>
      <c r="S44" s="92" t="s">
        <v>126</v>
      </c>
      <c r="T44" s="93">
        <f>'[1]Annx-A (DA) '!AI43</f>
        <v>1246</v>
      </c>
      <c r="U44" s="94">
        <f>'[1]Annx-A (DA) '!BC43</f>
        <v>1252.0769193660003</v>
      </c>
      <c r="V44" s="95">
        <f>'[1]Annx-A (DA) '!BD43</f>
        <v>225.37128861600019</v>
      </c>
      <c r="W44" s="96">
        <f>'[1]Annx-A (DA) '!BB43</f>
        <v>219.29436925000005</v>
      </c>
      <c r="X44" s="97">
        <f t="shared" si="1"/>
        <v>6.0769193660001406</v>
      </c>
      <c r="Y44" s="98">
        <f>'[1]DA HPSLDC'!V44</f>
        <v>50.03</v>
      </c>
      <c r="Z44" s="99">
        <f>'[1]DA HPSLDC'!W44</f>
        <v>1267.8</v>
      </c>
      <c r="AA44" s="99">
        <f>'[1]DA HPSLDC'!X44</f>
        <v>1246.1100000000001</v>
      </c>
      <c r="AB44" s="99">
        <f>'[1]DA HPSLDC'!Y44</f>
        <v>-229.79</v>
      </c>
      <c r="AC44" s="99">
        <f>'[1]DA HPSLDC'!Z44</f>
        <v>-208.09</v>
      </c>
      <c r="AD44" s="99">
        <f>'[1]DA HPSLDC'!AA44</f>
        <v>-21.699999999999989</v>
      </c>
      <c r="AE44" s="100">
        <f t="shared" si="3"/>
        <v>1.7495987158908471E-2</v>
      </c>
      <c r="AF44" s="100">
        <f t="shared" si="3"/>
        <v>-4.7656172505931857E-3</v>
      </c>
      <c r="AG44" s="100">
        <f t="shared" si="3"/>
        <v>-2.0196063633976404</v>
      </c>
      <c r="AH44" s="100">
        <f t="shared" si="3"/>
        <v>-1.9489071730919512</v>
      </c>
    </row>
    <row r="45" spans="1:34" s="101" customFormat="1" ht="127.5" customHeight="1">
      <c r="A45" s="91">
        <v>33</v>
      </c>
      <c r="B45" s="92" t="s">
        <v>127</v>
      </c>
      <c r="C45" s="93">
        <f>'[1]Annx-A (DA) '!E44</f>
        <v>1368</v>
      </c>
      <c r="D45" s="94">
        <f>'[1]Annx-A (DA) '!W44</f>
        <v>1364.0593314959997</v>
      </c>
      <c r="E45" s="95">
        <f>'[1]Annx-A (DA) '!X44</f>
        <v>337.93585461599986</v>
      </c>
      <c r="F45" s="96">
        <f>'[1]Annx-A (DA) '!V44</f>
        <v>341.87652312</v>
      </c>
      <c r="G45" s="97">
        <f t="shared" si="0"/>
        <v>-3.9406685040001435</v>
      </c>
      <c r="H45" s="98">
        <f>'[1]DA HPSLDC'!H45</f>
        <v>50.06</v>
      </c>
      <c r="I45" s="99">
        <f>'[1]DA HPSLDC'!I45</f>
        <v>1333.26</v>
      </c>
      <c r="J45" s="99">
        <f>'[1]DA HPSLDC'!J45</f>
        <v>1348.21</v>
      </c>
      <c r="K45" s="99">
        <f>'[1]DA HPSLDC'!K45</f>
        <v>-116.67</v>
      </c>
      <c r="L45" s="99">
        <f>'[1]DA HPSLDC'!L45</f>
        <v>-131.62</v>
      </c>
      <c r="M45" s="99">
        <f>'[1]DA HPSLDC'!M45</f>
        <v>14.950000000000003</v>
      </c>
      <c r="N45" s="100">
        <f t="shared" si="2"/>
        <v>-2.5394736842105269E-2</v>
      </c>
      <c r="O45" s="100">
        <f t="shared" si="2"/>
        <v>-1.1619239082963695E-2</v>
      </c>
      <c r="P45" s="100">
        <f t="shared" si="2"/>
        <v>-1.3452430347545494</v>
      </c>
      <c r="Q45" s="100">
        <f t="shared" si="2"/>
        <v>-1.3849928003210705</v>
      </c>
      <c r="R45" s="92">
        <v>81</v>
      </c>
      <c r="S45" s="92" t="s">
        <v>128</v>
      </c>
      <c r="T45" s="93">
        <f>'[1]Annx-A (DA) '!AI44</f>
        <v>1299</v>
      </c>
      <c r="U45" s="94">
        <f>'[1]Annx-A (DA) '!BC44</f>
        <v>1307.8575213660001</v>
      </c>
      <c r="V45" s="95">
        <f>'[1]Annx-A (DA) '!BD44</f>
        <v>280.50969061600023</v>
      </c>
      <c r="W45" s="96">
        <f>'[1]Annx-A (DA) '!BB44</f>
        <v>271.65216925000004</v>
      </c>
      <c r="X45" s="97">
        <f t="shared" si="1"/>
        <v>8.857521366000185</v>
      </c>
      <c r="Y45" s="98">
        <f>'[1]DA HPSLDC'!V45</f>
        <v>50.02</v>
      </c>
      <c r="Z45" s="99">
        <f>'[1]DA HPSLDC'!W45</f>
        <v>1303.1600000000001</v>
      </c>
      <c r="AA45" s="99">
        <f>'[1]DA HPSLDC'!X45</f>
        <v>1326.42</v>
      </c>
      <c r="AB45" s="99">
        <f>'[1]DA HPSLDC'!Y45</f>
        <v>-150.08000000000001</v>
      </c>
      <c r="AC45" s="99">
        <f>'[1]DA HPSLDC'!Z45</f>
        <v>-173.34</v>
      </c>
      <c r="AD45" s="99">
        <f>'[1]DA HPSLDC'!AA45</f>
        <v>23.259999999999991</v>
      </c>
      <c r="AE45" s="100">
        <f t="shared" si="3"/>
        <v>3.2024634334103788E-3</v>
      </c>
      <c r="AF45" s="100">
        <f t="shared" si="3"/>
        <v>1.4193043455232222E-2</v>
      </c>
      <c r="AG45" s="100">
        <f t="shared" si="3"/>
        <v>-1.5350260793857917</v>
      </c>
      <c r="AH45" s="100">
        <f t="shared" si="3"/>
        <v>-1.6380954014781901</v>
      </c>
    </row>
    <row r="46" spans="1:34" s="101" customFormat="1" ht="127.5" customHeight="1">
      <c r="A46" s="91">
        <v>34</v>
      </c>
      <c r="B46" s="92" t="s">
        <v>129</v>
      </c>
      <c r="C46" s="93">
        <f>'[1]Annx-A (DA) '!E45</f>
        <v>1382</v>
      </c>
      <c r="D46" s="94">
        <f>'[1]Annx-A (DA) '!W45</f>
        <v>1365.365004496</v>
      </c>
      <c r="E46" s="95">
        <f>'[1]Annx-A (DA) '!X45</f>
        <v>339.24152761600016</v>
      </c>
      <c r="F46" s="96">
        <f>'[1]Annx-A (DA) '!V45</f>
        <v>355.87652312</v>
      </c>
      <c r="G46" s="97">
        <f t="shared" si="0"/>
        <v>-16.634995503999846</v>
      </c>
      <c r="H46" s="98">
        <f>'[1]DA HPSLDC'!H46</f>
        <v>49.97</v>
      </c>
      <c r="I46" s="99">
        <f>'[1]DA HPSLDC'!I46</f>
        <v>1329.94</v>
      </c>
      <c r="J46" s="99">
        <f>'[1]DA HPSLDC'!J46</f>
        <v>1354.03</v>
      </c>
      <c r="K46" s="99">
        <f>'[1]DA HPSLDC'!K46</f>
        <v>-115.27</v>
      </c>
      <c r="L46" s="99">
        <f>'[1]DA HPSLDC'!L46</f>
        <v>-139.36000000000001</v>
      </c>
      <c r="M46" s="99">
        <f>'[1]DA HPSLDC'!M46</f>
        <v>24.090000000000018</v>
      </c>
      <c r="N46" s="100">
        <f t="shared" si="2"/>
        <v>-3.7670043415340047E-2</v>
      </c>
      <c r="O46" s="100">
        <f t="shared" si="2"/>
        <v>-8.3018126718313861E-3</v>
      </c>
      <c r="P46" s="100">
        <f t="shared" si="2"/>
        <v>-1.339787409902476</v>
      </c>
      <c r="Q46" s="100">
        <f t="shared" si="2"/>
        <v>-1.3915964975104818</v>
      </c>
      <c r="R46" s="92">
        <v>82</v>
      </c>
      <c r="S46" s="92" t="s">
        <v>130</v>
      </c>
      <c r="T46" s="93">
        <f>'[1]Annx-A (DA) '!AI45</f>
        <v>1317</v>
      </c>
      <c r="U46" s="94">
        <f>'[1]Annx-A (DA) '!BC45</f>
        <v>1322.7131943660002</v>
      </c>
      <c r="V46" s="95">
        <f>'[1]Annx-A (DA) '!BD45</f>
        <v>295.36536361600025</v>
      </c>
      <c r="W46" s="96">
        <f>'[1]Annx-A (DA) '!BB45</f>
        <v>289.65216925000004</v>
      </c>
      <c r="X46" s="97">
        <f t="shared" si="1"/>
        <v>5.7131943660002094</v>
      </c>
      <c r="Y46" s="98">
        <f>'[1]DA HPSLDC'!V46</f>
        <v>49.99</v>
      </c>
      <c r="Z46" s="99">
        <f>'[1]DA HPSLDC'!W46</f>
        <v>1279.3800000000001</v>
      </c>
      <c r="AA46" s="99">
        <f>'[1]DA HPSLDC'!X46</f>
        <v>1345.3</v>
      </c>
      <c r="AB46" s="99">
        <f>'[1]DA HPSLDC'!Y46</f>
        <v>-133.91</v>
      </c>
      <c r="AC46" s="99">
        <f>'[1]DA HPSLDC'!Z46</f>
        <v>-199.83</v>
      </c>
      <c r="AD46" s="99">
        <f>'[1]DA HPSLDC'!AA46</f>
        <v>65.920000000000016</v>
      </c>
      <c r="AE46" s="100">
        <f t="shared" si="3"/>
        <v>-2.8564920273348438E-2</v>
      </c>
      <c r="AF46" s="100">
        <f t="shared" si="3"/>
        <v>1.7076117279397108E-2</v>
      </c>
      <c r="AG46" s="100">
        <f t="shared" si="3"/>
        <v>-1.4533706943854603</v>
      </c>
      <c r="AH46" s="100">
        <f t="shared" si="3"/>
        <v>-1.6898964386057329</v>
      </c>
    </row>
    <row r="47" spans="1:34" s="101" customFormat="1" ht="127.5" customHeight="1">
      <c r="A47" s="91">
        <v>35</v>
      </c>
      <c r="B47" s="92" t="s">
        <v>131</v>
      </c>
      <c r="C47" s="93">
        <f>'[1]Annx-A (DA) '!E46</f>
        <v>1401</v>
      </c>
      <c r="D47" s="94">
        <f>'[1]Annx-A (DA) '!W46</f>
        <v>1367.9244244959996</v>
      </c>
      <c r="E47" s="95">
        <f>'[1]Annx-A (DA) '!X46</f>
        <v>341.80094761599975</v>
      </c>
      <c r="F47" s="96">
        <f>'[1]Annx-A (DA) '!V46</f>
        <v>374.87652312</v>
      </c>
      <c r="G47" s="97">
        <f t="shared" si="0"/>
        <v>-33.075575504000255</v>
      </c>
      <c r="H47" s="98">
        <f>'[1]DA HPSLDC'!H47</f>
        <v>49.97</v>
      </c>
      <c r="I47" s="99">
        <f>'[1]DA HPSLDC'!I47</f>
        <v>1362.86</v>
      </c>
      <c r="J47" s="99">
        <f>'[1]DA HPSLDC'!J47</f>
        <v>1357.84</v>
      </c>
      <c r="K47" s="99">
        <f>'[1]DA HPSLDC'!K47</f>
        <v>-112.95</v>
      </c>
      <c r="L47" s="99">
        <f>'[1]DA HPSLDC'!L47</f>
        <v>-107.93</v>
      </c>
      <c r="M47" s="99">
        <f>'[1]DA HPSLDC'!M47</f>
        <v>-5.019999999999996</v>
      </c>
      <c r="N47" s="100">
        <f t="shared" si="2"/>
        <v>-2.7223411848679584E-2</v>
      </c>
      <c r="O47" s="100">
        <f t="shared" si="2"/>
        <v>-7.372062604785479E-3</v>
      </c>
      <c r="P47" s="100">
        <f t="shared" si="2"/>
        <v>-1.3304554910915432</v>
      </c>
      <c r="Q47" s="100">
        <f t="shared" si="2"/>
        <v>-1.28790813332808</v>
      </c>
      <c r="R47" s="92">
        <v>83</v>
      </c>
      <c r="S47" s="92" t="s">
        <v>132</v>
      </c>
      <c r="T47" s="93">
        <f>'[1]Annx-A (DA) '!AI46</f>
        <v>1322</v>
      </c>
      <c r="U47" s="94">
        <f>'[1]Annx-A (DA) '!BC46</f>
        <v>1307.7131943660002</v>
      </c>
      <c r="V47" s="95">
        <f>'[1]Annx-A (DA) '!BD46</f>
        <v>280.36536361600025</v>
      </c>
      <c r="W47" s="96">
        <f>'[1]Annx-A (DA) '!BB46</f>
        <v>294.65216925000004</v>
      </c>
      <c r="X47" s="97">
        <f t="shared" si="1"/>
        <v>-14.286805633999791</v>
      </c>
      <c r="Y47" s="98">
        <f>'[1]DA HPSLDC'!V47</f>
        <v>49.99</v>
      </c>
      <c r="Z47" s="99">
        <f>'[1]DA HPSLDC'!W47</f>
        <v>1284.1400000000001</v>
      </c>
      <c r="AA47" s="99">
        <f>'[1]DA HPSLDC'!X47</f>
        <v>1273.04</v>
      </c>
      <c r="AB47" s="99">
        <f>'[1]DA HPSLDC'!Y47</f>
        <v>-205.83</v>
      </c>
      <c r="AC47" s="99">
        <f>'[1]DA HPSLDC'!Z47</f>
        <v>-194.74</v>
      </c>
      <c r="AD47" s="99">
        <f>'[1]DA HPSLDC'!AA47</f>
        <v>-11.090000000000003</v>
      </c>
      <c r="AE47" s="100">
        <f t="shared" si="3"/>
        <v>-2.8638426626323675E-2</v>
      </c>
      <c r="AF47" s="100">
        <f t="shared" si="3"/>
        <v>-2.6514372199792857E-2</v>
      </c>
      <c r="AG47" s="100">
        <f t="shared" si="3"/>
        <v>-1.7341491735830574</v>
      </c>
      <c r="AH47" s="100">
        <f t="shared" si="3"/>
        <v>-1.6609148695415552</v>
      </c>
    </row>
    <row r="48" spans="1:34" s="101" customFormat="1" ht="127.5" customHeight="1">
      <c r="A48" s="91">
        <v>36</v>
      </c>
      <c r="B48" s="92" t="s">
        <v>133</v>
      </c>
      <c r="C48" s="93">
        <f>'[1]Annx-A (DA) '!E47</f>
        <v>1414</v>
      </c>
      <c r="D48" s="94">
        <f>'[1]Annx-A (DA) '!W47</f>
        <v>1368.1367394959998</v>
      </c>
      <c r="E48" s="95">
        <f>'[1]Annx-A (DA) '!X47</f>
        <v>342.01326261599996</v>
      </c>
      <c r="F48" s="96">
        <f>'[1]Annx-A (DA) '!V47</f>
        <v>387.87652312</v>
      </c>
      <c r="G48" s="97">
        <f t="shared" si="0"/>
        <v>-45.863260504000039</v>
      </c>
      <c r="H48" s="98">
        <f>'[1]DA HPSLDC'!H48</f>
        <v>50.01</v>
      </c>
      <c r="I48" s="99">
        <f>'[1]DA HPSLDC'!I48</f>
        <v>1375.78</v>
      </c>
      <c r="J48" s="99">
        <f>'[1]DA HPSLDC'!J48</f>
        <v>1355.22</v>
      </c>
      <c r="K48" s="99">
        <f>'[1]DA HPSLDC'!K48</f>
        <v>-113.44</v>
      </c>
      <c r="L48" s="99">
        <f>'[1]DA HPSLDC'!L48</f>
        <v>-92.88</v>
      </c>
      <c r="M48" s="99">
        <f>'[1]DA HPSLDC'!M48</f>
        <v>-20.560000000000002</v>
      </c>
      <c r="N48" s="100">
        <f t="shared" si="2"/>
        <v>-2.702970297029705E-2</v>
      </c>
      <c r="O48" s="100">
        <f t="shared" si="2"/>
        <v>-9.4411173409158569E-3</v>
      </c>
      <c r="P48" s="100">
        <f t="shared" si="2"/>
        <v>-1.331683043903962</v>
      </c>
      <c r="Q48" s="100">
        <f t="shared" si="2"/>
        <v>-1.239457648152799</v>
      </c>
      <c r="R48" s="92">
        <v>84</v>
      </c>
      <c r="S48" s="92" t="s">
        <v>134</v>
      </c>
      <c r="T48" s="93">
        <f>'[1]Annx-A (DA) '!AI47</f>
        <v>1321</v>
      </c>
      <c r="U48" s="94">
        <f>'[1]Annx-A (DA) '!BC47</f>
        <v>1327.7131943660002</v>
      </c>
      <c r="V48" s="95">
        <f>'[1]Annx-A (DA) '!BD47</f>
        <v>300.36536361600025</v>
      </c>
      <c r="W48" s="96">
        <f>'[1]Annx-A (DA) '!BB47</f>
        <v>293.65216925000004</v>
      </c>
      <c r="X48" s="97">
        <f t="shared" si="1"/>
        <v>6.7131943660002094</v>
      </c>
      <c r="Y48" s="98">
        <f>'[1]DA HPSLDC'!V48</f>
        <v>50</v>
      </c>
      <c r="Z48" s="99">
        <f>'[1]DA HPSLDC'!W48</f>
        <v>1299.79</v>
      </c>
      <c r="AA48" s="99">
        <f>'[1]DA HPSLDC'!X48</f>
        <v>1287.78</v>
      </c>
      <c r="AB48" s="99">
        <f>'[1]DA HPSLDC'!Y48</f>
        <v>-189.32</v>
      </c>
      <c r="AC48" s="99">
        <f>'[1]DA HPSLDC'!Z48</f>
        <v>-177.31</v>
      </c>
      <c r="AD48" s="99">
        <f>'[1]DA HPSLDC'!AA48</f>
        <v>-12.009999999999991</v>
      </c>
      <c r="AE48" s="100">
        <f t="shared" si="3"/>
        <v>-1.605601816805453E-2</v>
      </c>
      <c r="AF48" s="100">
        <f t="shared" si="3"/>
        <v>-3.0076672082082295E-2</v>
      </c>
      <c r="AG48" s="100">
        <f t="shared" si="3"/>
        <v>-1.6302990388799778</v>
      </c>
      <c r="AH48" s="100">
        <f t="shared" si="3"/>
        <v>-1.6038096039026621</v>
      </c>
    </row>
    <row r="49" spans="1:34" s="101" customFormat="1" ht="127.5" customHeight="1">
      <c r="A49" s="91">
        <v>37</v>
      </c>
      <c r="B49" s="92" t="s">
        <v>135</v>
      </c>
      <c r="C49" s="93">
        <f>'[1]Annx-A (DA) '!E48</f>
        <v>1433</v>
      </c>
      <c r="D49" s="94">
        <f>'[1]Annx-A (DA) '!W48</f>
        <v>1369.3067394959999</v>
      </c>
      <c r="E49" s="95">
        <f>'[1]Annx-A (DA) '!X48</f>
        <v>343.18326261600004</v>
      </c>
      <c r="F49" s="96">
        <f>'[1]Annx-A (DA) '!V48</f>
        <v>406.87652312</v>
      </c>
      <c r="G49" s="97">
        <f t="shared" si="0"/>
        <v>-63.693260503999966</v>
      </c>
      <c r="H49" s="98">
        <f>'[1]DA HPSLDC'!H49</f>
        <v>49.98</v>
      </c>
      <c r="I49" s="99">
        <f>'[1]DA HPSLDC'!I49</f>
        <v>1366.87</v>
      </c>
      <c r="J49" s="99">
        <f>'[1]DA HPSLDC'!J49</f>
        <v>1359.04</v>
      </c>
      <c r="K49" s="99">
        <f>'[1]DA HPSLDC'!K49</f>
        <v>-111.65</v>
      </c>
      <c r="L49" s="99">
        <f>'[1]DA HPSLDC'!L49</f>
        <v>-103.83</v>
      </c>
      <c r="M49" s="99">
        <f>'[1]DA HPSLDC'!M49</f>
        <v>-7.8200000000000074</v>
      </c>
      <c r="N49" s="100">
        <f t="shared" si="2"/>
        <v>-4.6147941381716753E-2</v>
      </c>
      <c r="O49" s="100">
        <f t="shared" si="2"/>
        <v>-7.4977645255574904E-3</v>
      </c>
      <c r="P49" s="100">
        <f t="shared" si="2"/>
        <v>-1.3253363790207018</v>
      </c>
      <c r="Q49" s="100">
        <f t="shared" si="2"/>
        <v>-1.2551879848063325</v>
      </c>
      <c r="R49" s="92">
        <v>85</v>
      </c>
      <c r="S49" s="92" t="s">
        <v>136</v>
      </c>
      <c r="T49" s="93">
        <f>'[1]Annx-A (DA) '!AI48</f>
        <v>1316</v>
      </c>
      <c r="U49" s="94">
        <f>'[1]Annx-A (DA) '!BC48</f>
        <v>1331.9594923660002</v>
      </c>
      <c r="V49" s="95">
        <f>'[1]Annx-A (DA) '!BD48</f>
        <v>304.61166161600016</v>
      </c>
      <c r="W49" s="96">
        <f>'[1]Annx-A (DA) '!BB48</f>
        <v>288.65216925000004</v>
      </c>
      <c r="X49" s="97">
        <f t="shared" si="1"/>
        <v>15.95949236600012</v>
      </c>
      <c r="Y49" s="98">
        <f>'[1]DA HPSLDC'!V49</f>
        <v>50.01</v>
      </c>
      <c r="Z49" s="99">
        <f>'[1]DA HPSLDC'!W49</f>
        <v>1290.46</v>
      </c>
      <c r="AA49" s="99">
        <f>'[1]DA HPSLDC'!X49</f>
        <v>1316.33</v>
      </c>
      <c r="AB49" s="99">
        <f>'[1]DA HPSLDC'!Y49</f>
        <v>-160.66999999999999</v>
      </c>
      <c r="AC49" s="99">
        <f>'[1]DA HPSLDC'!Z49</f>
        <v>-186.54</v>
      </c>
      <c r="AD49" s="99">
        <f>'[1]DA HPSLDC'!AA49</f>
        <v>25.870000000000005</v>
      </c>
      <c r="AE49" s="100">
        <f t="shared" si="3"/>
        <v>-1.9407294832826719E-2</v>
      </c>
      <c r="AF49" s="100">
        <f t="shared" si="3"/>
        <v>-1.1734209978290786E-2</v>
      </c>
      <c r="AG49" s="100">
        <f t="shared" si="3"/>
        <v>-1.5274584667823519</v>
      </c>
      <c r="AH49" s="100">
        <f t="shared" si="3"/>
        <v>-1.6462449268428629</v>
      </c>
    </row>
    <row r="50" spans="1:34" s="101" customFormat="1" ht="127.5" customHeight="1">
      <c r="A50" s="91">
        <v>38</v>
      </c>
      <c r="B50" s="92" t="s">
        <v>137</v>
      </c>
      <c r="C50" s="93">
        <f>'[1]Annx-A (DA) '!E49</f>
        <v>1442</v>
      </c>
      <c r="D50" s="94">
        <f>'[1]Annx-A (DA) '!W49</f>
        <v>1371.2353194960001</v>
      </c>
      <c r="E50" s="95">
        <f>'[1]Annx-A (DA) '!X49</f>
        <v>345.11184261600005</v>
      </c>
      <c r="F50" s="96">
        <f>'[1]Annx-A (DA) '!V49</f>
        <v>415.87652312</v>
      </c>
      <c r="G50" s="97">
        <f t="shared" si="0"/>
        <v>-70.764680503999955</v>
      </c>
      <c r="H50" s="98">
        <f>'[1]DA HPSLDC'!H50</f>
        <v>49.99</v>
      </c>
      <c r="I50" s="99">
        <f>'[1]DA HPSLDC'!I50</f>
        <v>1343.04</v>
      </c>
      <c r="J50" s="99">
        <f>'[1]DA HPSLDC'!J50</f>
        <v>1306.9899999999998</v>
      </c>
      <c r="K50" s="99">
        <f>'[1]DA HPSLDC'!K50</f>
        <v>-110.62</v>
      </c>
      <c r="L50" s="99">
        <f>'[1]DA HPSLDC'!L50</f>
        <v>-74.58</v>
      </c>
      <c r="M50" s="99">
        <f>'[1]DA HPSLDC'!M50</f>
        <v>-36.040000000000006</v>
      </c>
      <c r="N50" s="100">
        <f t="shared" si="2"/>
        <v>-6.8626907073509047E-2</v>
      </c>
      <c r="O50" s="100">
        <f t="shared" si="2"/>
        <v>-4.6852147536291439E-2</v>
      </c>
      <c r="P50" s="100">
        <f t="shared" si="2"/>
        <v>-1.3205337700424409</v>
      </c>
      <c r="Q50" s="100">
        <f t="shared" si="2"/>
        <v>-1.1793320753970047</v>
      </c>
      <c r="R50" s="92">
        <v>86</v>
      </c>
      <c r="S50" s="92" t="s">
        <v>138</v>
      </c>
      <c r="T50" s="93">
        <f>'[1]Annx-A (DA) '!AI49</f>
        <v>1296</v>
      </c>
      <c r="U50" s="94">
        <f>'[1]Annx-A (DA) '!BC49</f>
        <v>1321.9594923660002</v>
      </c>
      <c r="V50" s="95">
        <f>'[1]Annx-A (DA) '!BD49</f>
        <v>294.61166161600016</v>
      </c>
      <c r="W50" s="96">
        <f>'[1]Annx-A (DA) '!BB49</f>
        <v>268.65216925000004</v>
      </c>
      <c r="X50" s="97">
        <f t="shared" si="1"/>
        <v>25.95949236600012</v>
      </c>
      <c r="Y50" s="98">
        <f>'[1]DA HPSLDC'!V50</f>
        <v>50.04</v>
      </c>
      <c r="Z50" s="99">
        <f>'[1]DA HPSLDC'!W50</f>
        <v>1276.99</v>
      </c>
      <c r="AA50" s="99">
        <f>'[1]DA HPSLDC'!X50</f>
        <v>1307.5800000000002</v>
      </c>
      <c r="AB50" s="99">
        <f>'[1]DA HPSLDC'!Y50</f>
        <v>-169.81</v>
      </c>
      <c r="AC50" s="99">
        <f>'[1]DA HPSLDC'!Z50</f>
        <v>-200.4</v>
      </c>
      <c r="AD50" s="99">
        <f>'[1]DA HPSLDC'!AA50</f>
        <v>30.590000000000003</v>
      </c>
      <c r="AE50" s="100">
        <f t="shared" si="3"/>
        <v>-1.4668209876543202E-2</v>
      </c>
      <c r="AF50" s="100">
        <f t="shared" si="3"/>
        <v>-1.0877407703517507E-2</v>
      </c>
      <c r="AG50" s="100">
        <f t="shared" si="3"/>
        <v>-1.5763858737585619</v>
      </c>
      <c r="AH50" s="100">
        <f t="shared" si="3"/>
        <v>-1.7459459588934623</v>
      </c>
    </row>
    <row r="51" spans="1:34" s="101" customFormat="1" ht="127.5" customHeight="1">
      <c r="A51" s="91">
        <v>39</v>
      </c>
      <c r="B51" s="92" t="s">
        <v>139</v>
      </c>
      <c r="C51" s="93">
        <f>'[1]Annx-A (DA) '!E50</f>
        <v>1449</v>
      </c>
      <c r="D51" s="94">
        <f>'[1]Annx-A (DA) '!W50</f>
        <v>1373.809395496</v>
      </c>
      <c r="E51" s="95">
        <f>'[1]Annx-A (DA) '!X50</f>
        <v>347.68591861600015</v>
      </c>
      <c r="F51" s="96">
        <f>'[1]Annx-A (DA) '!V50</f>
        <v>422.87652312</v>
      </c>
      <c r="G51" s="97">
        <f t="shared" si="0"/>
        <v>-75.19060450399985</v>
      </c>
      <c r="H51" s="98">
        <f>'[1]DA HPSLDC'!H51</f>
        <v>50.02</v>
      </c>
      <c r="I51" s="99">
        <f>'[1]DA HPSLDC'!I51</f>
        <v>1368.96</v>
      </c>
      <c r="J51" s="99">
        <f>'[1]DA HPSLDC'!J51</f>
        <v>1302.3600000000001</v>
      </c>
      <c r="K51" s="99">
        <f>'[1]DA HPSLDC'!K51</f>
        <v>-109.59</v>
      </c>
      <c r="L51" s="99">
        <f>'[1]DA HPSLDC'!L51</f>
        <v>-42.99</v>
      </c>
      <c r="M51" s="99">
        <f>'[1]DA HPSLDC'!M51</f>
        <v>-66.599999999999994</v>
      </c>
      <c r="N51" s="100">
        <f t="shared" si="2"/>
        <v>-5.5238095238095211E-2</v>
      </c>
      <c r="O51" s="100">
        <f t="shared" si="2"/>
        <v>-5.200823034858032E-2</v>
      </c>
      <c r="P51" s="100">
        <f t="shared" si="2"/>
        <v>-1.315198269852959</v>
      </c>
      <c r="Q51" s="100">
        <f t="shared" si="2"/>
        <v>-1.1016608812492545</v>
      </c>
      <c r="R51" s="92">
        <v>87</v>
      </c>
      <c r="S51" s="92" t="s">
        <v>140</v>
      </c>
      <c r="T51" s="93">
        <f>'[1]Annx-A (DA) '!AI50</f>
        <v>1299</v>
      </c>
      <c r="U51" s="94">
        <f>'[1]Annx-A (DA) '!BC50</f>
        <v>1306.9594923660002</v>
      </c>
      <c r="V51" s="95">
        <f>'[1]Annx-A (DA) '!BD50</f>
        <v>279.61166161600016</v>
      </c>
      <c r="W51" s="96">
        <f>'[1]Annx-A (DA) '!BB50</f>
        <v>271.65216925000004</v>
      </c>
      <c r="X51" s="97">
        <f t="shared" si="1"/>
        <v>7.95949236600012</v>
      </c>
      <c r="Y51" s="98">
        <f>'[1]DA HPSLDC'!V51</f>
        <v>50.03</v>
      </c>
      <c r="Z51" s="99">
        <f>'[1]DA HPSLDC'!W51</f>
        <v>1242.45</v>
      </c>
      <c r="AA51" s="99">
        <f>'[1]DA HPSLDC'!X51</f>
        <v>1243.5700000000002</v>
      </c>
      <c r="AB51" s="99">
        <f>'[1]DA HPSLDC'!Y51</f>
        <v>-230.58</v>
      </c>
      <c r="AC51" s="99">
        <f>'[1]DA HPSLDC'!Z51</f>
        <v>-231.69</v>
      </c>
      <c r="AD51" s="99">
        <f>'[1]DA HPSLDC'!AA51</f>
        <v>1.1099999999999852</v>
      </c>
      <c r="AE51" s="100">
        <f t="shared" si="3"/>
        <v>-4.353348729792144E-2</v>
      </c>
      <c r="AF51" s="100">
        <f t="shared" si="3"/>
        <v>-4.8501497357998039E-2</v>
      </c>
      <c r="AG51" s="100">
        <f t="shared" si="3"/>
        <v>-1.8246437171732237</v>
      </c>
      <c r="AH51" s="100">
        <f t="shared" si="3"/>
        <v>-1.8528921401204674</v>
      </c>
    </row>
    <row r="52" spans="1:34" s="101" customFormat="1" ht="127.5" customHeight="1">
      <c r="A52" s="91">
        <v>40</v>
      </c>
      <c r="B52" s="92" t="s">
        <v>141</v>
      </c>
      <c r="C52" s="93">
        <f>'[1]Annx-A (DA) '!E51</f>
        <v>1457</v>
      </c>
      <c r="D52" s="94">
        <f>'[1]Annx-A (DA) '!W51</f>
        <v>1374.769395496</v>
      </c>
      <c r="E52" s="95">
        <f>'[1]Annx-A (DA) '!X51</f>
        <v>348.64591861599996</v>
      </c>
      <c r="F52" s="96">
        <f>'[1]Annx-A (DA) '!V51</f>
        <v>430.87652312</v>
      </c>
      <c r="G52" s="97">
        <f t="shared" si="0"/>
        <v>-82.230604504000041</v>
      </c>
      <c r="H52" s="98">
        <f>'[1]DA HPSLDC'!H52</f>
        <v>50.01</v>
      </c>
      <c r="I52" s="99">
        <f>'[1]DA HPSLDC'!I52</f>
        <v>1394.47</v>
      </c>
      <c r="J52" s="99">
        <f>'[1]DA HPSLDC'!J52</f>
        <v>1300.6299999999999</v>
      </c>
      <c r="K52" s="99">
        <f>'[1]DA HPSLDC'!K52</f>
        <v>-110.91</v>
      </c>
      <c r="L52" s="99">
        <f>'[1]DA HPSLDC'!L52</f>
        <v>-17.079999999999998</v>
      </c>
      <c r="M52" s="99">
        <f>'[1]DA HPSLDC'!M52</f>
        <v>-93.83</v>
      </c>
      <c r="N52" s="100">
        <f t="shared" si="2"/>
        <v>-4.2916952642415906E-2</v>
      </c>
      <c r="O52" s="100">
        <f t="shared" si="2"/>
        <v>-5.392860485467204E-2</v>
      </c>
      <c r="P52" s="100">
        <f t="shared" si="2"/>
        <v>-1.3181164444439022</v>
      </c>
      <c r="Q52" s="100">
        <f t="shared" si="2"/>
        <v>-1.0396401267730317</v>
      </c>
      <c r="R52" s="92">
        <v>88</v>
      </c>
      <c r="S52" s="92" t="s">
        <v>142</v>
      </c>
      <c r="T52" s="93">
        <f>'[1]Annx-A (DA) '!AI51</f>
        <v>1289</v>
      </c>
      <c r="U52" s="94">
        <f>'[1]Annx-A (DA) '!BC51</f>
        <v>1291.9535673660002</v>
      </c>
      <c r="V52" s="95">
        <f>'[1]Annx-A (DA) '!BD51</f>
        <v>264.60573661600023</v>
      </c>
      <c r="W52" s="96">
        <f>'[1]Annx-A (DA) '!BB51</f>
        <v>261.65216925000004</v>
      </c>
      <c r="X52" s="97">
        <f t="shared" si="1"/>
        <v>2.9535673660001862</v>
      </c>
      <c r="Y52" s="98">
        <f>'[1]DA HPSLDC'!V52</f>
        <v>50.02</v>
      </c>
      <c r="Z52" s="99">
        <f>'[1]DA HPSLDC'!W52</f>
        <v>1231.23</v>
      </c>
      <c r="AA52" s="99">
        <f>'[1]DA HPSLDC'!X52</f>
        <v>1222.6500000000001</v>
      </c>
      <c r="AB52" s="99">
        <f>'[1]DA HPSLDC'!Y52</f>
        <v>-245.79</v>
      </c>
      <c r="AC52" s="99">
        <f>'[1]DA HPSLDC'!Z52</f>
        <v>-237.21</v>
      </c>
      <c r="AD52" s="99">
        <f>'[1]DA HPSLDC'!AA52</f>
        <v>-8.5799999999999841</v>
      </c>
      <c r="AE52" s="100">
        <f t="shared" si="3"/>
        <v>-4.4817688130333579E-2</v>
      </c>
      <c r="AF52" s="100">
        <f t="shared" si="3"/>
        <v>-5.3642459850391046E-2</v>
      </c>
      <c r="AG52" s="100">
        <f t="shared" si="3"/>
        <v>-1.9288914259508065</v>
      </c>
      <c r="AH52" s="100">
        <f t="shared" si="3"/>
        <v>-1.9065852604239397</v>
      </c>
    </row>
    <row r="53" spans="1:34" s="101" customFormat="1" ht="127.5" customHeight="1">
      <c r="A53" s="91">
        <v>41</v>
      </c>
      <c r="B53" s="92" t="s">
        <v>143</v>
      </c>
      <c r="C53" s="93">
        <f>'[1]Annx-A (DA) '!E52</f>
        <v>1458</v>
      </c>
      <c r="D53" s="94">
        <f>'[1]Annx-A (DA) '!W52</f>
        <v>1367.3353014959998</v>
      </c>
      <c r="E53" s="95">
        <f>'[1]Annx-A (DA) '!X52</f>
        <v>346.211824616</v>
      </c>
      <c r="F53" s="96">
        <f>'[1]Annx-A (DA) '!V52</f>
        <v>436.87652312</v>
      </c>
      <c r="G53" s="97">
        <f t="shared" si="0"/>
        <v>-90.664698504</v>
      </c>
      <c r="H53" s="98">
        <f>'[1]DA HPSLDC'!H53</f>
        <v>50.07</v>
      </c>
      <c r="I53" s="99">
        <f>'[1]DA HPSLDC'!I53</f>
        <v>1386.68</v>
      </c>
      <c r="J53" s="99">
        <f>'[1]DA HPSLDC'!J53</f>
        <v>1355.82</v>
      </c>
      <c r="K53" s="99">
        <f>'[1]DA HPSLDC'!K53</f>
        <v>-56.22</v>
      </c>
      <c r="L53" s="99">
        <f>'[1]DA HPSLDC'!L53</f>
        <v>-25.36</v>
      </c>
      <c r="M53" s="99">
        <f>'[1]DA HPSLDC'!M53</f>
        <v>-30.86</v>
      </c>
      <c r="N53" s="100">
        <f t="shared" si="2"/>
        <v>-4.8916323731138502E-2</v>
      </c>
      <c r="O53" s="100">
        <f t="shared" si="2"/>
        <v>-8.4217100834016474E-3</v>
      </c>
      <c r="P53" s="100">
        <f t="shared" si="2"/>
        <v>-1.1623861347380502</v>
      </c>
      <c r="Q53" s="100">
        <f t="shared" si="2"/>
        <v>-1.0580484385356506</v>
      </c>
      <c r="R53" s="92">
        <v>89</v>
      </c>
      <c r="S53" s="92" t="s">
        <v>144</v>
      </c>
      <c r="T53" s="93">
        <f>'[1]Annx-A (DA) '!AI52</f>
        <v>1275</v>
      </c>
      <c r="U53" s="94">
        <f>'[1]Annx-A (DA) '!BC52</f>
        <v>1191.7517173296942</v>
      </c>
      <c r="V53" s="95">
        <f>'[1]Annx-A (DA) '!BD52</f>
        <v>165.50376561600007</v>
      </c>
      <c r="W53" s="96">
        <f>'[1]Annx-A (DA) '!BB52</f>
        <v>248.75204828630604</v>
      </c>
      <c r="X53" s="97">
        <f t="shared" si="1"/>
        <v>-83.248282670305969</v>
      </c>
      <c r="Y53" s="98">
        <f>'[1]DA HPSLDC'!V53</f>
        <v>50</v>
      </c>
      <c r="Z53" s="99">
        <f>'[1]DA HPSLDC'!W53</f>
        <v>1224.1199999999999</v>
      </c>
      <c r="AA53" s="99">
        <f>'[1]DA HPSLDC'!X53</f>
        <v>1235.26</v>
      </c>
      <c r="AB53" s="99">
        <f>'[1]DA HPSLDC'!Y53</f>
        <v>-235.58</v>
      </c>
      <c r="AC53" s="99">
        <f>'[1]DA HPSLDC'!Z53</f>
        <v>-246.71</v>
      </c>
      <c r="AD53" s="99">
        <f>'[1]DA HPSLDC'!AA53</f>
        <v>11.129999999999995</v>
      </c>
      <c r="AE53" s="100">
        <f t="shared" si="3"/>
        <v>-3.9905882352941263E-2</v>
      </c>
      <c r="AF53" s="100">
        <f t="shared" si="3"/>
        <v>3.6507841388131491E-2</v>
      </c>
      <c r="AG53" s="100">
        <f t="shared" si="3"/>
        <v>-2.4234117219217235</v>
      </c>
      <c r="AH53" s="100">
        <f t="shared" si="3"/>
        <v>-1.9917908282549872</v>
      </c>
    </row>
    <row r="54" spans="1:34" s="101" customFormat="1" ht="127.5" customHeight="1">
      <c r="A54" s="91">
        <v>42</v>
      </c>
      <c r="B54" s="92" t="s">
        <v>145</v>
      </c>
      <c r="C54" s="93">
        <f>'[1]Annx-A (DA) '!E53</f>
        <v>1462</v>
      </c>
      <c r="D54" s="94">
        <f>'[1]Annx-A (DA) '!W53</f>
        <v>1369.8029864959999</v>
      </c>
      <c r="E54" s="95">
        <f>'[1]Annx-A (DA) '!X53</f>
        <v>348.67950961599985</v>
      </c>
      <c r="F54" s="96">
        <f>'[1]Annx-A (DA) '!V53</f>
        <v>440.87652312</v>
      </c>
      <c r="G54" s="97">
        <f t="shared" si="0"/>
        <v>-92.197013504000154</v>
      </c>
      <c r="H54" s="98">
        <f>'[1]DA HPSLDC'!H54</f>
        <v>50.04</v>
      </c>
      <c r="I54" s="99">
        <f>'[1]DA HPSLDC'!I54</f>
        <v>1364.77</v>
      </c>
      <c r="J54" s="99">
        <f>'[1]DA HPSLDC'!J54</f>
        <v>1315.67</v>
      </c>
      <c r="K54" s="99">
        <f>'[1]DA HPSLDC'!K54</f>
        <v>-100.62</v>
      </c>
      <c r="L54" s="99">
        <f>'[1]DA HPSLDC'!L54</f>
        <v>-51.52</v>
      </c>
      <c r="M54" s="99">
        <f>'[1]DA HPSLDC'!M54</f>
        <v>-49.1</v>
      </c>
      <c r="N54" s="100">
        <f t="shared" si="2"/>
        <v>-6.6504787961696316E-2</v>
      </c>
      <c r="O54" s="100">
        <f t="shared" si="2"/>
        <v>-3.9518811850800348E-2</v>
      </c>
      <c r="P54" s="100">
        <f t="shared" si="2"/>
        <v>-1.2885744565570045</v>
      </c>
      <c r="Q54" s="100">
        <f t="shared" si="2"/>
        <v>-1.1168581162712015</v>
      </c>
      <c r="R54" s="92">
        <v>90</v>
      </c>
      <c r="S54" s="92" t="s">
        <v>146</v>
      </c>
      <c r="T54" s="93">
        <f>'[1]Annx-A (DA) '!AI53</f>
        <v>1270</v>
      </c>
      <c r="U54" s="94">
        <f>'[1]Annx-A (DA) '!BC53</f>
        <v>1191.6073903296938</v>
      </c>
      <c r="V54" s="95">
        <f>'[1]Annx-A (DA) '!BD53</f>
        <v>165.35943861599986</v>
      </c>
      <c r="W54" s="96">
        <f>'[1]Annx-A (DA) '!BB53</f>
        <v>243.75204828630604</v>
      </c>
      <c r="X54" s="97">
        <f t="shared" si="1"/>
        <v>-78.392609670306172</v>
      </c>
      <c r="Y54" s="98">
        <f>'[1]DA HPSLDC'!V54</f>
        <v>50</v>
      </c>
      <c r="Z54" s="99">
        <f>'[1]DA HPSLDC'!W54</f>
        <v>1213.57</v>
      </c>
      <c r="AA54" s="99">
        <f>'[1]DA HPSLDC'!X54</f>
        <v>1237.5899999999999</v>
      </c>
      <c r="AB54" s="99">
        <f>'[1]DA HPSLDC'!Y54</f>
        <v>-235.45</v>
      </c>
      <c r="AC54" s="99">
        <f>'[1]DA HPSLDC'!Z54</f>
        <v>-259.47000000000003</v>
      </c>
      <c r="AD54" s="99">
        <f>'[1]DA HPSLDC'!AA54</f>
        <v>24.020000000000039</v>
      </c>
      <c r="AE54" s="100">
        <f t="shared" si="3"/>
        <v>-4.4433070866141781E-2</v>
      </c>
      <c r="AF54" s="100">
        <f t="shared" si="3"/>
        <v>3.8588724812778884E-2</v>
      </c>
      <c r="AG54" s="100">
        <f t="shared" si="3"/>
        <v>-2.4238679205168654</v>
      </c>
      <c r="AH54" s="100">
        <f t="shared" si="3"/>
        <v>-2.064483362598176</v>
      </c>
    </row>
    <row r="55" spans="1:34" s="101" customFormat="1" ht="127.5" customHeight="1">
      <c r="A55" s="91">
        <v>43</v>
      </c>
      <c r="B55" s="92" t="s">
        <v>147</v>
      </c>
      <c r="C55" s="93">
        <f>'[1]Annx-A (DA) '!E54</f>
        <v>1458</v>
      </c>
      <c r="D55" s="94">
        <f>'[1]Annx-A (DA) '!W54</f>
        <v>1367.0196284960002</v>
      </c>
      <c r="E55" s="95">
        <f>'[1]Annx-A (DA) '!X54</f>
        <v>345.89615161600017</v>
      </c>
      <c r="F55" s="96">
        <f>'[1]Annx-A (DA) '!V54</f>
        <v>436.87652312</v>
      </c>
      <c r="G55" s="97">
        <f t="shared" si="0"/>
        <v>-90.980371503999834</v>
      </c>
      <c r="H55" s="98">
        <f>'[1]DA HPSLDC'!H55</f>
        <v>50</v>
      </c>
      <c r="I55" s="99">
        <f>'[1]DA HPSLDC'!I55</f>
        <v>1354.22</v>
      </c>
      <c r="J55" s="99">
        <f>'[1]DA HPSLDC'!J55</f>
        <v>1313.75</v>
      </c>
      <c r="K55" s="99">
        <f>'[1]DA HPSLDC'!K55</f>
        <v>-102.93</v>
      </c>
      <c r="L55" s="99">
        <f>'[1]DA HPSLDC'!L55</f>
        <v>-62.46</v>
      </c>
      <c r="M55" s="99">
        <f>'[1]DA HPSLDC'!M55</f>
        <v>-40.470000000000006</v>
      </c>
      <c r="N55" s="100">
        <f t="shared" si="2"/>
        <v>-7.117969821673524E-2</v>
      </c>
      <c r="O55" s="100">
        <f t="shared" si="2"/>
        <v>-3.8967712961523203E-2</v>
      </c>
      <c r="P55" s="100">
        <f t="shared" si="2"/>
        <v>-1.2975748632042277</v>
      </c>
      <c r="Q55" s="100">
        <f t="shared" si="2"/>
        <v>-1.1429694586331518</v>
      </c>
      <c r="R55" s="92">
        <v>91</v>
      </c>
      <c r="S55" s="92" t="s">
        <v>148</v>
      </c>
      <c r="T55" s="93">
        <f>'[1]Annx-A (DA) '!AI54</f>
        <v>1257</v>
      </c>
      <c r="U55" s="94">
        <f>'[1]Annx-A (DA) '!BC54</f>
        <v>1191.118810329694</v>
      </c>
      <c r="V55" s="95">
        <f>'[1]Annx-A (DA) '!BD54</f>
        <v>164.87085861599991</v>
      </c>
      <c r="W55" s="96">
        <f>'[1]Annx-A (DA) '!BB54</f>
        <v>230.75204828630604</v>
      </c>
      <c r="X55" s="97">
        <f t="shared" si="1"/>
        <v>-65.881189670306128</v>
      </c>
      <c r="Y55" s="98">
        <f>'[1]DA HPSLDC'!V55</f>
        <v>50.04</v>
      </c>
      <c r="Z55" s="99">
        <f>'[1]DA HPSLDC'!W55</f>
        <v>1192.27</v>
      </c>
      <c r="AA55" s="99">
        <f>'[1]DA HPSLDC'!X55</f>
        <v>1227.1199999999999</v>
      </c>
      <c r="AB55" s="99">
        <f>'[1]DA HPSLDC'!Y55</f>
        <v>-247</v>
      </c>
      <c r="AC55" s="99">
        <f>'[1]DA HPSLDC'!Z55</f>
        <v>-281.85000000000002</v>
      </c>
      <c r="AD55" s="99">
        <f>'[1]DA HPSLDC'!AA55</f>
        <v>34.850000000000023</v>
      </c>
      <c r="AE55" s="100">
        <f t="shared" si="3"/>
        <v>-5.1495624502784422E-2</v>
      </c>
      <c r="AF55" s="100">
        <f t="shared" si="3"/>
        <v>3.0224684018163521E-2</v>
      </c>
      <c r="AG55" s="100">
        <f t="shared" si="3"/>
        <v>-2.4981422555412705</v>
      </c>
      <c r="AH55" s="100">
        <f t="shared" si="3"/>
        <v>-2.2214409453488106</v>
      </c>
    </row>
    <row r="56" spans="1:34" s="101" customFormat="1" ht="127.5" customHeight="1">
      <c r="A56" s="91">
        <v>44</v>
      </c>
      <c r="B56" s="92" t="s">
        <v>149</v>
      </c>
      <c r="C56" s="93">
        <f>'[1]Annx-A (DA) '!E55</f>
        <v>1457</v>
      </c>
      <c r="D56" s="94">
        <f>'[1]Annx-A (DA) '!W55</f>
        <v>1367.5253014959999</v>
      </c>
      <c r="E56" s="95">
        <f>'[1]Annx-A (DA) '!X55</f>
        <v>346.40182461600006</v>
      </c>
      <c r="F56" s="96">
        <f>'[1]Annx-A (DA) '!V55</f>
        <v>435.87652312</v>
      </c>
      <c r="G56" s="97">
        <f t="shared" si="0"/>
        <v>-89.474698503999946</v>
      </c>
      <c r="H56" s="98">
        <f>'[1]DA HPSLDC'!H56</f>
        <v>50.03</v>
      </c>
      <c r="I56" s="99">
        <f>'[1]DA HPSLDC'!I56</f>
        <v>1363.98</v>
      </c>
      <c r="J56" s="99">
        <f>'[1]DA HPSLDC'!J56</f>
        <v>1300.25</v>
      </c>
      <c r="K56" s="99">
        <f>'[1]DA HPSLDC'!K56</f>
        <v>-116.39</v>
      </c>
      <c r="L56" s="99">
        <f>'[1]DA HPSLDC'!L56</f>
        <v>-52.66</v>
      </c>
      <c r="M56" s="99">
        <f>'[1]DA HPSLDC'!M56</f>
        <v>-63.730000000000004</v>
      </c>
      <c r="N56" s="100">
        <f t="shared" si="2"/>
        <v>-6.3843514070006852E-2</v>
      </c>
      <c r="O56" s="100">
        <f t="shared" si="2"/>
        <v>-4.9194922698983547E-2</v>
      </c>
      <c r="P56" s="100">
        <f t="shared" si="2"/>
        <v>-1.3359970754456125</v>
      </c>
      <c r="Q56" s="100">
        <f t="shared" si="2"/>
        <v>-1.1208140315130077</v>
      </c>
      <c r="R56" s="92">
        <v>92</v>
      </c>
      <c r="S56" s="92" t="s">
        <v>150</v>
      </c>
      <c r="T56" s="93">
        <f>'[1]Annx-A (DA) '!AI55</f>
        <v>1248</v>
      </c>
      <c r="U56" s="94">
        <f>'[1]Annx-A (DA) '!BC55</f>
        <v>1191.118810329694</v>
      </c>
      <c r="V56" s="95">
        <f>'[1]Annx-A (DA) '!BD55</f>
        <v>164.87085861599991</v>
      </c>
      <c r="W56" s="96">
        <f>'[1]Annx-A (DA) '!BB55</f>
        <v>221.75204828630604</v>
      </c>
      <c r="X56" s="97">
        <f t="shared" si="1"/>
        <v>-56.881189670306128</v>
      </c>
      <c r="Y56" s="98">
        <f>'[1]DA HPSLDC'!V56</f>
        <v>50.05</v>
      </c>
      <c r="Z56" s="99">
        <f>'[1]DA HPSLDC'!W56</f>
        <v>1177.5899999999999</v>
      </c>
      <c r="AA56" s="99">
        <f>'[1]DA HPSLDC'!X56</f>
        <v>1226.48</v>
      </c>
      <c r="AB56" s="99">
        <f>'[1]DA HPSLDC'!Y56</f>
        <v>-247.26</v>
      </c>
      <c r="AC56" s="99">
        <f>'[1]DA HPSLDC'!Z56</f>
        <v>-296.14999999999998</v>
      </c>
      <c r="AD56" s="99">
        <f>'[1]DA HPSLDC'!AA56</f>
        <v>48.889999999999986</v>
      </c>
      <c r="AE56" s="100">
        <f t="shared" si="3"/>
        <v>-5.64182692307693E-2</v>
      </c>
      <c r="AF56" s="100">
        <f t="shared" si="3"/>
        <v>2.968737405844361E-2</v>
      </c>
      <c r="AG56" s="100">
        <f t="shared" si="3"/>
        <v>-2.4997192473892085</v>
      </c>
      <c r="AH56" s="100">
        <f t="shared" si="3"/>
        <v>-2.3355006291425009</v>
      </c>
    </row>
    <row r="57" spans="1:34" s="101" customFormat="1" ht="127.5" customHeight="1">
      <c r="A57" s="91">
        <v>45</v>
      </c>
      <c r="B57" s="92" t="s">
        <v>151</v>
      </c>
      <c r="C57" s="93">
        <f>'[1]Annx-A (DA) '!E56</f>
        <v>1458</v>
      </c>
      <c r="D57" s="94">
        <f>'[1]Annx-A (DA) '!W56</f>
        <v>1368.0253014960003</v>
      </c>
      <c r="E57" s="95">
        <f>'[1]Annx-A (DA) '!X56</f>
        <v>346.90182461600028</v>
      </c>
      <c r="F57" s="96">
        <f>'[1]Annx-A (DA) '!V56</f>
        <v>436.87652312</v>
      </c>
      <c r="G57" s="97">
        <f t="shared" si="0"/>
        <v>-89.974698503999718</v>
      </c>
      <c r="H57" s="98">
        <f>'[1]DA HPSLDC'!H57</f>
        <v>50.03</v>
      </c>
      <c r="I57" s="99">
        <f>'[1]DA HPSLDC'!I57</f>
        <v>1372.91</v>
      </c>
      <c r="J57" s="99">
        <f>'[1]DA HPSLDC'!J57</f>
        <v>1412.8700000000001</v>
      </c>
      <c r="K57" s="99">
        <f>'[1]DA HPSLDC'!K57</f>
        <v>-1.04</v>
      </c>
      <c r="L57" s="99">
        <f>'[1]DA HPSLDC'!L57</f>
        <v>-41</v>
      </c>
      <c r="M57" s="99">
        <f>'[1]DA HPSLDC'!M57</f>
        <v>39.96</v>
      </c>
      <c r="N57" s="100">
        <f t="shared" si="2"/>
        <v>-5.8360768175582937E-2</v>
      </c>
      <c r="O57" s="100">
        <f t="shared" si="2"/>
        <v>3.2780606071364307E-2</v>
      </c>
      <c r="P57" s="100">
        <f t="shared" si="2"/>
        <v>-1.0029979663587854</v>
      </c>
      <c r="Q57" s="100">
        <f t="shared" si="2"/>
        <v>-1.0938480276010123</v>
      </c>
      <c r="R57" s="92">
        <v>93</v>
      </c>
      <c r="S57" s="92" t="s">
        <v>152</v>
      </c>
      <c r="T57" s="93">
        <f>'[1]Annx-A (DA) '!AI56</f>
        <v>1225</v>
      </c>
      <c r="U57" s="94">
        <f>'[1]Annx-A (DA) '!BC56</f>
        <v>1191.1934523296941</v>
      </c>
      <c r="V57" s="95">
        <f>'[1]Annx-A (DA) '!BD56</f>
        <v>164.94550061599995</v>
      </c>
      <c r="W57" s="96">
        <f>'[1]Annx-A (DA) '!BB56</f>
        <v>198.75204828630604</v>
      </c>
      <c r="X57" s="97">
        <f t="shared" si="1"/>
        <v>-33.806547670306088</v>
      </c>
      <c r="Y57" s="98">
        <f>'[1]DA HPSLDC'!V57</f>
        <v>50.02</v>
      </c>
      <c r="Z57" s="99">
        <f>'[1]DA HPSLDC'!W57</f>
        <v>1166.8499999999999</v>
      </c>
      <c r="AA57" s="99">
        <f>'[1]DA HPSLDC'!X57</f>
        <v>1227.33</v>
      </c>
      <c r="AB57" s="99">
        <f>'[1]DA HPSLDC'!Y57</f>
        <v>-247.19</v>
      </c>
      <c r="AC57" s="99">
        <f>'[1]DA HPSLDC'!Z57</f>
        <v>-307.67</v>
      </c>
      <c r="AD57" s="99">
        <f>'[1]DA HPSLDC'!AA57</f>
        <v>60.480000000000018</v>
      </c>
      <c r="AE57" s="100">
        <f t="shared" si="3"/>
        <v>-4.7469387755102115E-2</v>
      </c>
      <c r="AF57" s="100">
        <f t="shared" si="3"/>
        <v>3.033642234989729E-2</v>
      </c>
      <c r="AG57" s="100">
        <f t="shared" si="3"/>
        <v>-2.4986162039998212</v>
      </c>
      <c r="AH57" s="100">
        <f t="shared" si="3"/>
        <v>-2.5480092036928124</v>
      </c>
    </row>
    <row r="58" spans="1:34" s="101" customFormat="1" ht="127.5" customHeight="1">
      <c r="A58" s="91">
        <v>46</v>
      </c>
      <c r="B58" s="92" t="s">
        <v>153</v>
      </c>
      <c r="C58" s="93">
        <f>'[1]Annx-A (DA) '!E57</f>
        <v>1466</v>
      </c>
      <c r="D58" s="94">
        <f>'[1]Annx-A (DA) '!W57</f>
        <v>1368.945301496</v>
      </c>
      <c r="E58" s="95">
        <f>'[1]Annx-A (DA) '!X57</f>
        <v>347.82182461600013</v>
      </c>
      <c r="F58" s="96">
        <f>'[1]Annx-A (DA) '!V57</f>
        <v>444.87652312</v>
      </c>
      <c r="G58" s="97">
        <f t="shared" si="0"/>
        <v>-97.054698503999873</v>
      </c>
      <c r="H58" s="98">
        <f>'[1]DA HPSLDC'!H58</f>
        <v>50.04</v>
      </c>
      <c r="I58" s="99">
        <f>'[1]DA HPSLDC'!I58</f>
        <v>1370.63</v>
      </c>
      <c r="J58" s="99">
        <f>'[1]DA HPSLDC'!J58</f>
        <v>1377.26</v>
      </c>
      <c r="K58" s="99">
        <f>'[1]DA HPSLDC'!K58</f>
        <v>-35.83</v>
      </c>
      <c r="L58" s="99">
        <f>'[1]DA HPSLDC'!L58</f>
        <v>-42.45</v>
      </c>
      <c r="M58" s="99">
        <f>'[1]DA HPSLDC'!M58</f>
        <v>6.6200000000000045</v>
      </c>
      <c r="N58" s="100">
        <f t="shared" si="2"/>
        <v>-6.5054570259208661E-2</v>
      </c>
      <c r="O58" s="100">
        <f t="shared" si="2"/>
        <v>6.0737989274762339E-3</v>
      </c>
      <c r="P58" s="100">
        <f t="shared" si="2"/>
        <v>-1.1030125123389161</v>
      </c>
      <c r="Q58" s="100">
        <f t="shared" si="2"/>
        <v>-1.0954197351262558</v>
      </c>
      <c r="R58" s="92">
        <v>94</v>
      </c>
      <c r="S58" s="92" t="s">
        <v>154</v>
      </c>
      <c r="T58" s="93">
        <f>'[1]Annx-A (DA) '!AI57</f>
        <v>1211</v>
      </c>
      <c r="U58" s="94">
        <f>'[1]Annx-A (DA) '!BC57</f>
        <v>1191.1934523296941</v>
      </c>
      <c r="V58" s="95">
        <f>'[1]Annx-A (DA) '!BD57</f>
        <v>164.94550061599995</v>
      </c>
      <c r="W58" s="96">
        <f>'[1]Annx-A (DA) '!BB57</f>
        <v>184.75204828630604</v>
      </c>
      <c r="X58" s="97">
        <f t="shared" si="1"/>
        <v>-19.806547670306088</v>
      </c>
      <c r="Y58" s="98">
        <f>'[1]DA HPSLDC'!V58</f>
        <v>50.02</v>
      </c>
      <c r="Z58" s="99">
        <f>'[1]DA HPSLDC'!W58</f>
        <v>1120.29</v>
      </c>
      <c r="AA58" s="99">
        <f>'[1]DA HPSLDC'!X58</f>
        <v>1227.9299999999998</v>
      </c>
      <c r="AB58" s="99">
        <f>'[1]DA HPSLDC'!Y58</f>
        <v>-247.18</v>
      </c>
      <c r="AC58" s="99">
        <f>'[1]DA HPSLDC'!Z58</f>
        <v>-354.82</v>
      </c>
      <c r="AD58" s="99">
        <f>'[1]DA HPSLDC'!AA58</f>
        <v>107.63999999999999</v>
      </c>
      <c r="AE58" s="100">
        <f t="shared" si="3"/>
        <v>-7.4905037159372453E-2</v>
      </c>
      <c r="AF58" s="100">
        <f t="shared" si="3"/>
        <v>3.0840118872763875E-2</v>
      </c>
      <c r="AG58" s="100">
        <f t="shared" si="3"/>
        <v>-2.4985555779144617</v>
      </c>
      <c r="AH58" s="100">
        <f t="shared" si="3"/>
        <v>-2.9205199795682022</v>
      </c>
    </row>
    <row r="59" spans="1:34" s="101" customFormat="1" ht="127.5" customHeight="1">
      <c r="A59" s="91">
        <v>47</v>
      </c>
      <c r="B59" s="92" t="s">
        <v>155</v>
      </c>
      <c r="C59" s="93">
        <f>'[1]Annx-A (DA) '!E58</f>
        <v>1474</v>
      </c>
      <c r="D59" s="94">
        <f>'[1]Annx-A (DA) '!W58</f>
        <v>1361.2089014960002</v>
      </c>
      <c r="E59" s="95">
        <f>'[1]Annx-A (DA) '!X58</f>
        <v>347.79182461600016</v>
      </c>
      <c r="F59" s="96">
        <f>'[1]Annx-A (DA) '!V58</f>
        <v>460.58292312000003</v>
      </c>
      <c r="G59" s="97">
        <f t="shared" si="0"/>
        <v>-112.79109850399988</v>
      </c>
      <c r="H59" s="98">
        <f>'[1]DA HPSLDC'!H59</f>
        <v>50.02</v>
      </c>
      <c r="I59" s="99">
        <f>'[1]DA HPSLDC'!I59</f>
        <v>1350.15</v>
      </c>
      <c r="J59" s="99">
        <f>'[1]DA HPSLDC'!J59</f>
        <v>1363.21</v>
      </c>
      <c r="K59" s="99">
        <f>'[1]DA HPSLDC'!K59</f>
        <v>-50.23</v>
      </c>
      <c r="L59" s="99">
        <f>'[1]DA HPSLDC'!L59</f>
        <v>-63.28</v>
      </c>
      <c r="M59" s="99">
        <f>'[1]DA HPSLDC'!M59</f>
        <v>13.050000000000004</v>
      </c>
      <c r="N59" s="100">
        <f t="shared" si="2"/>
        <v>-8.4023066485752987E-2</v>
      </c>
      <c r="O59" s="100">
        <f t="shared" si="2"/>
        <v>1.4700891992409117E-3</v>
      </c>
      <c r="P59" s="100">
        <f t="shared" si="2"/>
        <v>-1.1444254765202126</v>
      </c>
      <c r="Q59" s="100">
        <f t="shared" si="2"/>
        <v>-1.1373911120528302</v>
      </c>
      <c r="R59" s="92">
        <v>95</v>
      </c>
      <c r="S59" s="92" t="s">
        <v>156</v>
      </c>
      <c r="T59" s="93">
        <f>'[1]Annx-A (DA) '!AI58</f>
        <v>1204</v>
      </c>
      <c r="U59" s="94">
        <f>'[1]Annx-A (DA) '!BC58</f>
        <v>1171.9668483296941</v>
      </c>
      <c r="V59" s="95">
        <f>'[1]Annx-A (DA) '!BD58</f>
        <v>145.71889661600011</v>
      </c>
      <c r="W59" s="96">
        <f>'[1]Annx-A (DA) '!BB58</f>
        <v>177.75204828630604</v>
      </c>
      <c r="X59" s="97">
        <f t="shared" si="1"/>
        <v>-32.033151670305926</v>
      </c>
      <c r="Y59" s="98">
        <f>'[1]DA HPSLDC'!V59</f>
        <v>50.01</v>
      </c>
      <c r="Z59" s="99">
        <f>'[1]DA HPSLDC'!W59</f>
        <v>1115.81</v>
      </c>
      <c r="AA59" s="99">
        <f>'[1]DA HPSLDC'!X59</f>
        <v>1204.8000000000002</v>
      </c>
      <c r="AB59" s="99">
        <f>'[1]DA HPSLDC'!Y59</f>
        <v>-266.12</v>
      </c>
      <c r="AC59" s="99">
        <f>'[1]DA HPSLDC'!Z59</f>
        <v>-355.11</v>
      </c>
      <c r="AD59" s="99">
        <f>'[1]DA HPSLDC'!AA59</f>
        <v>88.990000000000009</v>
      </c>
      <c r="AE59" s="100">
        <f t="shared" si="3"/>
        <v>-7.3247508305647885E-2</v>
      </c>
      <c r="AF59" s="100">
        <f t="shared" si="3"/>
        <v>2.8015426986779005E-2</v>
      </c>
      <c r="AG59" s="100">
        <f t="shared" si="3"/>
        <v>-2.8262559364643152</v>
      </c>
      <c r="AH59" s="100">
        <f t="shared" si="3"/>
        <v>-2.9977828858997042</v>
      </c>
    </row>
    <row r="60" spans="1:34" s="101" customFormat="1" ht="127.5" customHeight="1">
      <c r="A60" s="91">
        <v>48</v>
      </c>
      <c r="B60" s="92" t="s">
        <v>157</v>
      </c>
      <c r="C60" s="93">
        <f>'[1]Annx-A (DA) '!E59</f>
        <v>1478</v>
      </c>
      <c r="D60" s="94">
        <f>'[1]Annx-A (DA) '!W59</f>
        <v>1361.5489014959999</v>
      </c>
      <c r="E60" s="95">
        <f>'[1]Annx-A (DA) '!X59</f>
        <v>348.13182461600007</v>
      </c>
      <c r="F60" s="96">
        <f>'[1]Annx-A (DA) '!V59</f>
        <v>464.58292312000003</v>
      </c>
      <c r="G60" s="97">
        <f t="shared" si="0"/>
        <v>-116.45109850399996</v>
      </c>
      <c r="H60" s="98">
        <f>'[1]DA HPSLDC'!H60</f>
        <v>50.01</v>
      </c>
      <c r="I60" s="99">
        <f>'[1]DA HPSLDC'!I60</f>
        <v>1350.45</v>
      </c>
      <c r="J60" s="99">
        <f>'[1]DA HPSLDC'!J60</f>
        <v>1337.13</v>
      </c>
      <c r="K60" s="99">
        <f>'[1]DA HPSLDC'!K60</f>
        <v>-49.8</v>
      </c>
      <c r="L60" s="99">
        <f>'[1]DA HPSLDC'!L60</f>
        <v>-36.49</v>
      </c>
      <c r="M60" s="99">
        <f>'[1]DA HPSLDC'!M60</f>
        <v>-13.309999999999995</v>
      </c>
      <c r="N60" s="100">
        <f t="shared" si="2"/>
        <v>-8.6299052774018919E-2</v>
      </c>
      <c r="O60" s="100">
        <f t="shared" si="2"/>
        <v>-1.79346488908107E-2</v>
      </c>
      <c r="P60" s="100">
        <f t="shared" si="2"/>
        <v>-1.1430492603051472</v>
      </c>
      <c r="Q60" s="100">
        <f t="shared" si="2"/>
        <v>-1.0785435671094927</v>
      </c>
      <c r="R60" s="92">
        <v>96</v>
      </c>
      <c r="S60" s="92" t="s">
        <v>158</v>
      </c>
      <c r="T60" s="93">
        <f>'[1]Annx-A (DA) '!AI59</f>
        <v>1184</v>
      </c>
      <c r="U60" s="94">
        <f>'[1]Annx-A (DA) '!BC59</f>
        <v>1158.115461329694</v>
      </c>
      <c r="V60" s="95">
        <f>'[1]Annx-A (DA) '!BD59</f>
        <v>134.86750961599995</v>
      </c>
      <c r="W60" s="96">
        <f>'[1]Annx-A (DA) '!BB59</f>
        <v>160.75204828630604</v>
      </c>
      <c r="X60" s="97">
        <f t="shared" si="1"/>
        <v>-25.884538670306085</v>
      </c>
      <c r="Y60" s="98">
        <f>'[1]DA HPSLDC'!V60</f>
        <v>50</v>
      </c>
      <c r="Z60" s="99">
        <f>'[1]DA HPSLDC'!W60</f>
        <v>1120.6600000000001</v>
      </c>
      <c r="AA60" s="99">
        <f>'[1]DA HPSLDC'!X60</f>
        <v>1189.54</v>
      </c>
      <c r="AB60" s="99">
        <f>'[1]DA HPSLDC'!Y60</f>
        <v>-277.16000000000003</v>
      </c>
      <c r="AC60" s="99">
        <f>'[1]DA HPSLDC'!Z60</f>
        <v>-346.1</v>
      </c>
      <c r="AD60" s="99">
        <f>'[1]DA HPSLDC'!AA60</f>
        <v>68.94</v>
      </c>
      <c r="AE60" s="100">
        <f t="shared" si="3"/>
        <v>-5.3496621621621554E-2</v>
      </c>
      <c r="AF60" s="100">
        <f t="shared" si="3"/>
        <v>2.7134201830123057E-2</v>
      </c>
      <c r="AG60" s="100">
        <f t="shared" si="3"/>
        <v>-3.05505388799082</v>
      </c>
      <c r="AH60" s="100">
        <f t="shared" si="3"/>
        <v>-3.1530052256850976</v>
      </c>
    </row>
    <row r="61" spans="1:34" s="101" customFormat="1" ht="127.5" customHeight="1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30501</v>
      </c>
      <c r="U61" s="94">
        <f>ROUND(SUM((D13:D60),(U13:U60))/4,0)</f>
        <v>30278</v>
      </c>
      <c r="V61" s="95">
        <f>ROUND(SUM((E13:E60),(V13:V60))/4,0)</f>
        <v>5835</v>
      </c>
      <c r="W61" s="96">
        <f>ROUND(SUM((F13:F60),(W13:W60))/4,0)</f>
        <v>6057</v>
      </c>
      <c r="X61" s="97">
        <f>ROUND(SUM((G13:G60),(X13:X60))/4,0)</f>
        <v>-222</v>
      </c>
      <c r="Y61" s="112" t="s">
        <v>160</v>
      </c>
      <c r="Z61" s="94">
        <f>ROUND(SUM((I13:I60),(Z13:Z60))/4,0)</f>
        <v>29099</v>
      </c>
      <c r="AA61" s="113">
        <f>ROUND(SUM((J13:J60),(AA13:AA60))/4,0)</f>
        <v>28714</v>
      </c>
      <c r="AB61" s="96">
        <f>ROUND(SUM((K13:K60),(AB13:AB60))/4,0)</f>
        <v>-5795</v>
      </c>
      <c r="AC61" s="97">
        <f>ROUND(SUM((L13:L60),(AC13:AC60))/4,0)</f>
        <v>-5409</v>
      </c>
      <c r="AD61" s="97">
        <f>ROUND(SUM((M13:M60),(AD13:AD60))/4,0)</f>
        <v>-385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1270.8541666666667</v>
      </c>
      <c r="U62" s="93">
        <f t="shared" ref="U62:AD62" si="4">AVERAGE((D13:D60),(U13:U60))</f>
        <v>1261.6014482156786</v>
      </c>
      <c r="V62" s="93">
        <f t="shared" si="4"/>
        <v>243.12585536341649</v>
      </c>
      <c r="W62" s="93">
        <f t="shared" si="4"/>
        <v>252.37857381440483</v>
      </c>
      <c r="X62" s="93">
        <f t="shared" si="4"/>
        <v>-9.2527184509880431</v>
      </c>
      <c r="Y62" s="93">
        <f t="shared" si="4"/>
        <v>50.020937500000024</v>
      </c>
      <c r="Z62" s="93">
        <f t="shared" si="4"/>
        <v>1212.4701041666672</v>
      </c>
      <c r="AA62" s="93">
        <f t="shared" si="4"/>
        <v>1196.4098958333332</v>
      </c>
      <c r="AB62" s="93">
        <f t="shared" si="4"/>
        <v>-241.43885416666672</v>
      </c>
      <c r="AC62" s="93">
        <f t="shared" si="4"/>
        <v>-225.38000000000002</v>
      </c>
      <c r="AD62" s="93">
        <f t="shared" si="4"/>
        <v>-16.058854166666674</v>
      </c>
      <c r="AE62" s="100"/>
      <c r="AF62" s="100"/>
      <c r="AG62" s="100"/>
      <c r="AH62" s="100"/>
    </row>
    <row r="63" spans="1:34" s="101" customFormat="1" ht="154.80000000000001" customHeight="1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-4.5965706042424836E-2</v>
      </c>
      <c r="AF63" s="118">
        <f>(AA61-U61)/U61</f>
        <v>-5.1654666754739412E-2</v>
      </c>
      <c r="AG63" s="118">
        <f>(AB61-V61)/V61</f>
        <v>-1.9931448157669238</v>
      </c>
      <c r="AH63" s="118">
        <f>(AC61-W61)/W61</f>
        <v>-1.8930163447251114</v>
      </c>
    </row>
    <row r="64" spans="1:34" ht="379.95" customHeight="1">
      <c r="A64" s="119" t="s">
        <v>163</v>
      </c>
      <c r="B64" s="120"/>
      <c r="C64" s="121">
        <f ca="1">NOW()</f>
        <v>44391.501284953702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" customHeight="1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" customHeight="1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" customHeight="1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" customHeight="1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" customHeight="1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" customHeight="1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" customHeight="1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" customHeight="1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" customHeight="1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" customHeight="1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" customHeight="1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" customHeight="1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" customHeight="1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" customHeight="1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" customHeight="1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" customHeight="1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" customHeight="1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" customHeight="1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" customHeight="1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" customHeight="1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2" customHeight="1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200000000000003" customHeight="1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2021-07-14T06:31:50Z</dcterms:created>
  <dcterms:modified xsi:type="dcterms:W3CDTF">2021-07-14T06:32:48Z</dcterms:modified>
</cp:coreProperties>
</file>