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E60"/>
  <c r="G60" s="1"/>
  <c r="D60"/>
  <c r="C60"/>
  <c r="T59"/>
  <c r="U59" s="1"/>
  <c r="S59"/>
  <c r="R59"/>
  <c r="Q59"/>
  <c r="G59"/>
  <c r="F59"/>
  <c r="E59"/>
  <c r="D59"/>
  <c r="C59"/>
  <c r="T58"/>
  <c r="S58"/>
  <c r="U58" s="1"/>
  <c r="R58"/>
  <c r="Q58"/>
  <c r="F58"/>
  <c r="E58"/>
  <c r="G58" s="1"/>
  <c r="D58"/>
  <c r="C58"/>
  <c r="U57"/>
  <c r="T57"/>
  <c r="S57"/>
  <c r="R57"/>
  <c r="Q57"/>
  <c r="G57"/>
  <c r="F57"/>
  <c r="E57"/>
  <c r="D57"/>
  <c r="C57"/>
  <c r="T56"/>
  <c r="S56"/>
  <c r="U56" s="1"/>
  <c r="R56"/>
  <c r="Q56"/>
  <c r="F56"/>
  <c r="E56"/>
  <c r="G56" s="1"/>
  <c r="D56"/>
  <c r="C56"/>
  <c r="T55"/>
  <c r="U55" s="1"/>
  <c r="S55"/>
  <c r="R55"/>
  <c r="Q55"/>
  <c r="G55"/>
  <c r="F55"/>
  <c r="E55"/>
  <c r="D55"/>
  <c r="C55"/>
  <c r="T54"/>
  <c r="S54"/>
  <c r="U54" s="1"/>
  <c r="R54"/>
  <c r="Q54"/>
  <c r="F54"/>
  <c r="E54"/>
  <c r="G54" s="1"/>
  <c r="D54"/>
  <c r="C54"/>
  <c r="U53"/>
  <c r="T53"/>
  <c r="S53"/>
  <c r="R53"/>
  <c r="Q53"/>
  <c r="G53"/>
  <c r="F53"/>
  <c r="E53"/>
  <c r="D53"/>
  <c r="C53"/>
  <c r="T52"/>
  <c r="S52"/>
  <c r="U52" s="1"/>
  <c r="R52"/>
  <c r="Q52"/>
  <c r="F52"/>
  <c r="E52"/>
  <c r="G52" s="1"/>
  <c r="D52"/>
  <c r="C52"/>
  <c r="T51"/>
  <c r="U51" s="1"/>
  <c r="S51"/>
  <c r="R51"/>
  <c r="Q51"/>
  <c r="G51"/>
  <c r="F51"/>
  <c r="E5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G49"/>
  <c r="F49"/>
  <c r="E49"/>
  <c r="D49"/>
  <c r="C49"/>
  <c r="T48"/>
  <c r="S48"/>
  <c r="U48" s="1"/>
  <c r="R48"/>
  <c r="Q48"/>
  <c r="F48"/>
  <c r="E48"/>
  <c r="G48" s="1"/>
  <c r="D48"/>
  <c r="C48"/>
  <c r="T47"/>
  <c r="U47" s="1"/>
  <c r="S47"/>
  <c r="R47"/>
  <c r="Q47"/>
  <c r="G47"/>
  <c r="F47"/>
  <c r="E47"/>
  <c r="D47"/>
  <c r="C47"/>
  <c r="T46"/>
  <c r="S46"/>
  <c r="U46" s="1"/>
  <c r="R46"/>
  <c r="Q46"/>
  <c r="F46"/>
  <c r="E46"/>
  <c r="G46" s="1"/>
  <c r="D46"/>
  <c r="C46"/>
  <c r="U45"/>
  <c r="T45"/>
  <c r="S45"/>
  <c r="R45"/>
  <c r="Q45"/>
  <c r="G45"/>
  <c r="F45"/>
  <c r="E45"/>
  <c r="D45"/>
  <c r="C45"/>
  <c r="T44"/>
  <c r="S44"/>
  <c r="U44" s="1"/>
  <c r="R44"/>
  <c r="Q44"/>
  <c r="F44"/>
  <c r="E44"/>
  <c r="G44" s="1"/>
  <c r="D44"/>
  <c r="C44"/>
  <c r="T43"/>
  <c r="U43" s="1"/>
  <c r="S43"/>
  <c r="R43"/>
  <c r="Q43"/>
  <c r="G43"/>
  <c r="F43"/>
  <c r="E43"/>
  <c r="D43"/>
  <c r="C43"/>
  <c r="T42"/>
  <c r="S42"/>
  <c r="U42" s="1"/>
  <c r="R42"/>
  <c r="Q42"/>
  <c r="F42"/>
  <c r="E42"/>
  <c r="G42" s="1"/>
  <c r="D42"/>
  <c r="C42"/>
  <c r="U41"/>
  <c r="T41"/>
  <c r="S41"/>
  <c r="R41"/>
  <c r="Q41"/>
  <c r="G41"/>
  <c r="F41"/>
  <c r="E41"/>
  <c r="D41"/>
  <c r="C41"/>
  <c r="T40"/>
  <c r="S40"/>
  <c r="U40" s="1"/>
  <c r="R40"/>
  <c r="Q40"/>
  <c r="F40"/>
  <c r="E40"/>
  <c r="G40" s="1"/>
  <c r="D40"/>
  <c r="C40"/>
  <c r="T39"/>
  <c r="U39" s="1"/>
  <c r="S39"/>
  <c r="R39"/>
  <c r="Q39"/>
  <c r="G39"/>
  <c r="F39"/>
  <c r="E39"/>
  <c r="D39"/>
  <c r="C39"/>
  <c r="T38"/>
  <c r="S38"/>
  <c r="U38" s="1"/>
  <c r="R38"/>
  <c r="Q38"/>
  <c r="F38"/>
  <c r="E38"/>
  <c r="G38" s="1"/>
  <c r="D38"/>
  <c r="C38"/>
  <c r="U37"/>
  <c r="T37"/>
  <c r="S37"/>
  <c r="R37"/>
  <c r="Q37"/>
  <c r="G37"/>
  <c r="F37"/>
  <c r="E37"/>
  <c r="D37"/>
  <c r="C37"/>
  <c r="T36"/>
  <c r="S36"/>
  <c r="U36" s="1"/>
  <c r="R36"/>
  <c r="Q36"/>
  <c r="F36"/>
  <c r="E36"/>
  <c r="G36" s="1"/>
  <c r="D36"/>
  <c r="C36"/>
  <c r="T35"/>
  <c r="U35" s="1"/>
  <c r="S35"/>
  <c r="R35"/>
  <c r="Q35"/>
  <c r="G35"/>
  <c r="F35"/>
  <c r="E35"/>
  <c r="D35"/>
  <c r="C35"/>
  <c r="T34"/>
  <c r="S34"/>
  <c r="U34" s="1"/>
  <c r="R34"/>
  <c r="Q34"/>
  <c r="F34"/>
  <c r="E34"/>
  <c r="G34" s="1"/>
  <c r="D34"/>
  <c r="C34"/>
  <c r="U33"/>
  <c r="T33"/>
  <c r="S33"/>
  <c r="R33"/>
  <c r="Q33"/>
  <c r="G33"/>
  <c r="F33"/>
  <c r="E33"/>
  <c r="D33"/>
  <c r="C33"/>
  <c r="T32"/>
  <c r="S32"/>
  <c r="U32" s="1"/>
  <c r="R32"/>
  <c r="Q32"/>
  <c r="F32"/>
  <c r="E32"/>
  <c r="G32" s="1"/>
  <c r="D32"/>
  <c r="C32"/>
  <c r="T31"/>
  <c r="U31" s="1"/>
  <c r="S31"/>
  <c r="R31"/>
  <c r="Q31"/>
  <c r="G31"/>
  <c r="F31"/>
  <c r="E3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G29"/>
  <c r="F29"/>
  <c r="E29"/>
  <c r="D29"/>
  <c r="C29"/>
  <c r="T28"/>
  <c r="S28"/>
  <c r="U28" s="1"/>
  <c r="R28"/>
  <c r="Q28"/>
  <c r="F28"/>
  <c r="E28"/>
  <c r="G28" s="1"/>
  <c r="D28"/>
  <c r="C28"/>
  <c r="T27"/>
  <c r="U27" s="1"/>
  <c r="S27"/>
  <c r="R27"/>
  <c r="Q27"/>
  <c r="G27"/>
  <c r="F27"/>
  <c r="E27"/>
  <c r="D27"/>
  <c r="C27"/>
  <c r="T26"/>
  <c r="S26"/>
  <c r="U26" s="1"/>
  <c r="R26"/>
  <c r="Q26"/>
  <c r="F26"/>
  <c r="E26"/>
  <c r="G26" s="1"/>
  <c r="D26"/>
  <c r="C26"/>
  <c r="U25"/>
  <c r="T25"/>
  <c r="S25"/>
  <c r="R25"/>
  <c r="Q25"/>
  <c r="G25"/>
  <c r="F25"/>
  <c r="E25"/>
  <c r="D25"/>
  <c r="C25"/>
  <c r="T24"/>
  <c r="S24"/>
  <c r="U24" s="1"/>
  <c r="R24"/>
  <c r="Q24"/>
  <c r="F24"/>
  <c r="E24"/>
  <c r="G24" s="1"/>
  <c r="D24"/>
  <c r="C24"/>
  <c r="T23"/>
  <c r="U23" s="1"/>
  <c r="S23"/>
  <c r="R23"/>
  <c r="Q23"/>
  <c r="G23"/>
  <c r="F23"/>
  <c r="E23"/>
  <c r="D23"/>
  <c r="C23"/>
  <c r="T22"/>
  <c r="S22"/>
  <c r="U22" s="1"/>
  <c r="R22"/>
  <c r="Q22"/>
  <c r="F22"/>
  <c r="E22"/>
  <c r="G22" s="1"/>
  <c r="D22"/>
  <c r="C22"/>
  <c r="U21"/>
  <c r="T21"/>
  <c r="S21"/>
  <c r="R21"/>
  <c r="Q21"/>
  <c r="G21"/>
  <c r="F21"/>
  <c r="E21"/>
  <c r="D21"/>
  <c r="C21"/>
  <c r="T20"/>
  <c r="S20"/>
  <c r="U20" s="1"/>
  <c r="R20"/>
  <c r="Q20"/>
  <c r="F20"/>
  <c r="E20"/>
  <c r="G20" s="1"/>
  <c r="D20"/>
  <c r="C20"/>
  <c r="T19"/>
  <c r="U19" s="1"/>
  <c r="S19"/>
  <c r="R19"/>
  <c r="Q19"/>
  <c r="G19"/>
  <c r="F19"/>
  <c r="E19"/>
  <c r="D19"/>
  <c r="C19"/>
  <c r="T18"/>
  <c r="S18"/>
  <c r="U18" s="1"/>
  <c r="R18"/>
  <c r="Q18"/>
  <c r="F18"/>
  <c r="E18"/>
  <c r="G18" s="1"/>
  <c r="D18"/>
  <c r="C18"/>
  <c r="U17"/>
  <c r="T17"/>
  <c r="S17"/>
  <c r="R17"/>
  <c r="Q17"/>
  <c r="G17"/>
  <c r="F17"/>
  <c r="E17"/>
  <c r="D17"/>
  <c r="C17"/>
  <c r="T16"/>
  <c r="S16"/>
  <c r="U16" s="1"/>
  <c r="R16"/>
  <c r="Q16"/>
  <c r="F16"/>
  <c r="E16"/>
  <c r="G16" s="1"/>
  <c r="D16"/>
  <c r="C16"/>
  <c r="T15"/>
  <c r="U15" s="1"/>
  <c r="S15"/>
  <c r="R15"/>
  <c r="Q15"/>
  <c r="G15"/>
  <c r="F15"/>
  <c r="E15"/>
  <c r="D15"/>
  <c r="C15"/>
  <c r="T14"/>
  <c r="S14"/>
  <c r="U14" s="1"/>
  <c r="R14"/>
  <c r="Q14"/>
  <c r="F14"/>
  <c r="E14"/>
  <c r="G14" s="1"/>
  <c r="D14"/>
  <c r="C14"/>
  <c r="U13"/>
  <c r="T13"/>
  <c r="S13"/>
  <c r="R13"/>
  <c r="Q13"/>
  <c r="G13"/>
  <c r="F13"/>
  <c r="T61" s="1"/>
  <c r="E13"/>
  <c r="S61" s="1"/>
  <c r="D13"/>
  <c r="R61" s="1"/>
  <c r="C13"/>
  <c r="Q61" s="1"/>
  <c r="O6"/>
  <c r="M6"/>
  <c r="A6"/>
  <c r="A5"/>
  <c r="A3"/>
  <c r="D2"/>
  <c r="C1"/>
  <c r="D4" s="1"/>
  <c r="U62" l="1"/>
  <c r="T62"/>
  <c r="S62"/>
  <c r="R62"/>
  <c r="U61"/>
  <c r="Q62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<sst xmlns="http://schemas.openxmlformats.org/spreadsheetml/2006/main" count="176" uniqueCount="159">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</sst>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3" fillId="1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15" borderId="0" xfId="1" applyNumberFormat="1" applyFont="1" applyFill="1" applyBorder="1" applyAlignment="1" applyProtection="1">
      <alignment horizontal="left" vertical="center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16" borderId="2" xfId="1" applyFont="1" applyFill="1" applyBorder="1" applyAlignment="1" applyProtection="1">
      <alignment horizontal="right" vertical="center"/>
      <protection hidden="1"/>
    </xf>
    <xf numFmtId="0" fontId="9" fillId="16" borderId="3" xfId="1" applyFont="1" applyFill="1" applyBorder="1" applyAlignment="1" applyProtection="1">
      <alignment horizontal="right" vertical="center"/>
      <protection hidden="1"/>
    </xf>
    <xf numFmtId="164" fontId="9" fillId="16" borderId="2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3" fillId="16" borderId="2" xfId="1" applyFont="1" applyFill="1" applyBorder="1" applyAlignment="1" applyProtection="1">
      <alignment vertical="center"/>
      <protection hidden="1"/>
    </xf>
    <xf numFmtId="0" fontId="1" fillId="0" borderId="3" xfId="1" applyBorder="1" applyAlignment="1"/>
    <xf numFmtId="0" fontId="1" fillId="0" borderId="4" xfId="1" applyBorder="1" applyAlignment="1"/>
    <xf numFmtId="0" fontId="13" fillId="16" borderId="2" xfId="2" applyFont="1" applyFill="1" applyBorder="1" applyAlignment="1" applyProtection="1">
      <alignment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5" xfId="1" applyNumberFormat="1" applyFont="1" applyFill="1" applyBorder="1" applyAlignment="1" applyProtection="1">
      <alignment horizontal="center" vertical="center"/>
      <protection hidden="1"/>
    </xf>
    <xf numFmtId="0" fontId="10" fillId="16" borderId="0" xfId="1" applyFont="1" applyFill="1" applyAlignment="1" applyProtection="1">
      <alignment horizontal="center" vertical="center"/>
      <protection hidden="1"/>
    </xf>
    <xf numFmtId="0" fontId="14" fillId="16" borderId="6" xfId="1" applyFont="1" applyFill="1" applyBorder="1" applyAlignment="1" applyProtection="1">
      <alignment horizontal="center" vertical="center" wrapText="1"/>
    </xf>
    <xf numFmtId="0" fontId="9" fillId="17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5" xfId="1" applyFont="1" applyFill="1" applyBorder="1" applyAlignment="1" applyProtection="1">
      <alignment horizontal="center" vertical="center" wrapText="1"/>
    </xf>
    <xf numFmtId="0" fontId="14" fillId="16" borderId="5" xfId="1" applyFont="1" applyFill="1" applyBorder="1" applyAlignment="1" applyProtection="1">
      <alignment horizontal="center" vertical="center" wrapText="1"/>
    </xf>
    <xf numFmtId="0" fontId="14" fillId="19" borderId="7" xfId="1" applyFont="1" applyFill="1" applyBorder="1" applyAlignment="1" applyProtection="1">
      <alignment horizontal="center" vertical="center" wrapText="1"/>
    </xf>
    <xf numFmtId="0" fontId="14" fillId="20" borderId="7" xfId="1" applyFont="1" applyFill="1" applyBorder="1" applyAlignment="1" applyProtection="1">
      <alignment horizontal="center" vertical="center" wrapText="1"/>
    </xf>
    <xf numFmtId="0" fontId="14" fillId="17" borderId="7" xfId="1" applyFont="1" applyFill="1" applyBorder="1" applyAlignment="1" applyProtection="1">
      <alignment horizontal="center" vertical="center" wrapText="1"/>
    </xf>
    <xf numFmtId="0" fontId="14" fillId="21" borderId="7" xfId="1" applyFont="1" applyFill="1" applyBorder="1" applyAlignment="1" applyProtection="1">
      <alignment horizontal="center" vertical="center" wrapText="1"/>
    </xf>
    <xf numFmtId="0" fontId="14" fillId="22" borderId="7" xfId="1" applyFont="1" applyFill="1" applyBorder="1" applyAlignment="1" applyProtection="1">
      <alignment horizontal="center" vertical="center" wrapText="1"/>
    </xf>
    <xf numFmtId="0" fontId="14" fillId="16" borderId="7" xfId="1" applyFont="1" applyFill="1" applyBorder="1" applyAlignment="1" applyProtection="1">
      <alignment horizontal="center" vertical="center" wrapText="1"/>
    </xf>
    <xf numFmtId="0" fontId="14" fillId="23" borderId="7" xfId="1" applyFont="1" applyFill="1" applyBorder="1" applyAlignment="1" applyProtection="1">
      <alignment horizontal="center" vertical="center" wrapText="1"/>
    </xf>
    <xf numFmtId="0" fontId="14" fillId="24" borderId="7" xfId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0" fontId="14" fillId="25" borderId="7" xfId="1" applyFont="1" applyFill="1" applyBorder="1" applyAlignment="1" applyProtection="1">
      <alignment horizontal="center" vertical="center" wrapText="1"/>
    </xf>
    <xf numFmtId="0" fontId="14" fillId="26" borderId="7" xfId="1" applyFont="1" applyFill="1" applyBorder="1" applyAlignment="1" applyProtection="1">
      <alignment horizontal="center" vertical="center" wrapText="1"/>
    </xf>
    <xf numFmtId="0" fontId="15" fillId="23" borderId="7" xfId="1" applyFont="1" applyFill="1" applyBorder="1" applyAlignment="1" applyProtection="1">
      <alignment horizontal="center" vertical="center" wrapText="1"/>
    </xf>
    <xf numFmtId="0" fontId="14" fillId="19" borderId="8" xfId="1" applyFont="1" applyFill="1" applyBorder="1" applyAlignment="1" applyProtection="1">
      <alignment horizontal="center" vertical="center" wrapText="1"/>
    </xf>
    <xf numFmtId="0" fontId="14" fillId="20" borderId="8" xfId="1" applyFont="1" applyFill="1" applyBorder="1" applyAlignment="1" applyProtection="1">
      <alignment horizontal="center" vertical="center" wrapText="1"/>
    </xf>
    <xf numFmtId="0" fontId="14" fillId="17" borderId="8" xfId="1" applyFont="1" applyFill="1" applyBorder="1" applyAlignment="1" applyProtection="1">
      <alignment horizontal="center" vertical="center" wrapText="1"/>
    </xf>
    <xf numFmtId="0" fontId="14" fillId="21" borderId="8" xfId="1" applyFont="1" applyFill="1" applyBorder="1" applyAlignment="1" applyProtection="1">
      <alignment horizontal="center" vertical="center" wrapText="1"/>
    </xf>
    <xf numFmtId="0" fontId="14" fillId="22" borderId="8" xfId="1" applyFont="1" applyFill="1" applyBorder="1" applyAlignment="1" applyProtection="1">
      <alignment horizontal="center" vertical="center" wrapText="1"/>
    </xf>
    <xf numFmtId="0" fontId="14" fillId="16" borderId="8" xfId="1" applyFont="1" applyFill="1" applyBorder="1" applyAlignment="1" applyProtection="1">
      <alignment horizontal="center" vertical="center" wrapText="1"/>
    </xf>
    <xf numFmtId="0" fontId="14" fillId="23" borderId="8" xfId="1" applyFont="1" applyFill="1" applyBorder="1" applyAlignment="1" applyProtection="1">
      <alignment horizontal="center" vertical="center" wrapText="1"/>
    </xf>
    <xf numFmtId="0" fontId="14" fillId="24" borderId="8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14" fillId="25" borderId="8" xfId="1" applyFont="1" applyFill="1" applyBorder="1" applyAlignment="1" applyProtection="1">
      <alignment horizontal="center" vertical="center" wrapText="1"/>
    </xf>
    <xf numFmtId="0" fontId="14" fillId="26" borderId="8" xfId="1" applyFont="1" applyFill="1" applyBorder="1" applyAlignment="1" applyProtection="1">
      <alignment horizontal="center" vertical="center" wrapText="1"/>
    </xf>
    <xf numFmtId="0" fontId="15" fillId="23" borderId="8" xfId="1" applyFont="1" applyFill="1" applyBorder="1" applyAlignment="1" applyProtection="1">
      <alignment horizontal="center" vertical="center" wrapText="1"/>
    </xf>
    <xf numFmtId="0" fontId="14" fillId="19" borderId="6" xfId="1" applyFont="1" applyFill="1" applyBorder="1" applyAlignment="1" applyProtection="1">
      <alignment horizontal="center" vertical="center" wrapText="1"/>
    </xf>
    <xf numFmtId="0" fontId="14" fillId="20" borderId="6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21" borderId="6" xfId="1" applyFont="1" applyFill="1" applyBorder="1" applyAlignment="1" applyProtection="1">
      <alignment horizontal="center" vertical="center" wrapText="1"/>
    </xf>
    <xf numFmtId="0" fontId="14" fillId="22" borderId="6" xfId="1" applyFont="1" applyFill="1" applyBorder="1" applyAlignment="1" applyProtection="1">
      <alignment horizontal="center" vertical="center" wrapText="1"/>
    </xf>
    <xf numFmtId="0" fontId="14" fillId="23" borderId="6" xfId="1" applyFont="1" applyFill="1" applyBorder="1" applyAlignment="1" applyProtection="1">
      <alignment horizontal="center" vertical="center" wrapText="1"/>
    </xf>
    <xf numFmtId="0" fontId="14" fillId="24" borderId="6" xfId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25" borderId="6" xfId="1" applyFont="1" applyFill="1" applyBorder="1" applyAlignment="1" applyProtection="1">
      <alignment horizontal="center" vertical="center" wrapText="1"/>
    </xf>
    <xf numFmtId="0" fontId="14" fillId="26" borderId="6" xfId="1" applyFont="1" applyFill="1" applyBorder="1" applyAlignment="1" applyProtection="1">
      <alignment horizontal="center" vertical="center" wrapText="1"/>
    </xf>
    <xf numFmtId="0" fontId="15" fillId="23" borderId="6" xfId="1" applyFont="1" applyFill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9" borderId="5" xfId="1" applyFont="1" applyFill="1" applyBorder="1" applyAlignment="1" applyProtection="1">
      <alignment horizontal="center" vertical="center"/>
    </xf>
    <xf numFmtId="0" fontId="7" fillId="20" borderId="5" xfId="1" applyFont="1" applyFill="1" applyBorder="1" applyAlignment="1" applyProtection="1">
      <alignment horizontal="center" vertical="center"/>
    </xf>
    <xf numFmtId="0" fontId="7" fillId="17" borderId="5" xfId="1" applyFont="1" applyFill="1" applyBorder="1" applyAlignment="1" applyProtection="1">
      <alignment horizontal="center" vertical="center"/>
    </xf>
    <xf numFmtId="0" fontId="7" fillId="21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7" fillId="23" borderId="5" xfId="1" applyFont="1" applyFill="1" applyBorder="1" applyAlignment="1" applyProtection="1">
      <alignment horizontal="center" vertical="center"/>
    </xf>
    <xf numFmtId="0" fontId="7" fillId="24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5" borderId="5" xfId="1" applyFont="1" applyFill="1" applyBorder="1" applyAlignment="1" applyProtection="1">
      <alignment horizontal="center" vertical="center"/>
    </xf>
    <xf numFmtId="0" fontId="7" fillId="26" borderId="5" xfId="1" applyFont="1" applyFill="1" applyBorder="1" applyAlignment="1" applyProtection="1">
      <alignment horizontal="center" vertical="center"/>
    </xf>
    <xf numFmtId="0" fontId="16" fillId="23" borderId="5" xfId="1" applyFont="1" applyFill="1" applyBorder="1" applyAlignment="1" applyProtection="1">
      <alignment horizontal="center" vertical="center"/>
    </xf>
    <xf numFmtId="0" fontId="10" fillId="15" borderId="5" xfId="1" applyFont="1" applyFill="1" applyBorder="1" applyAlignment="1" applyProtection="1">
      <alignment horizontal="center" vertical="center"/>
    </xf>
    <xf numFmtId="0" fontId="10" fillId="19" borderId="5" xfId="1" applyFont="1" applyFill="1" applyBorder="1" applyAlignment="1" applyProtection="1">
      <alignment horizontal="center" vertical="center"/>
    </xf>
    <xf numFmtId="0" fontId="10" fillId="20" borderId="5" xfId="1" applyFont="1" applyFill="1" applyBorder="1" applyAlignment="1" applyProtection="1">
      <alignment horizontal="center" vertical="center"/>
    </xf>
    <xf numFmtId="0" fontId="10" fillId="17" borderId="5" xfId="1" applyFont="1" applyFill="1" applyBorder="1" applyAlignment="1" applyProtection="1">
      <alignment horizontal="center" vertical="center"/>
    </xf>
    <xf numFmtId="0" fontId="10" fillId="21" borderId="5" xfId="1" applyFont="1" applyFill="1" applyBorder="1" applyAlignment="1" applyProtection="1">
      <alignment horizontal="center" vertical="center"/>
    </xf>
    <xf numFmtId="0" fontId="10" fillId="22" borderId="5" xfId="1" applyFont="1" applyFill="1" applyBorder="1" applyAlignment="1" applyProtection="1">
      <alignment horizontal="center" vertical="center"/>
    </xf>
    <xf numFmtId="0" fontId="12" fillId="15" borderId="5" xfId="1" applyFont="1" applyFill="1" applyBorder="1" applyAlignment="1" applyProtection="1">
      <alignment horizontal="center" vertical="center"/>
    </xf>
    <xf numFmtId="0" fontId="12" fillId="23" borderId="5" xfId="1" applyFont="1" applyFill="1" applyBorder="1" applyAlignment="1" applyProtection="1">
      <alignment horizontal="center" vertical="center"/>
    </xf>
    <xf numFmtId="0" fontId="12" fillId="27" borderId="5" xfId="1" applyFont="1" applyFill="1" applyBorder="1" applyAlignment="1" applyProtection="1">
      <alignment horizontal="center" vertical="center"/>
    </xf>
    <xf numFmtId="0" fontId="12" fillId="28" borderId="5" xfId="1" applyFont="1" applyFill="1" applyBorder="1" applyAlignment="1" applyProtection="1">
      <alignment horizontal="center" vertical="center"/>
    </xf>
    <xf numFmtId="0" fontId="12" fillId="25" borderId="5" xfId="1" applyFont="1" applyFill="1" applyBorder="1" applyAlignment="1" applyProtection="1">
      <alignment horizontal="center" vertical="center"/>
    </xf>
    <xf numFmtId="0" fontId="12" fillId="26" borderId="5" xfId="1" applyFont="1" applyFill="1" applyBorder="1" applyAlignment="1" applyProtection="1">
      <alignment horizontal="center" vertical="center"/>
    </xf>
    <xf numFmtId="0" fontId="17" fillId="23" borderId="5" xfId="1" applyFont="1" applyFill="1" applyBorder="1" applyAlignment="1" applyProtection="1">
      <alignment horizontal="center" vertical="center"/>
    </xf>
    <xf numFmtId="0" fontId="10" fillId="27" borderId="5" xfId="1" applyFont="1" applyFill="1" applyBorder="1" applyAlignment="1" applyProtection="1">
      <alignment horizontal="center" vertical="center"/>
    </xf>
    <xf numFmtId="0" fontId="10" fillId="28" borderId="5" xfId="1" applyFont="1" applyFill="1" applyBorder="1" applyAlignment="1" applyProtection="1">
      <alignment horizontal="center" vertical="center"/>
    </xf>
    <xf numFmtId="0" fontId="10" fillId="25" borderId="5" xfId="1" applyFont="1" applyFill="1" applyBorder="1" applyAlignment="1" applyProtection="1">
      <alignment horizontal="center" vertical="center"/>
    </xf>
    <xf numFmtId="0" fontId="10" fillId="26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19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17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2" fontId="9" fillId="29" borderId="5" xfId="1" applyNumberFormat="1" applyFont="1" applyFill="1" applyBorder="1" applyAlignment="1" applyProtection="1">
      <alignment horizontal="center" vertical="center"/>
    </xf>
    <xf numFmtId="1" fontId="9" fillId="29" borderId="5" xfId="1" applyNumberFormat="1" applyFont="1" applyFill="1" applyBorder="1" applyAlignment="1" applyProtection="1">
      <alignment horizontal="center" vertical="center"/>
    </xf>
    <xf numFmtId="1" fontId="15" fillId="29" borderId="5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19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2" fontId="9" fillId="29" borderId="0" xfId="1" applyNumberFormat="1" applyFont="1" applyFill="1" applyBorder="1" applyAlignment="1" applyProtection="1">
      <alignment horizontal="center" vertical="center"/>
    </xf>
    <xf numFmtId="1" fontId="9" fillId="29" borderId="0" xfId="1" applyNumberFormat="1" applyFont="1" applyFill="1" applyBorder="1" applyAlignment="1" applyProtection="1">
      <alignment horizontal="center" vertical="center"/>
    </xf>
    <xf numFmtId="1" fontId="9" fillId="15" borderId="2" xfId="1" applyNumberFormat="1" applyFont="1" applyFill="1" applyBorder="1" applyAlignment="1" applyProtection="1">
      <alignment horizontal="center" vertical="center"/>
    </xf>
    <xf numFmtId="1" fontId="9" fillId="15" borderId="4" xfId="1" applyNumberFormat="1" applyFont="1" applyFill="1" applyBorder="1" applyAlignment="1" applyProtection="1">
      <alignment horizontal="center" vertical="center"/>
    </xf>
    <xf numFmtId="0" fontId="18" fillId="15" borderId="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vertical="center"/>
    </xf>
    <xf numFmtId="2" fontId="9" fillId="21" borderId="5" xfId="1" applyNumberFormat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center" vertical="center"/>
    </xf>
    <xf numFmtId="22" fontId="16" fillId="15" borderId="0" xfId="1" applyNumberFormat="1" applyFont="1" applyFill="1" applyBorder="1" applyAlignment="1" applyProtection="1">
      <alignment horizontal="left"/>
    </xf>
    <xf numFmtId="0" fontId="12" fillId="15" borderId="0" xfId="1" applyFont="1" applyFill="1" applyBorder="1" applyAlignment="1" applyProtection="1">
      <alignment horizontal="center" vertical="center"/>
    </xf>
    <xf numFmtId="0" fontId="12" fillId="16" borderId="0" xfId="1" applyFont="1" applyFill="1" applyBorder="1" applyAlignment="1" applyProtection="1">
      <alignment horizontal="center" vertical="center"/>
    </xf>
    <xf numFmtId="1" fontId="12" fillId="16" borderId="0" xfId="1" applyNumberFormat="1" applyFont="1" applyFill="1" applyBorder="1" applyAlignment="1" applyProtection="1">
      <alignment horizontal="center" vertical="center"/>
    </xf>
    <xf numFmtId="1" fontId="9" fillId="16" borderId="9" xfId="1" applyNumberFormat="1" applyFont="1" applyFill="1" applyBorder="1" applyAlignment="1" applyProtection="1">
      <alignment horizont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2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55931008"/>
        <c:axId val="455997696"/>
      </c:lineChart>
      <c:catAx>
        <c:axId val="4559310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55997696"/>
        <c:crosses val="autoZero"/>
        <c:auto val="1"/>
        <c:lblAlgn val="ctr"/>
        <c:lblOffset val="100"/>
      </c:catAx>
      <c:valAx>
        <c:axId val="4559976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559310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73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8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44395</v>
          </cell>
        </row>
      </sheetData>
      <sheetData sheetId="2"/>
      <sheetData sheetId="3"/>
      <sheetData sheetId="4">
        <row r="12">
          <cell r="E12">
            <v>1228</v>
          </cell>
          <cell r="V12">
            <v>228.41583290000005</v>
          </cell>
          <cell r="W12">
            <v>1149.9593087159994</v>
          </cell>
          <cell r="X12">
            <v>150.37514161599975</v>
          </cell>
          <cell r="AI12">
            <v>1268</v>
          </cell>
          <cell r="BB12">
            <v>271.36583289999999</v>
          </cell>
          <cell r="BC12">
            <v>1444.1170247159998</v>
          </cell>
          <cell r="BD12">
            <v>447.48285761600033</v>
          </cell>
        </row>
        <row r="13">
          <cell r="E13">
            <v>1204</v>
          </cell>
          <cell r="V13">
            <v>204.41583290000005</v>
          </cell>
          <cell r="W13">
            <v>1150.0088747159996</v>
          </cell>
          <cell r="X13">
            <v>150.42470761599967</v>
          </cell>
          <cell r="AI13">
            <v>1277</v>
          </cell>
          <cell r="BB13">
            <v>280.36583289999999</v>
          </cell>
          <cell r="BC13">
            <v>1443.2207597159995</v>
          </cell>
          <cell r="BD13">
            <v>446.58659261600002</v>
          </cell>
        </row>
        <row r="14">
          <cell r="E14">
            <v>1191</v>
          </cell>
          <cell r="V14">
            <v>191.41583290000005</v>
          </cell>
          <cell r="W14">
            <v>1150.0253977159994</v>
          </cell>
          <cell r="X14">
            <v>150.44123061599967</v>
          </cell>
          <cell r="AI14">
            <v>1270</v>
          </cell>
          <cell r="BB14">
            <v>275.31583290000003</v>
          </cell>
          <cell r="BC14">
            <v>1440.990759716</v>
          </cell>
          <cell r="BD14">
            <v>446.30659261599982</v>
          </cell>
        </row>
        <row r="15">
          <cell r="E15">
            <v>1184</v>
          </cell>
          <cell r="V15">
            <v>184.41583290000005</v>
          </cell>
          <cell r="W15">
            <v>1150.0419197159997</v>
          </cell>
          <cell r="X15">
            <v>150.45775261599979</v>
          </cell>
          <cell r="AI15">
            <v>1256</v>
          </cell>
          <cell r="BB15">
            <v>261.31583290000003</v>
          </cell>
          <cell r="BC15">
            <v>1441.3707597160001</v>
          </cell>
          <cell r="BD15">
            <v>446.68659261599993</v>
          </cell>
        </row>
        <row r="16">
          <cell r="E16">
            <v>1188</v>
          </cell>
          <cell r="V16">
            <v>189.06583290000003</v>
          </cell>
          <cell r="W16">
            <v>1149.5412027159994</v>
          </cell>
          <cell r="X16">
            <v>150.60703561599976</v>
          </cell>
          <cell r="AI16">
            <v>1222</v>
          </cell>
          <cell r="BB16">
            <v>232.51583290000008</v>
          </cell>
          <cell r="BC16">
            <v>1436.430759716</v>
          </cell>
          <cell r="BD16">
            <v>446.94659261599969</v>
          </cell>
        </row>
        <row r="17">
          <cell r="E17">
            <v>1168</v>
          </cell>
          <cell r="V17">
            <v>169.06583290000003</v>
          </cell>
          <cell r="W17">
            <v>1149.5412027159994</v>
          </cell>
          <cell r="X17">
            <v>150.60703561599976</v>
          </cell>
          <cell r="AI17">
            <v>1235</v>
          </cell>
          <cell r="BB17">
            <v>245.51583290000008</v>
          </cell>
          <cell r="BC17">
            <v>1436.2507597160002</v>
          </cell>
          <cell r="BD17">
            <v>446.76659261599985</v>
          </cell>
        </row>
        <row r="18">
          <cell r="E18">
            <v>1172</v>
          </cell>
          <cell r="V18">
            <v>173.06583290000003</v>
          </cell>
          <cell r="W18">
            <v>1142.5090637159999</v>
          </cell>
          <cell r="X18">
            <v>143.57489661600007</v>
          </cell>
          <cell r="AI18">
            <v>1198</v>
          </cell>
          <cell r="BB18">
            <v>208.51583290000008</v>
          </cell>
          <cell r="BC18">
            <v>1435.640759716</v>
          </cell>
          <cell r="BD18">
            <v>446.15659261600018</v>
          </cell>
        </row>
        <row r="19">
          <cell r="E19">
            <v>1165</v>
          </cell>
          <cell r="V19">
            <v>166.06583290000003</v>
          </cell>
          <cell r="W19">
            <v>1135.4411457159997</v>
          </cell>
          <cell r="X19">
            <v>136.50697861600011</v>
          </cell>
          <cell r="AI19">
            <v>1208</v>
          </cell>
          <cell r="BB19">
            <v>218.51583290000008</v>
          </cell>
          <cell r="BC19">
            <v>1436.1465957160003</v>
          </cell>
          <cell r="BD19">
            <v>446.662428616</v>
          </cell>
        </row>
        <row r="20">
          <cell r="E20">
            <v>1152</v>
          </cell>
          <cell r="V20">
            <v>153.06583290000003</v>
          </cell>
          <cell r="W20">
            <v>1135.4411457159997</v>
          </cell>
          <cell r="X20">
            <v>136.50697861600011</v>
          </cell>
          <cell r="AI20">
            <v>1207</v>
          </cell>
          <cell r="BB20">
            <v>209.06583290000003</v>
          </cell>
          <cell r="BC20">
            <v>1413.7509747160002</v>
          </cell>
          <cell r="BD20">
            <v>415.81680761600006</v>
          </cell>
        </row>
        <row r="21">
          <cell r="E21">
            <v>1145</v>
          </cell>
          <cell r="V21">
            <v>146.06583290000003</v>
          </cell>
          <cell r="W21">
            <v>1135.4411457159997</v>
          </cell>
          <cell r="X21">
            <v>136.50697861600011</v>
          </cell>
          <cell r="AI21">
            <v>1253</v>
          </cell>
          <cell r="BB21">
            <v>255.06583290000003</v>
          </cell>
          <cell r="BC21">
            <v>1413.2909747160002</v>
          </cell>
          <cell r="BD21">
            <v>415.35680761600003</v>
          </cell>
        </row>
        <row r="22">
          <cell r="E22">
            <v>1159</v>
          </cell>
          <cell r="V22">
            <v>160.06583290000003</v>
          </cell>
          <cell r="W22">
            <v>1135.4411457159997</v>
          </cell>
          <cell r="X22">
            <v>136.50697861600011</v>
          </cell>
          <cell r="AI22">
            <v>1248</v>
          </cell>
          <cell r="BB22">
            <v>250.06583290000003</v>
          </cell>
          <cell r="BC22">
            <v>1412.490974716</v>
          </cell>
          <cell r="BD22">
            <v>414.5568076160003</v>
          </cell>
        </row>
        <row r="23">
          <cell r="E23">
            <v>1154</v>
          </cell>
          <cell r="V23">
            <v>155.06583290000003</v>
          </cell>
          <cell r="W23">
            <v>1135.4411457159997</v>
          </cell>
          <cell r="X23">
            <v>136.50697861600011</v>
          </cell>
          <cell r="AI23">
            <v>1216</v>
          </cell>
          <cell r="BB23">
            <v>218.06583290000003</v>
          </cell>
          <cell r="BC23">
            <v>1411.5409747159997</v>
          </cell>
          <cell r="BD23">
            <v>413.60680761600003</v>
          </cell>
        </row>
        <row r="24">
          <cell r="E24">
            <v>1156</v>
          </cell>
          <cell r="V24">
            <v>157.06583290000003</v>
          </cell>
          <cell r="W24">
            <v>1134.5844117159993</v>
          </cell>
          <cell r="X24">
            <v>135.6502446159997</v>
          </cell>
          <cell r="AI24">
            <v>1230</v>
          </cell>
          <cell r="BB24">
            <v>232.06583290000003</v>
          </cell>
          <cell r="BC24">
            <v>1409.5947567159997</v>
          </cell>
          <cell r="BD24">
            <v>411.66058961599998</v>
          </cell>
        </row>
        <row r="25">
          <cell r="E25">
            <v>1160</v>
          </cell>
          <cell r="V25">
            <v>161.06583290000003</v>
          </cell>
          <cell r="W25">
            <v>1135.8464237159999</v>
          </cell>
          <cell r="X25">
            <v>136.91225661600006</v>
          </cell>
          <cell r="AI25">
            <v>1222</v>
          </cell>
          <cell r="BB25">
            <v>224.06583290000003</v>
          </cell>
          <cell r="BC25">
            <v>1408.8347567159999</v>
          </cell>
          <cell r="BD25">
            <v>410.90058961599976</v>
          </cell>
        </row>
        <row r="26">
          <cell r="E26">
            <v>1156</v>
          </cell>
          <cell r="V26">
            <v>157.06583290000003</v>
          </cell>
          <cell r="W26">
            <v>1134.5844117159993</v>
          </cell>
          <cell r="X26">
            <v>135.6502446159997</v>
          </cell>
          <cell r="AI26">
            <v>1200</v>
          </cell>
          <cell r="BB26">
            <v>202.06583290000003</v>
          </cell>
          <cell r="BC26">
            <v>1409.2230207159996</v>
          </cell>
          <cell r="BD26">
            <v>411.28885361599993</v>
          </cell>
        </row>
        <row r="27">
          <cell r="E27">
            <v>1144</v>
          </cell>
          <cell r="V27">
            <v>145.06583290000003</v>
          </cell>
          <cell r="W27">
            <v>1134.5844117159993</v>
          </cell>
          <cell r="X27">
            <v>135.6502446159997</v>
          </cell>
          <cell r="AI27">
            <v>1203</v>
          </cell>
          <cell r="BB27">
            <v>205.06583290000003</v>
          </cell>
          <cell r="BC27">
            <v>1406.9147567159998</v>
          </cell>
          <cell r="BD27">
            <v>408.98058961600015</v>
          </cell>
        </row>
        <row r="28">
          <cell r="E28">
            <v>1140</v>
          </cell>
          <cell r="V28">
            <v>141.71583290000001</v>
          </cell>
          <cell r="W28">
            <v>1133.9344117159997</v>
          </cell>
          <cell r="X28">
            <v>135.6502446159997</v>
          </cell>
          <cell r="AI28">
            <v>1173</v>
          </cell>
          <cell r="BB28">
            <v>175.06583290000003</v>
          </cell>
          <cell r="BC28">
            <v>1391.5111757159998</v>
          </cell>
          <cell r="BD28">
            <v>393.57700861600011</v>
          </cell>
        </row>
        <row r="29">
          <cell r="E29">
            <v>1147</v>
          </cell>
          <cell r="V29">
            <v>148.71583290000001</v>
          </cell>
          <cell r="W29">
            <v>1133.9344117159997</v>
          </cell>
          <cell r="X29">
            <v>135.6502446159997</v>
          </cell>
          <cell r="AI29">
            <v>1167</v>
          </cell>
          <cell r="BB29">
            <v>169.06583290000003</v>
          </cell>
          <cell r="BC29">
            <v>1389.6968487159993</v>
          </cell>
          <cell r="BD29">
            <v>391.76268161599984</v>
          </cell>
        </row>
        <row r="30">
          <cell r="E30">
            <v>1137</v>
          </cell>
          <cell r="V30">
            <v>138.71583290000001</v>
          </cell>
          <cell r="W30">
            <v>1133.9344117159997</v>
          </cell>
          <cell r="X30">
            <v>135.6502446159997</v>
          </cell>
          <cell r="AI30">
            <v>1205</v>
          </cell>
          <cell r="BB30">
            <v>207.06583290000003</v>
          </cell>
          <cell r="BC30">
            <v>1389.4968487159995</v>
          </cell>
          <cell r="BD30">
            <v>391.56268161600002</v>
          </cell>
        </row>
        <row r="31">
          <cell r="E31">
            <v>1140</v>
          </cell>
          <cell r="V31">
            <v>141.71583290000001</v>
          </cell>
          <cell r="W31">
            <v>1133.9344117159997</v>
          </cell>
          <cell r="X31">
            <v>135.6502446159997</v>
          </cell>
          <cell r="AI31">
            <v>1190</v>
          </cell>
          <cell r="BB31">
            <v>192.06583290000003</v>
          </cell>
          <cell r="BC31">
            <v>1387.5668487159996</v>
          </cell>
          <cell r="BD31">
            <v>389.63268161599996</v>
          </cell>
        </row>
        <row r="32">
          <cell r="E32">
            <v>1167</v>
          </cell>
          <cell r="V32">
            <v>168.71583290000001</v>
          </cell>
          <cell r="W32">
            <v>1134.9005127160001</v>
          </cell>
          <cell r="X32">
            <v>136.6163456159999</v>
          </cell>
          <cell r="AI32">
            <v>1174</v>
          </cell>
          <cell r="BB32">
            <v>175.06583290000003</v>
          </cell>
          <cell r="BC32">
            <v>1347.1168487159994</v>
          </cell>
          <cell r="BD32">
            <v>348.18268161599991</v>
          </cell>
        </row>
        <row r="33">
          <cell r="E33">
            <v>1186</v>
          </cell>
          <cell r="V33">
            <v>187.71583290000001</v>
          </cell>
          <cell r="W33">
            <v>1133.638500716</v>
          </cell>
          <cell r="X33">
            <v>135.35433361599976</v>
          </cell>
          <cell r="AI33">
            <v>1134</v>
          </cell>
          <cell r="BB33">
            <v>135.06583290000003</v>
          </cell>
          <cell r="BC33">
            <v>1348.3322067159993</v>
          </cell>
          <cell r="BD33">
            <v>349.39803961599961</v>
          </cell>
        </row>
        <row r="34">
          <cell r="E34">
            <v>1207</v>
          </cell>
          <cell r="V34">
            <v>208.71583290000001</v>
          </cell>
          <cell r="W34">
            <v>1133.6485007159997</v>
          </cell>
          <cell r="X34">
            <v>135.36433361599975</v>
          </cell>
          <cell r="AI34">
            <v>1123</v>
          </cell>
          <cell r="BB34">
            <v>124.06583290000003</v>
          </cell>
          <cell r="BC34">
            <v>1353.0716967159997</v>
          </cell>
          <cell r="BD34">
            <v>354.13752961599999</v>
          </cell>
        </row>
        <row r="35">
          <cell r="E35">
            <v>1217</v>
          </cell>
          <cell r="V35">
            <v>218.71583290000001</v>
          </cell>
          <cell r="W35">
            <v>1133.7185007159999</v>
          </cell>
          <cell r="X35">
            <v>135.43433361599969</v>
          </cell>
          <cell r="AI35">
            <v>1127</v>
          </cell>
          <cell r="BB35">
            <v>128.06583290000003</v>
          </cell>
          <cell r="BC35">
            <v>1353.707752716</v>
          </cell>
          <cell r="BD35">
            <v>354.77358561600028</v>
          </cell>
        </row>
        <row r="36">
          <cell r="E36">
            <v>1244</v>
          </cell>
          <cell r="V36">
            <v>241.71583290000001</v>
          </cell>
          <cell r="W36">
            <v>1311.647758716</v>
          </cell>
          <cell r="X36">
            <v>309.36359161599989</v>
          </cell>
          <cell r="AI36">
            <v>1132</v>
          </cell>
          <cell r="BB36">
            <v>129.71583290000001</v>
          </cell>
          <cell r="BC36">
            <v>1222.3460617160003</v>
          </cell>
          <cell r="BD36">
            <v>220.0618946160003</v>
          </cell>
        </row>
        <row r="37">
          <cell r="E37">
            <v>1258</v>
          </cell>
          <cell r="V37">
            <v>255.71583290000001</v>
          </cell>
          <cell r="W37">
            <v>1327.1377587159998</v>
          </cell>
          <cell r="X37">
            <v>324.8535916159999</v>
          </cell>
          <cell r="AI37">
            <v>1114</v>
          </cell>
          <cell r="BB37">
            <v>111.71583290000001</v>
          </cell>
          <cell r="BC37">
            <v>1201.1017347160005</v>
          </cell>
          <cell r="BD37">
            <v>198.81756761600042</v>
          </cell>
        </row>
        <row r="38">
          <cell r="E38">
            <v>1270</v>
          </cell>
          <cell r="V38">
            <v>267.71583290000001</v>
          </cell>
          <cell r="W38">
            <v>1339.5536827160001</v>
          </cell>
          <cell r="X38">
            <v>337.26951561600004</v>
          </cell>
          <cell r="AI38">
            <v>1085</v>
          </cell>
          <cell r="BB38">
            <v>82.715832900000009</v>
          </cell>
          <cell r="BC38">
            <v>1171.3178147159997</v>
          </cell>
          <cell r="BD38">
            <v>169.03364761599966</v>
          </cell>
        </row>
        <row r="39">
          <cell r="E39">
            <v>1279</v>
          </cell>
          <cell r="V39">
            <v>276.71583290000001</v>
          </cell>
          <cell r="W39">
            <v>1346.451367716</v>
          </cell>
          <cell r="X39">
            <v>344.16720061600017</v>
          </cell>
          <cell r="AI39">
            <v>1070</v>
          </cell>
          <cell r="BB39">
            <v>67.715832900000009</v>
          </cell>
          <cell r="BC39">
            <v>1161.328377716</v>
          </cell>
          <cell r="BD39">
            <v>159.04421061599993</v>
          </cell>
        </row>
        <row r="40">
          <cell r="E40">
            <v>1315</v>
          </cell>
          <cell r="V40">
            <v>312.71583290000001</v>
          </cell>
          <cell r="W40">
            <v>1385.1290407159997</v>
          </cell>
          <cell r="X40">
            <v>382.84487361599986</v>
          </cell>
          <cell r="AI40">
            <v>1062</v>
          </cell>
          <cell r="BB40">
            <v>58.415832900000055</v>
          </cell>
          <cell r="BC40">
            <v>1152.3479737159996</v>
          </cell>
          <cell r="BD40">
            <v>148.76380661600007</v>
          </cell>
        </row>
        <row r="41">
          <cell r="E41">
            <v>1328</v>
          </cell>
          <cell r="V41">
            <v>325.71583290000001</v>
          </cell>
          <cell r="W41">
            <v>1396.5290407159998</v>
          </cell>
          <cell r="X41">
            <v>394.24487361599995</v>
          </cell>
          <cell r="AI41">
            <v>1076</v>
          </cell>
          <cell r="BB41">
            <v>72.415832900000055</v>
          </cell>
          <cell r="BC41">
            <v>1161.3206987159997</v>
          </cell>
          <cell r="BD41">
            <v>157.73653161599992</v>
          </cell>
        </row>
        <row r="42">
          <cell r="E42">
            <v>1332</v>
          </cell>
          <cell r="V42">
            <v>329.71583290000001</v>
          </cell>
          <cell r="W42">
            <v>1402.7390407159999</v>
          </cell>
          <cell r="X42">
            <v>400.45487361599976</v>
          </cell>
          <cell r="AI42">
            <v>1113</v>
          </cell>
          <cell r="BB42">
            <v>109.41583290000005</v>
          </cell>
          <cell r="BC42">
            <v>1201.9331337159997</v>
          </cell>
          <cell r="BD42">
            <v>198.3489666159997</v>
          </cell>
        </row>
        <row r="43">
          <cell r="E43">
            <v>1334</v>
          </cell>
          <cell r="V43">
            <v>331.71583290000001</v>
          </cell>
          <cell r="W43">
            <v>1398.7943987159999</v>
          </cell>
          <cell r="X43">
            <v>396.51023161599983</v>
          </cell>
          <cell r="AI43">
            <v>1144</v>
          </cell>
          <cell r="BB43">
            <v>140.41583290000005</v>
          </cell>
          <cell r="BC43">
            <v>1231.9331337159997</v>
          </cell>
          <cell r="BD43">
            <v>228.3489666159997</v>
          </cell>
        </row>
        <row r="44">
          <cell r="E44">
            <v>1341</v>
          </cell>
          <cell r="V44">
            <v>338.71583290000001</v>
          </cell>
          <cell r="W44">
            <v>1439.1483137159996</v>
          </cell>
          <cell r="X44">
            <v>436.86414661599997</v>
          </cell>
          <cell r="AI44">
            <v>1190</v>
          </cell>
          <cell r="BB44">
            <v>186.41583290000005</v>
          </cell>
          <cell r="BC44">
            <v>1277.0744977159998</v>
          </cell>
          <cell r="BD44">
            <v>273.49033061599999</v>
          </cell>
        </row>
        <row r="45">
          <cell r="E45">
            <v>1349</v>
          </cell>
          <cell r="V45">
            <v>346.71583290000001</v>
          </cell>
          <cell r="W45">
            <v>1440.3539867159996</v>
          </cell>
          <cell r="X45">
            <v>438.0698196159999</v>
          </cell>
          <cell r="AI45">
            <v>1213</v>
          </cell>
          <cell r="BB45">
            <v>209.41583290000005</v>
          </cell>
          <cell r="BC45">
            <v>1296.9301707159998</v>
          </cell>
          <cell r="BD45">
            <v>293.34600361599979</v>
          </cell>
        </row>
        <row r="46">
          <cell r="E46">
            <v>1337</v>
          </cell>
          <cell r="V46">
            <v>334.71583290000001</v>
          </cell>
          <cell r="W46">
            <v>1443.0016717159999</v>
          </cell>
          <cell r="X46">
            <v>440.71750461599981</v>
          </cell>
          <cell r="AI46">
            <v>1205</v>
          </cell>
          <cell r="BB46">
            <v>201.41583290000005</v>
          </cell>
          <cell r="BC46">
            <v>1291.9301707159998</v>
          </cell>
          <cell r="BD46">
            <v>288.34600361599979</v>
          </cell>
        </row>
        <row r="47">
          <cell r="E47">
            <v>1330</v>
          </cell>
          <cell r="V47">
            <v>327.71583290000001</v>
          </cell>
          <cell r="W47">
            <v>1413.2139867159997</v>
          </cell>
          <cell r="X47">
            <v>410.92981961599958</v>
          </cell>
          <cell r="AI47">
            <v>1225</v>
          </cell>
          <cell r="BB47">
            <v>221.41583290000005</v>
          </cell>
          <cell r="BC47">
            <v>1303.047855716</v>
          </cell>
          <cell r="BD47">
            <v>299.46368861599996</v>
          </cell>
        </row>
        <row r="48">
          <cell r="E48">
            <v>1317</v>
          </cell>
          <cell r="V48">
            <v>314.71583290000001</v>
          </cell>
          <cell r="W48">
            <v>1398.5770417159995</v>
          </cell>
          <cell r="X48">
            <v>396.29287461599984</v>
          </cell>
          <cell r="AI48">
            <v>1212</v>
          </cell>
          <cell r="BB48">
            <v>208.41583290000005</v>
          </cell>
          <cell r="BC48">
            <v>1296.5170917159999</v>
          </cell>
          <cell r="BD48">
            <v>292.93292461600009</v>
          </cell>
        </row>
        <row r="49">
          <cell r="E49">
            <v>1328</v>
          </cell>
          <cell r="V49">
            <v>325.71583290000001</v>
          </cell>
          <cell r="W49">
            <v>1410.4586817159995</v>
          </cell>
          <cell r="X49">
            <v>408.1745146159999</v>
          </cell>
          <cell r="AI49">
            <v>1215</v>
          </cell>
          <cell r="BB49">
            <v>211.41583290000005</v>
          </cell>
          <cell r="BC49">
            <v>1301.5170917159999</v>
          </cell>
          <cell r="BD49">
            <v>297.93292461600009</v>
          </cell>
        </row>
        <row r="50">
          <cell r="E50">
            <v>1338</v>
          </cell>
          <cell r="V50">
            <v>335.71583290000001</v>
          </cell>
          <cell r="W50">
            <v>1452.225719716</v>
          </cell>
          <cell r="X50">
            <v>449.94155261599985</v>
          </cell>
          <cell r="AI50">
            <v>1191</v>
          </cell>
          <cell r="BB50">
            <v>187.41583290000005</v>
          </cell>
          <cell r="BC50">
            <v>1276.5082047159999</v>
          </cell>
          <cell r="BD50">
            <v>272.92403761600013</v>
          </cell>
        </row>
        <row r="51">
          <cell r="E51">
            <v>1337</v>
          </cell>
          <cell r="V51">
            <v>334.71583290000001</v>
          </cell>
          <cell r="W51">
            <v>1452.8757197159996</v>
          </cell>
          <cell r="X51">
            <v>450.59155261599994</v>
          </cell>
          <cell r="AI51">
            <v>1182</v>
          </cell>
          <cell r="BB51">
            <v>178.41583290000005</v>
          </cell>
          <cell r="BC51">
            <v>1266.5082047159999</v>
          </cell>
          <cell r="BD51">
            <v>262.92403761600013</v>
          </cell>
        </row>
        <row r="52">
          <cell r="E52">
            <v>1338</v>
          </cell>
          <cell r="V52">
            <v>340.71583290000001</v>
          </cell>
          <cell r="W52">
            <v>1438.1657197159996</v>
          </cell>
          <cell r="X52">
            <v>440.88155261599991</v>
          </cell>
          <cell r="AI52">
            <v>1167</v>
          </cell>
          <cell r="BB52">
            <v>165.41583290000005</v>
          </cell>
          <cell r="BC52">
            <v>1180.9740907159999</v>
          </cell>
          <cell r="BD52">
            <v>179.38992361600009</v>
          </cell>
        </row>
        <row r="53">
          <cell r="E53">
            <v>1318</v>
          </cell>
          <cell r="V53">
            <v>320.71583290000001</v>
          </cell>
          <cell r="W53">
            <v>1440.1934047159996</v>
          </cell>
          <cell r="X53">
            <v>442.90923761599993</v>
          </cell>
          <cell r="AI53">
            <v>1170</v>
          </cell>
          <cell r="BB53">
            <v>168.41583290000005</v>
          </cell>
          <cell r="BC53">
            <v>1180.8297637159999</v>
          </cell>
          <cell r="BD53">
            <v>179.24559661599989</v>
          </cell>
        </row>
        <row r="54">
          <cell r="E54">
            <v>1306</v>
          </cell>
          <cell r="V54">
            <v>308.71583290000001</v>
          </cell>
          <cell r="W54">
            <v>1439.9900467159998</v>
          </cell>
          <cell r="X54">
            <v>442.70587961599972</v>
          </cell>
          <cell r="AI54">
            <v>1171</v>
          </cell>
          <cell r="BB54">
            <v>169.41583290000005</v>
          </cell>
          <cell r="BC54">
            <v>1181.4588687159999</v>
          </cell>
          <cell r="BD54">
            <v>179.8747016160001</v>
          </cell>
        </row>
        <row r="55">
          <cell r="E55">
            <v>1300</v>
          </cell>
          <cell r="V55">
            <v>302.71583290000001</v>
          </cell>
          <cell r="W55">
            <v>1440.1097957159998</v>
          </cell>
          <cell r="X55">
            <v>442.82562861599968</v>
          </cell>
          <cell r="AI55">
            <v>1156</v>
          </cell>
          <cell r="BB55">
            <v>154.41583290000005</v>
          </cell>
          <cell r="BC55">
            <v>1160.3352607159995</v>
          </cell>
          <cell r="BD55">
            <v>158.75109361599976</v>
          </cell>
        </row>
        <row r="56">
          <cell r="E56">
            <v>1279</v>
          </cell>
          <cell r="V56">
            <v>289.01639999999998</v>
          </cell>
          <cell r="W56">
            <v>1433.8092286159992</v>
          </cell>
          <cell r="X56">
            <v>443.82562861599968</v>
          </cell>
          <cell r="AI56">
            <v>1132</v>
          </cell>
          <cell r="BB56">
            <v>130.41583290000005</v>
          </cell>
          <cell r="BC56">
            <v>1150.4099027159996</v>
          </cell>
          <cell r="BD56">
            <v>148.8257356159998</v>
          </cell>
        </row>
        <row r="57">
          <cell r="E57">
            <v>1268</v>
          </cell>
          <cell r="V57">
            <v>278.01639999999998</v>
          </cell>
          <cell r="W57">
            <v>1434.0692286159995</v>
          </cell>
          <cell r="X57">
            <v>444.08562861599944</v>
          </cell>
          <cell r="AI57">
            <v>1116</v>
          </cell>
          <cell r="BB57">
            <v>114.41583290000005</v>
          </cell>
          <cell r="BC57">
            <v>1150.4099027159996</v>
          </cell>
          <cell r="BD57">
            <v>148.8257356159998</v>
          </cell>
        </row>
        <row r="58">
          <cell r="E58">
            <v>1272</v>
          </cell>
          <cell r="V58">
            <v>275.36583289999999</v>
          </cell>
          <cell r="W58">
            <v>1440.6697957159993</v>
          </cell>
          <cell r="X58">
            <v>444.03562861599971</v>
          </cell>
          <cell r="AI58">
            <v>1111</v>
          </cell>
          <cell r="BB58">
            <v>109.41583290000005</v>
          </cell>
          <cell r="BC58">
            <v>1131.6437687159996</v>
          </cell>
          <cell r="BD58">
            <v>130.05960161599995</v>
          </cell>
        </row>
        <row r="59">
          <cell r="E59">
            <v>1266</v>
          </cell>
          <cell r="V59">
            <v>269.36583289999999</v>
          </cell>
          <cell r="W59">
            <v>1441.0397957159996</v>
          </cell>
          <cell r="X59">
            <v>444.4056286159996</v>
          </cell>
          <cell r="AI59">
            <v>1099</v>
          </cell>
          <cell r="BB59">
            <v>100.41583290000005</v>
          </cell>
          <cell r="BC59">
            <v>1125.2907137159996</v>
          </cell>
          <cell r="BD59">
            <v>126.7065466159999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V7" sqref="V7:AA7"/>
    </sheetView>
  </sheetViews>
  <sheetFormatPr defaultColWidth="13.5" defaultRowHeight="30"/>
  <cols>
    <col min="1" max="1" width="40.5" style="11" customWidth="1"/>
    <col min="2" max="2" width="86.3984375" style="11" customWidth="1"/>
    <col min="3" max="3" width="66.3984375" style="11" customWidth="1"/>
    <col min="4" max="4" width="74.3984375" style="11" customWidth="1"/>
    <col min="5" max="5" width="94.3984375" style="11" customWidth="1"/>
    <col min="6" max="6" width="67.3984375" style="11" customWidth="1"/>
    <col min="7" max="7" width="66.3984375" style="11" customWidth="1"/>
    <col min="8" max="12" width="62.3984375" style="13" customWidth="1"/>
    <col min="13" max="13" width="55.3984375" style="13" customWidth="1"/>
    <col min="14" max="14" width="62.3984375" style="13" customWidth="1"/>
    <col min="15" max="15" width="34.3984375" style="11" customWidth="1"/>
    <col min="16" max="16" width="70.3984375" style="11" customWidth="1"/>
    <col min="17" max="17" width="58.3984375" style="11" customWidth="1"/>
    <col min="18" max="18" width="75.3984375" style="11" customWidth="1"/>
    <col min="19" max="19" width="74.3984375" style="11" customWidth="1"/>
    <col min="20" max="20" width="67.3984375" style="11" customWidth="1"/>
    <col min="21" max="21" width="78.3984375" style="11" customWidth="1"/>
    <col min="22" max="24" width="70.3984375" style="11" customWidth="1"/>
    <col min="25" max="25" width="54.3984375" style="11" customWidth="1"/>
    <col min="26" max="26" width="76.3984375" style="11" customWidth="1"/>
    <col min="27" max="27" width="54.09765625" style="11" customWidth="1"/>
    <col min="28" max="28" width="70.3984375" style="11" customWidth="1"/>
    <col min="29" max="16384" width="13.5" style="11"/>
  </cols>
  <sheetData>
    <row r="1" spans="1:28" ht="91.2" customHeight="1">
      <c r="A1" s="1" t="s">
        <v>0</v>
      </c>
      <c r="B1" s="1"/>
      <c r="C1" s="2">
        <f>[1]Abstract!L1</f>
        <v>44395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44394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No.15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44395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211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44395</v>
      </c>
      <c r="N6" s="18"/>
      <c r="O6" s="19" t="str">
        <f>"Based on Revision No." &amp; '[1]Frm-1 Anticipated Gen.'!$T$2 &amp; " of NRLDC"</f>
        <v>Based on Revision No.15 of NRLDC</v>
      </c>
      <c r="P6" s="19"/>
      <c r="Q6" s="19"/>
      <c r="R6" s="19"/>
      <c r="S6" s="20" t="s">
        <v>6</v>
      </c>
      <c r="T6" s="21"/>
      <c r="U6" s="21"/>
      <c r="V6" s="22"/>
      <c r="W6" s="23">
        <v>211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80000000000001" customHeight="1">
      <c r="A13" s="97">
        <v>1</v>
      </c>
      <c r="B13" s="98" t="s">
        <v>52</v>
      </c>
      <c r="C13" s="99">
        <f>'[1]Annx-A (DA) '!E12</f>
        <v>1228</v>
      </c>
      <c r="D13" s="100">
        <f>'[1]Annx-A (DA) '!W12</f>
        <v>1149.9593087159994</v>
      </c>
      <c r="E13" s="101">
        <f>'[1]Annx-A (DA) '!X12</f>
        <v>150.37514161599975</v>
      </c>
      <c r="F13" s="102">
        <f>'[1]Annx-A (DA) '!V12</f>
        <v>228.41583290000005</v>
      </c>
      <c r="G13" s="103">
        <f>E13-F13</f>
        <v>-78.040691284000303</v>
      </c>
      <c r="H13" s="104">
        <v>50.07</v>
      </c>
      <c r="I13" s="105">
        <v>1255.08</v>
      </c>
      <c r="J13" s="105">
        <v>1231.67</v>
      </c>
      <c r="K13" s="105">
        <v>-277.64999999999998</v>
      </c>
      <c r="L13" s="105">
        <v>-254.24</v>
      </c>
      <c r="M13" s="105">
        <v>-23.409999999999968</v>
      </c>
      <c r="N13" s="105">
        <v>1509.32</v>
      </c>
      <c r="O13" s="98">
        <v>49</v>
      </c>
      <c r="P13" s="98" t="s">
        <v>53</v>
      </c>
      <c r="Q13" s="99">
        <f>'[1]Annx-A (DA) '!AI12</f>
        <v>1268</v>
      </c>
      <c r="R13" s="100">
        <f>'[1]Annx-A (DA) '!BC12</f>
        <v>1444.1170247159998</v>
      </c>
      <c r="S13" s="101">
        <f>'[1]Annx-A (DA) '!BD12</f>
        <v>447.48285761600033</v>
      </c>
      <c r="T13" s="102">
        <f>'[1]Annx-A (DA) '!BB12</f>
        <v>271.36583289999999</v>
      </c>
      <c r="U13" s="103">
        <f>S13-T13</f>
        <v>176.11702471600034</v>
      </c>
      <c r="V13" s="104">
        <v>50.04</v>
      </c>
      <c r="W13" s="106">
        <v>1314.95</v>
      </c>
      <c r="X13" s="105">
        <v>1332.1100000000001</v>
      </c>
      <c r="Y13" s="105">
        <v>-6.82</v>
      </c>
      <c r="Z13" s="105">
        <v>-23.98</v>
      </c>
      <c r="AA13" s="105">
        <v>17.16</v>
      </c>
      <c r="AB13" s="105">
        <v>1338.93</v>
      </c>
    </row>
    <row r="14" spans="1:28" s="107" customFormat="1" ht="142.80000000000001" customHeight="1">
      <c r="A14" s="97">
        <v>2</v>
      </c>
      <c r="B14" s="98" t="s">
        <v>54</v>
      </c>
      <c r="C14" s="99">
        <f>'[1]Annx-A (DA) '!E13</f>
        <v>1204</v>
      </c>
      <c r="D14" s="100">
        <f>'[1]Annx-A (DA) '!W13</f>
        <v>1150.0088747159996</v>
      </c>
      <c r="E14" s="101">
        <f>'[1]Annx-A (DA) '!X13</f>
        <v>150.42470761599967</v>
      </c>
      <c r="F14" s="102">
        <f>'[1]Annx-A (DA) '!V13</f>
        <v>204.41583290000005</v>
      </c>
      <c r="G14" s="103">
        <f t="shared" ref="G14:G60" si="0">E14-F14</f>
        <v>-53.99112528400039</v>
      </c>
      <c r="H14" s="104">
        <v>50.08</v>
      </c>
      <c r="I14" s="105">
        <v>1242.5899999999999</v>
      </c>
      <c r="J14" s="105">
        <v>1230.31</v>
      </c>
      <c r="K14" s="105">
        <v>-278.3</v>
      </c>
      <c r="L14" s="105">
        <v>-266.02</v>
      </c>
      <c r="M14" s="105">
        <v>-12.28000000000003</v>
      </c>
      <c r="N14" s="105">
        <v>1508.61</v>
      </c>
      <c r="O14" s="98">
        <v>50</v>
      </c>
      <c r="P14" s="98" t="s">
        <v>55</v>
      </c>
      <c r="Q14" s="99">
        <f>'[1]Annx-A (DA) '!AI13</f>
        <v>1277</v>
      </c>
      <c r="R14" s="100">
        <f>'[1]Annx-A (DA) '!BC13</f>
        <v>1443.2207597159995</v>
      </c>
      <c r="S14" s="101">
        <f>'[1]Annx-A (DA) '!BD13</f>
        <v>446.58659261600002</v>
      </c>
      <c r="T14" s="102">
        <f>'[1]Annx-A (DA) '!BB13</f>
        <v>280.36583289999999</v>
      </c>
      <c r="U14" s="103">
        <f t="shared" ref="U14:U60" si="1">S14-T14</f>
        <v>166.22075971600003</v>
      </c>
      <c r="V14" s="104">
        <v>50.05</v>
      </c>
      <c r="W14" s="106">
        <v>1294.99</v>
      </c>
      <c r="X14" s="105">
        <v>1346.3</v>
      </c>
      <c r="Y14" s="105">
        <v>14.61</v>
      </c>
      <c r="Z14" s="105">
        <v>-36.71</v>
      </c>
      <c r="AA14" s="105">
        <v>51.32</v>
      </c>
      <c r="AB14" s="105">
        <v>1331.69</v>
      </c>
    </row>
    <row r="15" spans="1:28" s="107" customFormat="1" ht="142.80000000000001" customHeight="1">
      <c r="A15" s="97">
        <v>3</v>
      </c>
      <c r="B15" s="98" t="s">
        <v>56</v>
      </c>
      <c r="C15" s="99">
        <f>'[1]Annx-A (DA) '!E14</f>
        <v>1191</v>
      </c>
      <c r="D15" s="100">
        <f>'[1]Annx-A (DA) '!W14</f>
        <v>1150.0253977159994</v>
      </c>
      <c r="E15" s="101">
        <f>'[1]Annx-A (DA) '!X14</f>
        <v>150.44123061599967</v>
      </c>
      <c r="F15" s="102">
        <f>'[1]Annx-A (DA) '!V14</f>
        <v>191.41583290000005</v>
      </c>
      <c r="G15" s="103">
        <f t="shared" si="0"/>
        <v>-40.974602284000383</v>
      </c>
      <c r="H15" s="104">
        <v>50.07</v>
      </c>
      <c r="I15" s="105">
        <v>1238.74</v>
      </c>
      <c r="J15" s="105">
        <v>1230.3600000000001</v>
      </c>
      <c r="K15" s="105">
        <v>-278.57</v>
      </c>
      <c r="L15" s="105">
        <v>-270.2</v>
      </c>
      <c r="M15" s="105">
        <v>-8.3700000000000045</v>
      </c>
      <c r="N15" s="105">
        <v>1508.93</v>
      </c>
      <c r="O15" s="98">
        <v>51</v>
      </c>
      <c r="P15" s="98" t="s">
        <v>57</v>
      </c>
      <c r="Q15" s="99">
        <f>'[1]Annx-A (DA) '!AI14</f>
        <v>1270</v>
      </c>
      <c r="R15" s="100">
        <f>'[1]Annx-A (DA) '!BC14</f>
        <v>1440.990759716</v>
      </c>
      <c r="S15" s="101">
        <f>'[1]Annx-A (DA) '!BD14</f>
        <v>446.30659261599982</v>
      </c>
      <c r="T15" s="102">
        <f>'[1]Annx-A (DA) '!BB14</f>
        <v>275.31583290000003</v>
      </c>
      <c r="U15" s="103">
        <f t="shared" si="1"/>
        <v>170.99075971599979</v>
      </c>
      <c r="V15" s="104">
        <v>50.06</v>
      </c>
      <c r="W15" s="106">
        <v>1286.29</v>
      </c>
      <c r="X15" s="105">
        <v>1414.8</v>
      </c>
      <c r="Y15" s="105">
        <v>66.040000000000006</v>
      </c>
      <c r="Z15" s="105">
        <v>-62.46</v>
      </c>
      <c r="AA15" s="105">
        <v>128.5</v>
      </c>
      <c r="AB15" s="105">
        <v>1348.76</v>
      </c>
    </row>
    <row r="16" spans="1:28" s="107" customFormat="1" ht="142.80000000000001" customHeight="1">
      <c r="A16" s="97">
        <v>4</v>
      </c>
      <c r="B16" s="98" t="s">
        <v>58</v>
      </c>
      <c r="C16" s="99">
        <f>'[1]Annx-A (DA) '!E15</f>
        <v>1184</v>
      </c>
      <c r="D16" s="100">
        <f>'[1]Annx-A (DA) '!W15</f>
        <v>1150.0419197159997</v>
      </c>
      <c r="E16" s="101">
        <f>'[1]Annx-A (DA) '!X15</f>
        <v>150.45775261599979</v>
      </c>
      <c r="F16" s="102">
        <f>'[1]Annx-A (DA) '!V15</f>
        <v>184.41583290000005</v>
      </c>
      <c r="G16" s="103">
        <f t="shared" si="0"/>
        <v>-33.95808028400026</v>
      </c>
      <c r="H16" s="104">
        <v>50.08</v>
      </c>
      <c r="I16" s="105">
        <v>1247.6099999999999</v>
      </c>
      <c r="J16" s="105">
        <v>1230.48</v>
      </c>
      <c r="K16" s="105">
        <v>-278.56</v>
      </c>
      <c r="L16" s="105">
        <v>-261.43</v>
      </c>
      <c r="M16" s="105">
        <v>-17.129999999999995</v>
      </c>
      <c r="N16" s="105">
        <v>1509.04</v>
      </c>
      <c r="O16" s="98">
        <v>52</v>
      </c>
      <c r="P16" s="98" t="s">
        <v>59</v>
      </c>
      <c r="Q16" s="99">
        <f>'[1]Annx-A (DA) '!AI15</f>
        <v>1256</v>
      </c>
      <c r="R16" s="100">
        <f>'[1]Annx-A (DA) '!BC15</f>
        <v>1441.3707597160001</v>
      </c>
      <c r="S16" s="101">
        <f>'[1]Annx-A (DA) '!BD15</f>
        <v>446.68659261599993</v>
      </c>
      <c r="T16" s="102">
        <f>'[1]Annx-A (DA) '!BB15</f>
        <v>261.31583290000003</v>
      </c>
      <c r="U16" s="103">
        <f t="shared" si="1"/>
        <v>185.3707597159999</v>
      </c>
      <c r="V16" s="104">
        <v>50.04</v>
      </c>
      <c r="W16" s="106">
        <v>1281.58</v>
      </c>
      <c r="X16" s="105">
        <v>1435.34</v>
      </c>
      <c r="Y16" s="105">
        <v>67.53</v>
      </c>
      <c r="Z16" s="105">
        <v>-86.22</v>
      </c>
      <c r="AA16" s="105">
        <v>153.75</v>
      </c>
      <c r="AB16" s="105">
        <v>1367.81</v>
      </c>
    </row>
    <row r="17" spans="1:28" s="107" customFormat="1" ht="142.80000000000001" customHeight="1">
      <c r="A17" s="97">
        <v>5</v>
      </c>
      <c r="B17" s="98" t="s">
        <v>60</v>
      </c>
      <c r="C17" s="99">
        <f>'[1]Annx-A (DA) '!E16</f>
        <v>1188</v>
      </c>
      <c r="D17" s="100">
        <f>'[1]Annx-A (DA) '!W16</f>
        <v>1149.5412027159994</v>
      </c>
      <c r="E17" s="101">
        <f>'[1]Annx-A (DA) '!X16</f>
        <v>150.60703561599976</v>
      </c>
      <c r="F17" s="102">
        <f>'[1]Annx-A (DA) '!V16</f>
        <v>189.06583290000003</v>
      </c>
      <c r="G17" s="103">
        <f t="shared" si="0"/>
        <v>-38.458797284000269</v>
      </c>
      <c r="H17" s="104">
        <v>50.05</v>
      </c>
      <c r="I17" s="105">
        <v>1241.23</v>
      </c>
      <c r="J17" s="105">
        <v>1233.69</v>
      </c>
      <c r="K17" s="105">
        <v>-274.37</v>
      </c>
      <c r="L17" s="105">
        <v>-266.83</v>
      </c>
      <c r="M17" s="105">
        <v>-7.5400000000000205</v>
      </c>
      <c r="N17" s="105">
        <v>1508.06</v>
      </c>
      <c r="O17" s="98">
        <v>53</v>
      </c>
      <c r="P17" s="98" t="s">
        <v>61</v>
      </c>
      <c r="Q17" s="99">
        <f>'[1]Annx-A (DA) '!AI16</f>
        <v>1222</v>
      </c>
      <c r="R17" s="100">
        <f>'[1]Annx-A (DA) '!BC16</f>
        <v>1436.430759716</v>
      </c>
      <c r="S17" s="101">
        <f>'[1]Annx-A (DA) '!BD16</f>
        <v>446.94659261599969</v>
      </c>
      <c r="T17" s="102">
        <f>'[1]Annx-A (DA) '!BB16</f>
        <v>232.51583290000008</v>
      </c>
      <c r="U17" s="103">
        <f t="shared" si="1"/>
        <v>214.43075971599961</v>
      </c>
      <c r="V17" s="104">
        <v>50.02</v>
      </c>
      <c r="W17" s="106">
        <v>1251.98</v>
      </c>
      <c r="X17" s="105">
        <v>1353.52</v>
      </c>
      <c r="Y17" s="105">
        <v>-11.28</v>
      </c>
      <c r="Z17" s="105">
        <v>-112.83</v>
      </c>
      <c r="AA17" s="105">
        <v>101.55</v>
      </c>
      <c r="AB17" s="105">
        <v>1364.8</v>
      </c>
    </row>
    <row r="18" spans="1:28" s="107" customFormat="1" ht="142.80000000000001" customHeight="1">
      <c r="A18" s="97">
        <v>6</v>
      </c>
      <c r="B18" s="98" t="s">
        <v>62</v>
      </c>
      <c r="C18" s="99">
        <f>'[1]Annx-A (DA) '!E17</f>
        <v>1168</v>
      </c>
      <c r="D18" s="100">
        <f>'[1]Annx-A (DA) '!W17</f>
        <v>1149.5412027159994</v>
      </c>
      <c r="E18" s="101">
        <f>'[1]Annx-A (DA) '!X17</f>
        <v>150.60703561599976</v>
      </c>
      <c r="F18" s="102">
        <f>'[1]Annx-A (DA) '!V17</f>
        <v>169.06583290000003</v>
      </c>
      <c r="G18" s="103">
        <f t="shared" si="0"/>
        <v>-18.458797284000269</v>
      </c>
      <c r="H18" s="104">
        <v>50.04</v>
      </c>
      <c r="I18" s="105">
        <v>1232.94</v>
      </c>
      <c r="J18" s="105">
        <v>1223.21</v>
      </c>
      <c r="K18" s="105">
        <v>-283.38</v>
      </c>
      <c r="L18" s="105">
        <v>-273.66000000000003</v>
      </c>
      <c r="M18" s="105">
        <v>-9.7199999999999704</v>
      </c>
      <c r="N18" s="105">
        <v>1506.59</v>
      </c>
      <c r="O18" s="98">
        <v>54</v>
      </c>
      <c r="P18" s="98" t="s">
        <v>63</v>
      </c>
      <c r="Q18" s="99">
        <f>'[1]Annx-A (DA) '!AI17</f>
        <v>1235</v>
      </c>
      <c r="R18" s="100">
        <f>'[1]Annx-A (DA) '!BC17</f>
        <v>1436.2507597160002</v>
      </c>
      <c r="S18" s="101">
        <f>'[1]Annx-A (DA) '!BD17</f>
        <v>446.76659261599985</v>
      </c>
      <c r="T18" s="102">
        <f>'[1]Annx-A (DA) '!BB17</f>
        <v>245.51583290000008</v>
      </c>
      <c r="U18" s="103">
        <f t="shared" si="1"/>
        <v>201.25075971599978</v>
      </c>
      <c r="V18" s="104">
        <v>50.06</v>
      </c>
      <c r="W18" s="106">
        <v>1235.3399999999999</v>
      </c>
      <c r="X18" s="105">
        <v>1334.98</v>
      </c>
      <c r="Y18" s="105">
        <v>-23.28</v>
      </c>
      <c r="Z18" s="105">
        <v>-122.91</v>
      </c>
      <c r="AA18" s="105">
        <v>99.63</v>
      </c>
      <c r="AB18" s="105">
        <v>1358.26</v>
      </c>
    </row>
    <row r="19" spans="1:28" s="107" customFormat="1" ht="142.80000000000001" customHeight="1">
      <c r="A19" s="97">
        <v>7</v>
      </c>
      <c r="B19" s="98" t="s">
        <v>64</v>
      </c>
      <c r="C19" s="99">
        <f>'[1]Annx-A (DA) '!E18</f>
        <v>1172</v>
      </c>
      <c r="D19" s="100">
        <f>'[1]Annx-A (DA) '!W18</f>
        <v>1142.5090637159999</v>
      </c>
      <c r="E19" s="101">
        <f>'[1]Annx-A (DA) '!X18</f>
        <v>143.57489661600007</v>
      </c>
      <c r="F19" s="102">
        <f>'[1]Annx-A (DA) '!V18</f>
        <v>173.06583290000003</v>
      </c>
      <c r="G19" s="103">
        <f t="shared" si="0"/>
        <v>-29.490936283999957</v>
      </c>
      <c r="H19" s="104">
        <v>50.02</v>
      </c>
      <c r="I19" s="105">
        <v>1222.0999999999999</v>
      </c>
      <c r="J19" s="105">
        <v>1212.9100000000001</v>
      </c>
      <c r="K19" s="105">
        <v>-286.97000000000003</v>
      </c>
      <c r="L19" s="105">
        <v>-277.77999999999997</v>
      </c>
      <c r="M19" s="105">
        <v>-9.1900000000000546</v>
      </c>
      <c r="N19" s="105">
        <v>1499.88</v>
      </c>
      <c r="O19" s="98">
        <v>55</v>
      </c>
      <c r="P19" s="98" t="s">
        <v>65</v>
      </c>
      <c r="Q19" s="99">
        <f>'[1]Annx-A (DA) '!AI18</f>
        <v>1198</v>
      </c>
      <c r="R19" s="100">
        <f>'[1]Annx-A (DA) '!BC18</f>
        <v>1435.640759716</v>
      </c>
      <c r="S19" s="101">
        <f>'[1]Annx-A (DA) '!BD18</f>
        <v>446.15659261600018</v>
      </c>
      <c r="T19" s="102">
        <f>'[1]Annx-A (DA) '!BB18</f>
        <v>208.51583290000008</v>
      </c>
      <c r="U19" s="103">
        <f t="shared" si="1"/>
        <v>237.6407597160001</v>
      </c>
      <c r="V19" s="104">
        <v>50.03</v>
      </c>
      <c r="W19" s="106">
        <v>1224.21</v>
      </c>
      <c r="X19" s="105">
        <v>1303.49</v>
      </c>
      <c r="Y19" s="105">
        <v>-55.71</v>
      </c>
      <c r="Z19" s="105">
        <v>-134.99</v>
      </c>
      <c r="AA19" s="105">
        <v>79.28</v>
      </c>
      <c r="AB19" s="105">
        <v>1359.2</v>
      </c>
    </row>
    <row r="20" spans="1:28" s="107" customFormat="1" ht="142.80000000000001" customHeight="1">
      <c r="A20" s="97">
        <v>8</v>
      </c>
      <c r="B20" s="98" t="s">
        <v>66</v>
      </c>
      <c r="C20" s="99">
        <f>'[1]Annx-A (DA) '!E19</f>
        <v>1165</v>
      </c>
      <c r="D20" s="100">
        <f>'[1]Annx-A (DA) '!W19</f>
        <v>1135.4411457159997</v>
      </c>
      <c r="E20" s="101">
        <f>'[1]Annx-A (DA) '!X19</f>
        <v>136.50697861600011</v>
      </c>
      <c r="F20" s="102">
        <f>'[1]Annx-A (DA) '!V19</f>
        <v>166.06583290000003</v>
      </c>
      <c r="G20" s="103">
        <f t="shared" si="0"/>
        <v>-29.558854283999921</v>
      </c>
      <c r="H20" s="104">
        <v>50.01</v>
      </c>
      <c r="I20" s="105">
        <v>1218.44</v>
      </c>
      <c r="J20" s="105">
        <v>1215.8600000000001</v>
      </c>
      <c r="K20" s="105">
        <v>-288.27999999999997</v>
      </c>
      <c r="L20" s="105">
        <v>-285.69</v>
      </c>
      <c r="M20" s="105">
        <v>-2.589999999999975</v>
      </c>
      <c r="N20" s="105">
        <v>1504.14</v>
      </c>
      <c r="O20" s="98">
        <v>56</v>
      </c>
      <c r="P20" s="98" t="s">
        <v>67</v>
      </c>
      <c r="Q20" s="99">
        <f>'[1]Annx-A (DA) '!AI19</f>
        <v>1208</v>
      </c>
      <c r="R20" s="100">
        <f>'[1]Annx-A (DA) '!BC19</f>
        <v>1436.1465957160003</v>
      </c>
      <c r="S20" s="101">
        <f>'[1]Annx-A (DA) '!BD19</f>
        <v>446.662428616</v>
      </c>
      <c r="T20" s="102">
        <f>'[1]Annx-A (DA) '!BB19</f>
        <v>218.51583290000008</v>
      </c>
      <c r="U20" s="103">
        <f t="shared" si="1"/>
        <v>228.14659571599992</v>
      </c>
      <c r="V20" s="104">
        <v>50.06</v>
      </c>
      <c r="W20" s="106">
        <v>1231.1099999999999</v>
      </c>
      <c r="X20" s="105">
        <v>1340.11</v>
      </c>
      <c r="Y20" s="105">
        <v>-27.44</v>
      </c>
      <c r="Z20" s="105">
        <v>-136.4</v>
      </c>
      <c r="AA20" s="105">
        <v>108.96000000000001</v>
      </c>
      <c r="AB20" s="105">
        <v>1367.55</v>
      </c>
    </row>
    <row r="21" spans="1:28" s="107" customFormat="1" ht="142.80000000000001" customHeight="1">
      <c r="A21" s="97">
        <v>9</v>
      </c>
      <c r="B21" s="98" t="s">
        <v>68</v>
      </c>
      <c r="C21" s="99">
        <f>'[1]Annx-A (DA) '!E20</f>
        <v>1152</v>
      </c>
      <c r="D21" s="100">
        <f>'[1]Annx-A (DA) '!W20</f>
        <v>1135.4411457159997</v>
      </c>
      <c r="E21" s="101">
        <f>'[1]Annx-A (DA) '!X20</f>
        <v>136.50697861600011</v>
      </c>
      <c r="F21" s="102">
        <f>'[1]Annx-A (DA) '!V20</f>
        <v>153.06583290000003</v>
      </c>
      <c r="G21" s="103">
        <f t="shared" si="0"/>
        <v>-16.558854283999921</v>
      </c>
      <c r="H21" s="104">
        <v>50.01</v>
      </c>
      <c r="I21" s="105">
        <v>1205.8599999999999</v>
      </c>
      <c r="J21" s="105">
        <v>1228.6799999999998</v>
      </c>
      <c r="K21" s="105">
        <v>-276.12</v>
      </c>
      <c r="L21" s="105">
        <v>-298.93</v>
      </c>
      <c r="M21" s="105">
        <v>22.810000000000002</v>
      </c>
      <c r="N21" s="105">
        <v>1504.8</v>
      </c>
      <c r="O21" s="98">
        <v>57</v>
      </c>
      <c r="P21" s="98" t="s">
        <v>69</v>
      </c>
      <c r="Q21" s="99">
        <f>'[1]Annx-A (DA) '!AI20</f>
        <v>1207</v>
      </c>
      <c r="R21" s="100">
        <f>'[1]Annx-A (DA) '!BC20</f>
        <v>1413.7509747160002</v>
      </c>
      <c r="S21" s="101">
        <f>'[1]Annx-A (DA) '!BD20</f>
        <v>415.81680761600006</v>
      </c>
      <c r="T21" s="102">
        <f>'[1]Annx-A (DA) '!BB20</f>
        <v>209.06583290000003</v>
      </c>
      <c r="U21" s="103">
        <f t="shared" si="1"/>
        <v>206.75097471600003</v>
      </c>
      <c r="V21" s="104">
        <v>50.01</v>
      </c>
      <c r="W21" s="106">
        <v>1226.21</v>
      </c>
      <c r="X21" s="105">
        <v>1252.0999999999999</v>
      </c>
      <c r="Y21" s="105">
        <v>-140.5</v>
      </c>
      <c r="Z21" s="105">
        <v>-166.39</v>
      </c>
      <c r="AA21" s="105">
        <v>25.889999999999986</v>
      </c>
      <c r="AB21" s="105">
        <v>1392.6</v>
      </c>
    </row>
    <row r="22" spans="1:28" s="107" customFormat="1" ht="142.80000000000001" customHeight="1">
      <c r="A22" s="97">
        <v>10</v>
      </c>
      <c r="B22" s="98" t="s">
        <v>70</v>
      </c>
      <c r="C22" s="99">
        <f>'[1]Annx-A (DA) '!E21</f>
        <v>1145</v>
      </c>
      <c r="D22" s="100">
        <f>'[1]Annx-A (DA) '!W21</f>
        <v>1135.4411457159997</v>
      </c>
      <c r="E22" s="101">
        <f>'[1]Annx-A (DA) '!X21</f>
        <v>136.50697861600011</v>
      </c>
      <c r="F22" s="102">
        <f>'[1]Annx-A (DA) '!V21</f>
        <v>146.06583290000003</v>
      </c>
      <c r="G22" s="103">
        <f t="shared" si="0"/>
        <v>-9.5588542839999207</v>
      </c>
      <c r="H22" s="104">
        <v>50.03</v>
      </c>
      <c r="I22" s="105">
        <v>1198</v>
      </c>
      <c r="J22" s="105">
        <v>1227.6200000000001</v>
      </c>
      <c r="K22" s="105">
        <v>-275.81</v>
      </c>
      <c r="L22" s="105">
        <v>-305.42</v>
      </c>
      <c r="M22" s="105">
        <v>29.610000000000014</v>
      </c>
      <c r="N22" s="105">
        <v>1503.43</v>
      </c>
      <c r="O22" s="98">
        <v>58</v>
      </c>
      <c r="P22" s="98" t="s">
        <v>71</v>
      </c>
      <c r="Q22" s="99">
        <f>'[1]Annx-A (DA) '!AI21</f>
        <v>1253</v>
      </c>
      <c r="R22" s="100">
        <f>'[1]Annx-A (DA) '!BC21</f>
        <v>1413.2909747160002</v>
      </c>
      <c r="S22" s="101">
        <f>'[1]Annx-A (DA) '!BD21</f>
        <v>415.35680761600003</v>
      </c>
      <c r="T22" s="102">
        <f>'[1]Annx-A (DA) '!BB21</f>
        <v>255.06583290000003</v>
      </c>
      <c r="U22" s="103">
        <f t="shared" si="1"/>
        <v>160.29097471599999</v>
      </c>
      <c r="V22" s="104">
        <v>50.03</v>
      </c>
      <c r="W22" s="106">
        <v>1235.67</v>
      </c>
      <c r="X22" s="105">
        <v>1294.8399999999999</v>
      </c>
      <c r="Y22" s="105">
        <v>-104.66</v>
      </c>
      <c r="Z22" s="105">
        <v>-163.82</v>
      </c>
      <c r="AA22" s="105">
        <v>59.16</v>
      </c>
      <c r="AB22" s="105">
        <v>1399.5</v>
      </c>
    </row>
    <row r="23" spans="1:28" s="107" customFormat="1" ht="142.80000000000001" customHeight="1">
      <c r="A23" s="97">
        <v>11</v>
      </c>
      <c r="B23" s="98" t="s">
        <v>72</v>
      </c>
      <c r="C23" s="99">
        <f>'[1]Annx-A (DA) '!E22</f>
        <v>1159</v>
      </c>
      <c r="D23" s="100">
        <f>'[1]Annx-A (DA) '!W22</f>
        <v>1135.4411457159997</v>
      </c>
      <c r="E23" s="101">
        <f>'[1]Annx-A (DA) '!X22</f>
        <v>136.50697861600011</v>
      </c>
      <c r="F23" s="102">
        <f>'[1]Annx-A (DA) '!V22</f>
        <v>160.06583290000003</v>
      </c>
      <c r="G23" s="103">
        <f t="shared" si="0"/>
        <v>-23.558854283999921</v>
      </c>
      <c r="H23" s="104">
        <v>49.99</v>
      </c>
      <c r="I23" s="105">
        <v>1189.77</v>
      </c>
      <c r="J23" s="105">
        <v>1226.99</v>
      </c>
      <c r="K23" s="105">
        <v>-275.81</v>
      </c>
      <c r="L23" s="105">
        <v>-313.02999999999997</v>
      </c>
      <c r="M23" s="105">
        <v>37.21999999999997</v>
      </c>
      <c r="N23" s="105">
        <v>1502.8</v>
      </c>
      <c r="O23" s="98">
        <v>59</v>
      </c>
      <c r="P23" s="98" t="s">
        <v>73</v>
      </c>
      <c r="Q23" s="99">
        <f>'[1]Annx-A (DA) '!AI22</f>
        <v>1248</v>
      </c>
      <c r="R23" s="100">
        <f>'[1]Annx-A (DA) '!BC22</f>
        <v>1412.490974716</v>
      </c>
      <c r="S23" s="101">
        <f>'[1]Annx-A (DA) '!BD22</f>
        <v>414.5568076160003</v>
      </c>
      <c r="T23" s="102">
        <f>'[1]Annx-A (DA) '!BB22</f>
        <v>250.06583290000003</v>
      </c>
      <c r="U23" s="103">
        <f t="shared" si="1"/>
        <v>164.49097471600027</v>
      </c>
      <c r="V23" s="104">
        <v>50.01</v>
      </c>
      <c r="W23" s="106">
        <v>1238.45</v>
      </c>
      <c r="X23" s="105">
        <v>1179.92</v>
      </c>
      <c r="Y23" s="105">
        <v>-220.84</v>
      </c>
      <c r="Z23" s="105">
        <v>-162.31</v>
      </c>
      <c r="AA23" s="105">
        <v>-58.53</v>
      </c>
      <c r="AB23" s="105">
        <v>1400.76</v>
      </c>
    </row>
    <row r="24" spans="1:28" s="107" customFormat="1" ht="142.80000000000001" customHeight="1">
      <c r="A24" s="97">
        <v>12</v>
      </c>
      <c r="B24" s="98" t="s">
        <v>74</v>
      </c>
      <c r="C24" s="99">
        <f>'[1]Annx-A (DA) '!E23</f>
        <v>1154</v>
      </c>
      <c r="D24" s="100">
        <f>'[1]Annx-A (DA) '!W23</f>
        <v>1135.4411457159997</v>
      </c>
      <c r="E24" s="101">
        <f>'[1]Annx-A (DA) '!X23</f>
        <v>136.50697861600011</v>
      </c>
      <c r="F24" s="102">
        <f>'[1]Annx-A (DA) '!V23</f>
        <v>155.06583290000003</v>
      </c>
      <c r="G24" s="103">
        <f t="shared" si="0"/>
        <v>-18.558854283999921</v>
      </c>
      <c r="H24" s="104">
        <v>50.02</v>
      </c>
      <c r="I24" s="105">
        <v>1187.69</v>
      </c>
      <c r="J24" s="105">
        <v>1213.77</v>
      </c>
      <c r="K24" s="105">
        <v>-288.45</v>
      </c>
      <c r="L24" s="105">
        <v>-314.52</v>
      </c>
      <c r="M24" s="105">
        <v>26.069999999999993</v>
      </c>
      <c r="N24" s="105">
        <v>1502.22</v>
      </c>
      <c r="O24" s="98">
        <v>60</v>
      </c>
      <c r="P24" s="98" t="s">
        <v>75</v>
      </c>
      <c r="Q24" s="99">
        <f>'[1]Annx-A (DA) '!AI23</f>
        <v>1216</v>
      </c>
      <c r="R24" s="100">
        <f>'[1]Annx-A (DA) '!BC23</f>
        <v>1411.5409747159997</v>
      </c>
      <c r="S24" s="101">
        <f>'[1]Annx-A (DA) '!BD23</f>
        <v>413.60680761600003</v>
      </c>
      <c r="T24" s="102">
        <f>'[1]Annx-A (DA) '!BB23</f>
        <v>218.06583290000003</v>
      </c>
      <c r="U24" s="103">
        <f t="shared" si="1"/>
        <v>195.54097471599999</v>
      </c>
      <c r="V24" s="104">
        <v>50.08</v>
      </c>
      <c r="W24" s="106">
        <v>1252.1099999999999</v>
      </c>
      <c r="X24" s="105">
        <v>1181.4900000000002</v>
      </c>
      <c r="Y24" s="105">
        <v>-203.89</v>
      </c>
      <c r="Z24" s="105">
        <v>-133.26</v>
      </c>
      <c r="AA24" s="105">
        <v>-70.63</v>
      </c>
      <c r="AB24" s="105">
        <v>1385.38</v>
      </c>
    </row>
    <row r="25" spans="1:28" s="107" customFormat="1" ht="142.80000000000001" customHeight="1">
      <c r="A25" s="97">
        <v>13</v>
      </c>
      <c r="B25" s="98" t="s">
        <v>76</v>
      </c>
      <c r="C25" s="99">
        <f>'[1]Annx-A (DA) '!E24</f>
        <v>1156</v>
      </c>
      <c r="D25" s="100">
        <f>'[1]Annx-A (DA) '!W24</f>
        <v>1134.5844117159993</v>
      </c>
      <c r="E25" s="101">
        <f>'[1]Annx-A (DA) '!X24</f>
        <v>135.6502446159997</v>
      </c>
      <c r="F25" s="102">
        <f>'[1]Annx-A (DA) '!V24</f>
        <v>157.06583290000003</v>
      </c>
      <c r="G25" s="103">
        <f t="shared" si="0"/>
        <v>-21.415588284000336</v>
      </c>
      <c r="H25" s="104">
        <v>50.01</v>
      </c>
      <c r="I25" s="105">
        <v>1170.95</v>
      </c>
      <c r="J25" s="105">
        <v>1225.8900000000001</v>
      </c>
      <c r="K25" s="105">
        <v>-275.99</v>
      </c>
      <c r="L25" s="105">
        <v>-330.93</v>
      </c>
      <c r="M25" s="105">
        <v>54.94</v>
      </c>
      <c r="N25" s="105">
        <v>1501.88</v>
      </c>
      <c r="O25" s="98">
        <v>61</v>
      </c>
      <c r="P25" s="98" t="s">
        <v>77</v>
      </c>
      <c r="Q25" s="99">
        <f>'[1]Annx-A (DA) '!AI24</f>
        <v>1230</v>
      </c>
      <c r="R25" s="100">
        <f>'[1]Annx-A (DA) '!BC24</f>
        <v>1409.5947567159997</v>
      </c>
      <c r="S25" s="101">
        <f>'[1]Annx-A (DA) '!BD24</f>
        <v>411.66058961599998</v>
      </c>
      <c r="T25" s="102">
        <f>'[1]Annx-A (DA) '!BB24</f>
        <v>232.06583290000003</v>
      </c>
      <c r="U25" s="103">
        <f t="shared" si="1"/>
        <v>179.59475671599995</v>
      </c>
      <c r="V25" s="104">
        <v>50.03</v>
      </c>
      <c r="W25" s="106">
        <v>1239.3900000000001</v>
      </c>
      <c r="X25" s="105">
        <v>1209.9299999999998</v>
      </c>
      <c r="Y25" s="105">
        <v>-228.88</v>
      </c>
      <c r="Z25" s="105">
        <v>-199.41</v>
      </c>
      <c r="AA25" s="105">
        <v>-29.47</v>
      </c>
      <c r="AB25" s="105">
        <v>1438.81</v>
      </c>
    </row>
    <row r="26" spans="1:28" s="107" customFormat="1" ht="142.80000000000001" customHeight="1">
      <c r="A26" s="97">
        <v>14</v>
      </c>
      <c r="B26" s="98" t="s">
        <v>78</v>
      </c>
      <c r="C26" s="99">
        <f>'[1]Annx-A (DA) '!E25</f>
        <v>1160</v>
      </c>
      <c r="D26" s="100">
        <f>'[1]Annx-A (DA) '!W25</f>
        <v>1135.8464237159999</v>
      </c>
      <c r="E26" s="101">
        <f>'[1]Annx-A (DA) '!X25</f>
        <v>136.91225661600006</v>
      </c>
      <c r="F26" s="102">
        <f>'[1]Annx-A (DA) '!V25</f>
        <v>161.06583290000003</v>
      </c>
      <c r="G26" s="103">
        <f t="shared" si="0"/>
        <v>-24.153576283999968</v>
      </c>
      <c r="H26" s="104">
        <v>50.01</v>
      </c>
      <c r="I26" s="105">
        <v>1163.33</v>
      </c>
      <c r="J26" s="105">
        <v>1222.01</v>
      </c>
      <c r="K26" s="105">
        <v>-274.44</v>
      </c>
      <c r="L26" s="105">
        <v>-333.12</v>
      </c>
      <c r="M26" s="105">
        <v>58.680000000000007</v>
      </c>
      <c r="N26" s="105">
        <v>1496.45</v>
      </c>
      <c r="O26" s="98">
        <v>62</v>
      </c>
      <c r="P26" s="98" t="s">
        <v>79</v>
      </c>
      <c r="Q26" s="99">
        <f>'[1]Annx-A (DA) '!AI25</f>
        <v>1222</v>
      </c>
      <c r="R26" s="100">
        <f>'[1]Annx-A (DA) '!BC25</f>
        <v>1408.8347567159999</v>
      </c>
      <c r="S26" s="101">
        <f>'[1]Annx-A (DA) '!BD25</f>
        <v>410.90058961599976</v>
      </c>
      <c r="T26" s="102">
        <f>'[1]Annx-A (DA) '!BB25</f>
        <v>224.06583290000003</v>
      </c>
      <c r="U26" s="103">
        <f t="shared" si="1"/>
        <v>186.83475671599973</v>
      </c>
      <c r="V26" s="104">
        <v>50.02</v>
      </c>
      <c r="W26" s="106">
        <v>1232.1500000000001</v>
      </c>
      <c r="X26" s="105">
        <v>1200.97</v>
      </c>
      <c r="Y26" s="105">
        <v>-240.07</v>
      </c>
      <c r="Z26" s="105">
        <v>-208.9</v>
      </c>
      <c r="AA26" s="105">
        <v>-31.169999999999987</v>
      </c>
      <c r="AB26" s="105">
        <v>1441.04</v>
      </c>
    </row>
    <row r="27" spans="1:28" s="107" customFormat="1" ht="142.80000000000001" customHeight="1">
      <c r="A27" s="97">
        <v>15</v>
      </c>
      <c r="B27" s="98" t="s">
        <v>80</v>
      </c>
      <c r="C27" s="99">
        <f>'[1]Annx-A (DA) '!E26</f>
        <v>1156</v>
      </c>
      <c r="D27" s="100">
        <f>'[1]Annx-A (DA) '!W26</f>
        <v>1134.5844117159993</v>
      </c>
      <c r="E27" s="101">
        <f>'[1]Annx-A (DA) '!X26</f>
        <v>135.6502446159997</v>
      </c>
      <c r="F27" s="102">
        <f>'[1]Annx-A (DA) '!V26</f>
        <v>157.06583290000003</v>
      </c>
      <c r="G27" s="103">
        <f t="shared" si="0"/>
        <v>-21.415588284000336</v>
      </c>
      <c r="H27" s="104">
        <v>50</v>
      </c>
      <c r="I27" s="105">
        <v>1168.02</v>
      </c>
      <c r="J27" s="105">
        <v>1226.5900000000001</v>
      </c>
      <c r="K27" s="105">
        <v>-275.64</v>
      </c>
      <c r="L27" s="105">
        <v>-334.2</v>
      </c>
      <c r="M27" s="105">
        <v>58.56</v>
      </c>
      <c r="N27" s="105">
        <v>1502.23</v>
      </c>
      <c r="O27" s="98">
        <v>63</v>
      </c>
      <c r="P27" s="98" t="s">
        <v>81</v>
      </c>
      <c r="Q27" s="99">
        <f>'[1]Annx-A (DA) '!AI26</f>
        <v>1200</v>
      </c>
      <c r="R27" s="100">
        <f>'[1]Annx-A (DA) '!BC26</f>
        <v>1409.2230207159996</v>
      </c>
      <c r="S27" s="101">
        <f>'[1]Annx-A (DA) '!BD26</f>
        <v>411.28885361599993</v>
      </c>
      <c r="T27" s="102">
        <f>'[1]Annx-A (DA) '!BB26</f>
        <v>202.06583290000003</v>
      </c>
      <c r="U27" s="103">
        <f t="shared" si="1"/>
        <v>209.22302071599989</v>
      </c>
      <c r="V27" s="104">
        <v>50.05</v>
      </c>
      <c r="W27" s="106">
        <v>1238.18</v>
      </c>
      <c r="X27" s="105">
        <v>1209.21</v>
      </c>
      <c r="Y27" s="105">
        <v>-236.18</v>
      </c>
      <c r="Z27" s="105">
        <v>-207.19</v>
      </c>
      <c r="AA27" s="105">
        <v>-28.990000000000009</v>
      </c>
      <c r="AB27" s="105">
        <v>1445.39</v>
      </c>
    </row>
    <row r="28" spans="1:28" s="107" customFormat="1" ht="142.80000000000001" customHeight="1">
      <c r="A28" s="97">
        <v>16</v>
      </c>
      <c r="B28" s="98" t="s">
        <v>82</v>
      </c>
      <c r="C28" s="99">
        <f>'[1]Annx-A (DA) '!E27</f>
        <v>1144</v>
      </c>
      <c r="D28" s="100">
        <f>'[1]Annx-A (DA) '!W27</f>
        <v>1134.5844117159993</v>
      </c>
      <c r="E28" s="101">
        <f>'[1]Annx-A (DA) '!X27</f>
        <v>135.6502446159997</v>
      </c>
      <c r="F28" s="102">
        <f>'[1]Annx-A (DA) '!V27</f>
        <v>145.06583290000003</v>
      </c>
      <c r="G28" s="103">
        <f t="shared" si="0"/>
        <v>-9.4155882840003358</v>
      </c>
      <c r="H28" s="104">
        <v>50.06</v>
      </c>
      <c r="I28" s="105">
        <v>1168.24</v>
      </c>
      <c r="J28" s="105">
        <v>1227.27</v>
      </c>
      <c r="K28" s="105">
        <v>-275.67</v>
      </c>
      <c r="L28" s="105">
        <v>-334.7</v>
      </c>
      <c r="M28" s="105">
        <v>59.029999999999973</v>
      </c>
      <c r="N28" s="105">
        <v>1502.94</v>
      </c>
      <c r="O28" s="98">
        <v>64</v>
      </c>
      <c r="P28" s="98" t="s">
        <v>83</v>
      </c>
      <c r="Q28" s="99">
        <f>'[1]Annx-A (DA) '!AI27</f>
        <v>1203</v>
      </c>
      <c r="R28" s="100">
        <f>'[1]Annx-A (DA) '!BC27</f>
        <v>1406.9147567159998</v>
      </c>
      <c r="S28" s="101">
        <f>'[1]Annx-A (DA) '!BD27</f>
        <v>408.98058961600015</v>
      </c>
      <c r="T28" s="102">
        <f>'[1]Annx-A (DA) '!BB27</f>
        <v>205.06583290000003</v>
      </c>
      <c r="U28" s="103">
        <f t="shared" si="1"/>
        <v>203.91475671600011</v>
      </c>
      <c r="V28" s="104">
        <v>50.04</v>
      </c>
      <c r="W28" s="106">
        <v>1271.81</v>
      </c>
      <c r="X28" s="105">
        <v>1202.77</v>
      </c>
      <c r="Y28" s="105">
        <v>-247.19</v>
      </c>
      <c r="Z28" s="105">
        <v>-178.15</v>
      </c>
      <c r="AA28" s="105">
        <v>-69.039999999999992</v>
      </c>
      <c r="AB28" s="105">
        <v>1449.96</v>
      </c>
    </row>
    <row r="29" spans="1:28" s="107" customFormat="1" ht="142.80000000000001" customHeight="1">
      <c r="A29" s="97">
        <v>17</v>
      </c>
      <c r="B29" s="98" t="s">
        <v>84</v>
      </c>
      <c r="C29" s="99">
        <f>'[1]Annx-A (DA) '!E28</f>
        <v>1140</v>
      </c>
      <c r="D29" s="100">
        <f>'[1]Annx-A (DA) '!W28</f>
        <v>1133.9344117159997</v>
      </c>
      <c r="E29" s="101">
        <f>'[1]Annx-A (DA) '!X28</f>
        <v>135.6502446159997</v>
      </c>
      <c r="F29" s="102">
        <f>'[1]Annx-A (DA) '!V28</f>
        <v>141.71583290000001</v>
      </c>
      <c r="G29" s="103">
        <f t="shared" si="0"/>
        <v>-6.065588284000313</v>
      </c>
      <c r="H29" s="104">
        <v>50.03</v>
      </c>
      <c r="I29" s="105">
        <v>1156.6400000000001</v>
      </c>
      <c r="J29" s="105">
        <v>1201.9699999999998</v>
      </c>
      <c r="K29" s="105">
        <v>-300.64</v>
      </c>
      <c r="L29" s="105">
        <v>-345.98</v>
      </c>
      <c r="M29" s="105">
        <v>45.340000000000032</v>
      </c>
      <c r="N29" s="105">
        <v>1502.61</v>
      </c>
      <c r="O29" s="98">
        <v>65</v>
      </c>
      <c r="P29" s="98" t="s">
        <v>85</v>
      </c>
      <c r="Q29" s="99">
        <f>'[1]Annx-A (DA) '!AI28</f>
        <v>1173</v>
      </c>
      <c r="R29" s="100">
        <f>'[1]Annx-A (DA) '!BC28</f>
        <v>1391.5111757159998</v>
      </c>
      <c r="S29" s="101">
        <f>'[1]Annx-A (DA) '!BD28</f>
        <v>393.57700861600011</v>
      </c>
      <c r="T29" s="102">
        <f>'[1]Annx-A (DA) '!BB28</f>
        <v>175.06583290000003</v>
      </c>
      <c r="U29" s="103">
        <f t="shared" si="1"/>
        <v>218.51117571600008</v>
      </c>
      <c r="V29" s="104">
        <v>50.03</v>
      </c>
      <c r="W29" s="106">
        <v>1273.32</v>
      </c>
      <c r="X29" s="105">
        <v>1254.6600000000001</v>
      </c>
      <c r="Y29" s="105">
        <v>-195.51</v>
      </c>
      <c r="Z29" s="105">
        <v>-176.85</v>
      </c>
      <c r="AA29" s="105">
        <v>-18.659999999999997</v>
      </c>
      <c r="AB29" s="105">
        <v>1450.17</v>
      </c>
    </row>
    <row r="30" spans="1:28" s="107" customFormat="1" ht="142.80000000000001" customHeight="1">
      <c r="A30" s="97">
        <v>18</v>
      </c>
      <c r="B30" s="98" t="s">
        <v>86</v>
      </c>
      <c r="C30" s="99">
        <f>'[1]Annx-A (DA) '!E29</f>
        <v>1147</v>
      </c>
      <c r="D30" s="100">
        <f>'[1]Annx-A (DA) '!W29</f>
        <v>1133.9344117159997</v>
      </c>
      <c r="E30" s="101">
        <f>'[1]Annx-A (DA) '!X29</f>
        <v>135.6502446159997</v>
      </c>
      <c r="F30" s="102">
        <f>'[1]Annx-A (DA) '!V29</f>
        <v>148.71583290000001</v>
      </c>
      <c r="G30" s="103">
        <f t="shared" si="0"/>
        <v>-13.065588284000313</v>
      </c>
      <c r="H30" s="104">
        <v>50.03</v>
      </c>
      <c r="I30" s="105">
        <v>1155.46</v>
      </c>
      <c r="J30" s="105">
        <v>1187.71</v>
      </c>
      <c r="K30" s="105">
        <v>-314.05</v>
      </c>
      <c r="L30" s="105">
        <v>-346.3</v>
      </c>
      <c r="M30" s="105">
        <v>32.25</v>
      </c>
      <c r="N30" s="105">
        <v>1501.76</v>
      </c>
      <c r="O30" s="98">
        <v>66</v>
      </c>
      <c r="P30" s="98" t="s">
        <v>87</v>
      </c>
      <c r="Q30" s="99">
        <f>'[1]Annx-A (DA) '!AI29</f>
        <v>1167</v>
      </c>
      <c r="R30" s="100">
        <f>'[1]Annx-A (DA) '!BC29</f>
        <v>1389.6968487159993</v>
      </c>
      <c r="S30" s="101">
        <f>'[1]Annx-A (DA) '!BD29</f>
        <v>391.76268161599984</v>
      </c>
      <c r="T30" s="102">
        <f>'[1]Annx-A (DA) '!BB29</f>
        <v>169.06583290000003</v>
      </c>
      <c r="U30" s="103">
        <f t="shared" si="1"/>
        <v>222.69684871599981</v>
      </c>
      <c r="V30" s="104">
        <v>50.03</v>
      </c>
      <c r="W30" s="106">
        <v>1252.6099999999999</v>
      </c>
      <c r="X30" s="105">
        <v>1234.3900000000001</v>
      </c>
      <c r="Y30" s="105">
        <v>-205.82</v>
      </c>
      <c r="Z30" s="105">
        <v>-187.6</v>
      </c>
      <c r="AA30" s="105">
        <v>-18.22</v>
      </c>
      <c r="AB30" s="105">
        <v>1440.21</v>
      </c>
    </row>
    <row r="31" spans="1:28" s="107" customFormat="1" ht="142.80000000000001" customHeight="1">
      <c r="A31" s="97">
        <v>19</v>
      </c>
      <c r="B31" s="98" t="s">
        <v>88</v>
      </c>
      <c r="C31" s="99">
        <f>'[1]Annx-A (DA) '!E30</f>
        <v>1137</v>
      </c>
      <c r="D31" s="100">
        <f>'[1]Annx-A (DA) '!W30</f>
        <v>1133.9344117159997</v>
      </c>
      <c r="E31" s="101">
        <f>'[1]Annx-A (DA) '!X30</f>
        <v>135.6502446159997</v>
      </c>
      <c r="F31" s="102">
        <f>'[1]Annx-A (DA) '!V30</f>
        <v>138.71583290000001</v>
      </c>
      <c r="G31" s="103">
        <f t="shared" si="0"/>
        <v>-3.065588284000313</v>
      </c>
      <c r="H31" s="104">
        <v>50.04</v>
      </c>
      <c r="I31" s="105">
        <v>1145.44</v>
      </c>
      <c r="J31" s="105">
        <v>1198.57</v>
      </c>
      <c r="K31" s="105">
        <v>-301.73</v>
      </c>
      <c r="L31" s="105">
        <v>-354.86</v>
      </c>
      <c r="M31" s="105">
        <v>53.129999999999995</v>
      </c>
      <c r="N31" s="105">
        <v>1500.3</v>
      </c>
      <c r="O31" s="98">
        <v>67</v>
      </c>
      <c r="P31" s="98" t="s">
        <v>89</v>
      </c>
      <c r="Q31" s="99">
        <f>'[1]Annx-A (DA) '!AI30</f>
        <v>1205</v>
      </c>
      <c r="R31" s="100">
        <f>'[1]Annx-A (DA) '!BC30</f>
        <v>1389.4968487159995</v>
      </c>
      <c r="S31" s="101">
        <f>'[1]Annx-A (DA) '!BD30</f>
        <v>391.56268161600002</v>
      </c>
      <c r="T31" s="102">
        <f>'[1]Annx-A (DA) '!BB30</f>
        <v>207.06583290000003</v>
      </c>
      <c r="U31" s="103">
        <f t="shared" si="1"/>
        <v>184.49684871599999</v>
      </c>
      <c r="V31" s="104">
        <v>49.99</v>
      </c>
      <c r="W31" s="106">
        <v>1221.01</v>
      </c>
      <c r="X31" s="105">
        <v>1248.1499999999999</v>
      </c>
      <c r="Y31" s="105">
        <v>-203.97</v>
      </c>
      <c r="Z31" s="105">
        <v>-231.1</v>
      </c>
      <c r="AA31" s="105">
        <v>27.129999999999995</v>
      </c>
      <c r="AB31" s="105">
        <v>1452.12</v>
      </c>
    </row>
    <row r="32" spans="1:28" s="107" customFormat="1" ht="142.80000000000001" customHeight="1">
      <c r="A32" s="97">
        <v>20</v>
      </c>
      <c r="B32" s="98" t="s">
        <v>90</v>
      </c>
      <c r="C32" s="99">
        <f>'[1]Annx-A (DA) '!E31</f>
        <v>1140</v>
      </c>
      <c r="D32" s="100">
        <f>'[1]Annx-A (DA) '!W31</f>
        <v>1133.9344117159997</v>
      </c>
      <c r="E32" s="101">
        <f>'[1]Annx-A (DA) '!X31</f>
        <v>135.6502446159997</v>
      </c>
      <c r="F32" s="102">
        <f>'[1]Annx-A (DA) '!V31</f>
        <v>141.71583290000001</v>
      </c>
      <c r="G32" s="103">
        <f t="shared" si="0"/>
        <v>-6.065588284000313</v>
      </c>
      <c r="H32" s="104">
        <v>50.01</v>
      </c>
      <c r="I32" s="105">
        <v>1167.07</v>
      </c>
      <c r="J32" s="105">
        <v>1198.6500000000001</v>
      </c>
      <c r="K32" s="105">
        <v>-301.27</v>
      </c>
      <c r="L32" s="105">
        <v>-332.85</v>
      </c>
      <c r="M32" s="105">
        <v>31.580000000000041</v>
      </c>
      <c r="N32" s="105">
        <v>1499.92</v>
      </c>
      <c r="O32" s="98">
        <v>68</v>
      </c>
      <c r="P32" s="98" t="s">
        <v>91</v>
      </c>
      <c r="Q32" s="99">
        <f>'[1]Annx-A (DA) '!AI31</f>
        <v>1190</v>
      </c>
      <c r="R32" s="100">
        <f>'[1]Annx-A (DA) '!BC31</f>
        <v>1387.5668487159996</v>
      </c>
      <c r="S32" s="101">
        <f>'[1]Annx-A (DA) '!BD31</f>
        <v>389.63268161599996</v>
      </c>
      <c r="T32" s="102">
        <f>'[1]Annx-A (DA) '!BB31</f>
        <v>192.06583290000003</v>
      </c>
      <c r="U32" s="103">
        <f t="shared" si="1"/>
        <v>197.56684871599992</v>
      </c>
      <c r="V32" s="104">
        <v>50.01</v>
      </c>
      <c r="W32" s="106">
        <v>1240.33</v>
      </c>
      <c r="X32" s="105">
        <v>1258.0600000000002</v>
      </c>
      <c r="Y32" s="105">
        <v>-205.08</v>
      </c>
      <c r="Z32" s="105">
        <v>-222.81</v>
      </c>
      <c r="AA32" s="105">
        <v>17.72999999999999</v>
      </c>
      <c r="AB32" s="105">
        <v>1463.14</v>
      </c>
    </row>
    <row r="33" spans="1:28" s="107" customFormat="1" ht="142.80000000000001" customHeight="1">
      <c r="A33" s="97">
        <v>21</v>
      </c>
      <c r="B33" s="98" t="s">
        <v>92</v>
      </c>
      <c r="C33" s="99">
        <f>'[1]Annx-A (DA) '!E32</f>
        <v>1167</v>
      </c>
      <c r="D33" s="100">
        <f>'[1]Annx-A (DA) '!W32</f>
        <v>1134.9005127160001</v>
      </c>
      <c r="E33" s="101">
        <f>'[1]Annx-A (DA) '!X32</f>
        <v>136.6163456159999</v>
      </c>
      <c r="F33" s="102">
        <f>'[1]Annx-A (DA) '!V32</f>
        <v>168.71583290000001</v>
      </c>
      <c r="G33" s="103">
        <f t="shared" si="0"/>
        <v>-32.099487284000105</v>
      </c>
      <c r="H33" s="104">
        <v>50.06</v>
      </c>
      <c r="I33" s="105">
        <v>1184.98</v>
      </c>
      <c r="J33" s="105">
        <v>1223.22</v>
      </c>
      <c r="K33" s="105">
        <v>-270.32</v>
      </c>
      <c r="L33" s="105">
        <v>-308.57</v>
      </c>
      <c r="M33" s="105">
        <v>38.25</v>
      </c>
      <c r="N33" s="105">
        <v>1493.54</v>
      </c>
      <c r="O33" s="98">
        <v>69</v>
      </c>
      <c r="P33" s="98" t="s">
        <v>93</v>
      </c>
      <c r="Q33" s="99">
        <f>'[1]Annx-A (DA) '!AI32</f>
        <v>1174</v>
      </c>
      <c r="R33" s="100">
        <f>'[1]Annx-A (DA) '!BC32</f>
        <v>1347.1168487159994</v>
      </c>
      <c r="S33" s="101">
        <f>'[1]Annx-A (DA) '!BD32</f>
        <v>348.18268161599991</v>
      </c>
      <c r="T33" s="102">
        <f>'[1]Annx-A (DA) '!BB32</f>
        <v>175.06583290000003</v>
      </c>
      <c r="U33" s="103">
        <f t="shared" si="1"/>
        <v>173.11684871599988</v>
      </c>
      <c r="V33" s="104">
        <v>50.01</v>
      </c>
      <c r="W33" s="106">
        <v>1224.03</v>
      </c>
      <c r="X33" s="105">
        <v>1219.75</v>
      </c>
      <c r="Y33" s="105">
        <v>-245.21</v>
      </c>
      <c r="Z33" s="105">
        <v>-240.94</v>
      </c>
      <c r="AA33" s="105">
        <v>-4.2700000000000102</v>
      </c>
      <c r="AB33" s="105">
        <v>1464.96</v>
      </c>
    </row>
    <row r="34" spans="1:28" s="107" customFormat="1" ht="142.80000000000001" customHeight="1">
      <c r="A34" s="97">
        <v>22</v>
      </c>
      <c r="B34" s="98" t="s">
        <v>94</v>
      </c>
      <c r="C34" s="99">
        <f>'[1]Annx-A (DA) '!E33</f>
        <v>1186</v>
      </c>
      <c r="D34" s="100">
        <f>'[1]Annx-A (DA) '!W33</f>
        <v>1133.638500716</v>
      </c>
      <c r="E34" s="101">
        <f>'[1]Annx-A (DA) '!X33</f>
        <v>135.35433361599976</v>
      </c>
      <c r="F34" s="102">
        <f>'[1]Annx-A (DA) '!V33</f>
        <v>187.71583290000001</v>
      </c>
      <c r="G34" s="103">
        <f t="shared" si="0"/>
        <v>-52.361499284000246</v>
      </c>
      <c r="H34" s="104">
        <v>50.03</v>
      </c>
      <c r="I34" s="105">
        <v>1178.83</v>
      </c>
      <c r="J34" s="105">
        <v>1224.7</v>
      </c>
      <c r="K34" s="105">
        <v>-270.77999999999997</v>
      </c>
      <c r="L34" s="105">
        <v>-316.63</v>
      </c>
      <c r="M34" s="105">
        <v>45.850000000000023</v>
      </c>
      <c r="N34" s="105">
        <v>1495.48</v>
      </c>
      <c r="O34" s="98">
        <v>70</v>
      </c>
      <c r="P34" s="98" t="s">
        <v>95</v>
      </c>
      <c r="Q34" s="99">
        <f>'[1]Annx-A (DA) '!AI33</f>
        <v>1134</v>
      </c>
      <c r="R34" s="100">
        <f>'[1]Annx-A (DA) '!BC33</f>
        <v>1348.3322067159993</v>
      </c>
      <c r="S34" s="101">
        <f>'[1]Annx-A (DA) '!BD33</f>
        <v>349.39803961599961</v>
      </c>
      <c r="T34" s="102">
        <f>'[1]Annx-A (DA) '!BB33</f>
        <v>135.06583290000003</v>
      </c>
      <c r="U34" s="103">
        <f t="shared" si="1"/>
        <v>214.33220671599958</v>
      </c>
      <c r="V34" s="104">
        <v>50</v>
      </c>
      <c r="W34" s="106">
        <v>1203.0899999999999</v>
      </c>
      <c r="X34" s="105">
        <v>1221.29</v>
      </c>
      <c r="Y34" s="105">
        <v>-246.49</v>
      </c>
      <c r="Z34" s="105">
        <v>-264.69</v>
      </c>
      <c r="AA34" s="105">
        <v>18.199999999999989</v>
      </c>
      <c r="AB34" s="105">
        <v>1467.78</v>
      </c>
    </row>
    <row r="35" spans="1:28" s="107" customFormat="1" ht="142.80000000000001" customHeight="1">
      <c r="A35" s="97">
        <v>23</v>
      </c>
      <c r="B35" s="98" t="s">
        <v>96</v>
      </c>
      <c r="C35" s="99">
        <f>'[1]Annx-A (DA) '!E34</f>
        <v>1207</v>
      </c>
      <c r="D35" s="100">
        <f>'[1]Annx-A (DA) '!W34</f>
        <v>1133.6485007159997</v>
      </c>
      <c r="E35" s="101">
        <f>'[1]Annx-A (DA) '!X34</f>
        <v>135.36433361599975</v>
      </c>
      <c r="F35" s="102">
        <f>'[1]Annx-A (DA) '!V34</f>
        <v>208.71583290000001</v>
      </c>
      <c r="G35" s="103">
        <f t="shared" si="0"/>
        <v>-73.351499284000255</v>
      </c>
      <c r="H35" s="104">
        <v>50.07</v>
      </c>
      <c r="I35" s="105">
        <v>1216.4000000000001</v>
      </c>
      <c r="J35" s="105">
        <v>1226.8400000000001</v>
      </c>
      <c r="K35" s="105">
        <v>-270.8</v>
      </c>
      <c r="L35" s="105">
        <v>-281.24</v>
      </c>
      <c r="M35" s="105">
        <v>10.439999999999998</v>
      </c>
      <c r="N35" s="105">
        <v>1497.64</v>
      </c>
      <c r="O35" s="98">
        <v>71</v>
      </c>
      <c r="P35" s="98" t="s">
        <v>97</v>
      </c>
      <c r="Q35" s="99">
        <f>'[1]Annx-A (DA) '!AI34</f>
        <v>1123</v>
      </c>
      <c r="R35" s="100">
        <f>'[1]Annx-A (DA) '!BC34</f>
        <v>1353.0716967159997</v>
      </c>
      <c r="S35" s="101">
        <f>'[1]Annx-A (DA) '!BD34</f>
        <v>354.13752961599999</v>
      </c>
      <c r="T35" s="102">
        <f>'[1]Annx-A (DA) '!BB34</f>
        <v>124.06583290000003</v>
      </c>
      <c r="U35" s="103">
        <f t="shared" si="1"/>
        <v>230.07169671599996</v>
      </c>
      <c r="V35" s="104">
        <v>50</v>
      </c>
      <c r="W35" s="106">
        <v>1195.18</v>
      </c>
      <c r="X35" s="105">
        <v>1279.0500000000002</v>
      </c>
      <c r="Y35" s="105">
        <v>-185.38</v>
      </c>
      <c r="Z35" s="105">
        <v>-269.26</v>
      </c>
      <c r="AA35" s="105">
        <v>83.88</v>
      </c>
      <c r="AB35" s="105">
        <v>1464.43</v>
      </c>
    </row>
    <row r="36" spans="1:28" s="107" customFormat="1" ht="142.80000000000001" customHeight="1">
      <c r="A36" s="97">
        <v>24</v>
      </c>
      <c r="B36" s="98" t="s">
        <v>98</v>
      </c>
      <c r="C36" s="99">
        <f>'[1]Annx-A (DA) '!E35</f>
        <v>1217</v>
      </c>
      <c r="D36" s="100">
        <f>'[1]Annx-A (DA) '!W35</f>
        <v>1133.7185007159999</v>
      </c>
      <c r="E36" s="101">
        <f>'[1]Annx-A (DA) '!X35</f>
        <v>135.43433361599969</v>
      </c>
      <c r="F36" s="102">
        <f>'[1]Annx-A (DA) '!V35</f>
        <v>218.71583290000001</v>
      </c>
      <c r="G36" s="103">
        <f t="shared" si="0"/>
        <v>-83.281499284000319</v>
      </c>
      <c r="H36" s="104">
        <v>50.07</v>
      </c>
      <c r="I36" s="105">
        <v>1235.97</v>
      </c>
      <c r="J36" s="105">
        <v>1216.3700000000001</v>
      </c>
      <c r="K36" s="105">
        <v>-279.51</v>
      </c>
      <c r="L36" s="105">
        <v>-259.91000000000003</v>
      </c>
      <c r="M36" s="105">
        <v>-19.599999999999966</v>
      </c>
      <c r="N36" s="105">
        <v>1495.88</v>
      </c>
      <c r="O36" s="98">
        <v>72</v>
      </c>
      <c r="P36" s="98" t="s">
        <v>99</v>
      </c>
      <c r="Q36" s="99">
        <f>'[1]Annx-A (DA) '!AI35</f>
        <v>1127</v>
      </c>
      <c r="R36" s="100">
        <f>'[1]Annx-A (DA) '!BC35</f>
        <v>1353.707752716</v>
      </c>
      <c r="S36" s="101">
        <f>'[1]Annx-A (DA) '!BD35</f>
        <v>354.77358561600028</v>
      </c>
      <c r="T36" s="102">
        <f>'[1]Annx-A (DA) '!BB35</f>
        <v>128.06583290000003</v>
      </c>
      <c r="U36" s="103">
        <f t="shared" si="1"/>
        <v>226.70775271600024</v>
      </c>
      <c r="V36" s="104">
        <v>50.01</v>
      </c>
      <c r="W36" s="106">
        <v>1180.6600000000001</v>
      </c>
      <c r="X36" s="105">
        <v>1278.27</v>
      </c>
      <c r="Y36" s="105">
        <v>-195.83</v>
      </c>
      <c r="Z36" s="105">
        <v>-293.44</v>
      </c>
      <c r="AA36" s="105">
        <v>97.609999999999985</v>
      </c>
      <c r="AB36" s="105">
        <v>1474.1</v>
      </c>
    </row>
    <row r="37" spans="1:28" s="107" customFormat="1" ht="142.80000000000001" customHeight="1">
      <c r="A37" s="97">
        <v>25</v>
      </c>
      <c r="B37" s="98" t="s">
        <v>100</v>
      </c>
      <c r="C37" s="99">
        <f>'[1]Annx-A (DA) '!E36</f>
        <v>1244</v>
      </c>
      <c r="D37" s="100">
        <f>'[1]Annx-A (DA) '!W36</f>
        <v>1311.647758716</v>
      </c>
      <c r="E37" s="101">
        <f>'[1]Annx-A (DA) '!X36</f>
        <v>309.36359161599989</v>
      </c>
      <c r="F37" s="102">
        <f>'[1]Annx-A (DA) '!V36</f>
        <v>241.71583290000001</v>
      </c>
      <c r="G37" s="103">
        <f t="shared" si="0"/>
        <v>67.647758715999885</v>
      </c>
      <c r="H37" s="104">
        <v>50.08</v>
      </c>
      <c r="I37" s="105">
        <v>1251.8800000000001</v>
      </c>
      <c r="J37" s="105">
        <v>1356.88</v>
      </c>
      <c r="K37" s="105">
        <v>-142.5</v>
      </c>
      <c r="L37" s="105">
        <v>-247.49</v>
      </c>
      <c r="M37" s="105">
        <v>104.99000000000001</v>
      </c>
      <c r="N37" s="105">
        <v>1499.38</v>
      </c>
      <c r="O37" s="98">
        <v>73</v>
      </c>
      <c r="P37" s="98" t="s">
        <v>101</v>
      </c>
      <c r="Q37" s="99">
        <f>'[1]Annx-A (DA) '!AI36</f>
        <v>1132</v>
      </c>
      <c r="R37" s="100">
        <f>'[1]Annx-A (DA) '!BC36</f>
        <v>1222.3460617160003</v>
      </c>
      <c r="S37" s="101">
        <f>'[1]Annx-A (DA) '!BD36</f>
        <v>220.0618946160003</v>
      </c>
      <c r="T37" s="102">
        <f>'[1]Annx-A (DA) '!BB36</f>
        <v>129.71583290000001</v>
      </c>
      <c r="U37" s="103">
        <f t="shared" si="1"/>
        <v>90.346061716000293</v>
      </c>
      <c r="V37" s="104">
        <v>50.01</v>
      </c>
      <c r="W37" s="106">
        <v>1156.72</v>
      </c>
      <c r="X37" s="105">
        <v>1266.5</v>
      </c>
      <c r="Y37" s="105">
        <v>-206.57</v>
      </c>
      <c r="Z37" s="105">
        <v>-316.35000000000002</v>
      </c>
      <c r="AA37" s="105">
        <v>109.78000000000003</v>
      </c>
      <c r="AB37" s="105">
        <v>1473.07</v>
      </c>
    </row>
    <row r="38" spans="1:28" s="107" customFormat="1" ht="142.80000000000001" customHeight="1">
      <c r="A38" s="97">
        <v>26</v>
      </c>
      <c r="B38" s="98" t="s">
        <v>102</v>
      </c>
      <c r="C38" s="99">
        <f>'[1]Annx-A (DA) '!E37</f>
        <v>1258</v>
      </c>
      <c r="D38" s="100">
        <f>'[1]Annx-A (DA) '!W37</f>
        <v>1327.1377587159998</v>
      </c>
      <c r="E38" s="101">
        <f>'[1]Annx-A (DA) '!X37</f>
        <v>324.8535916159999</v>
      </c>
      <c r="F38" s="102">
        <f>'[1]Annx-A (DA) '!V37</f>
        <v>255.71583290000001</v>
      </c>
      <c r="G38" s="103">
        <f t="shared" si="0"/>
        <v>69.137758715999894</v>
      </c>
      <c r="H38" s="104">
        <v>50.04</v>
      </c>
      <c r="I38" s="105">
        <v>1257.58</v>
      </c>
      <c r="J38" s="105">
        <v>1375.62</v>
      </c>
      <c r="K38" s="105">
        <v>-123.95</v>
      </c>
      <c r="L38" s="105">
        <v>-241.99</v>
      </c>
      <c r="M38" s="105">
        <v>118.04</v>
      </c>
      <c r="N38" s="105">
        <v>1499.57</v>
      </c>
      <c r="O38" s="98">
        <v>74</v>
      </c>
      <c r="P38" s="98" t="s">
        <v>103</v>
      </c>
      <c r="Q38" s="99">
        <f>'[1]Annx-A (DA) '!AI37</f>
        <v>1114</v>
      </c>
      <c r="R38" s="100">
        <f>'[1]Annx-A (DA) '!BC37</f>
        <v>1201.1017347160005</v>
      </c>
      <c r="S38" s="101">
        <f>'[1]Annx-A (DA) '!BD37</f>
        <v>198.81756761600042</v>
      </c>
      <c r="T38" s="102">
        <f>'[1]Annx-A (DA) '!BB37</f>
        <v>111.71583290000001</v>
      </c>
      <c r="U38" s="103">
        <f t="shared" si="1"/>
        <v>87.101734716000408</v>
      </c>
      <c r="V38" s="104">
        <v>50.03</v>
      </c>
      <c r="W38" s="106">
        <v>1151.57</v>
      </c>
      <c r="X38" s="105">
        <v>1241.27</v>
      </c>
      <c r="Y38" s="105">
        <v>-227.28</v>
      </c>
      <c r="Z38" s="105">
        <v>-316.98</v>
      </c>
      <c r="AA38" s="105">
        <v>89.700000000000017</v>
      </c>
      <c r="AB38" s="105">
        <v>1468.55</v>
      </c>
    </row>
    <row r="39" spans="1:28" s="107" customFormat="1" ht="142.80000000000001" customHeight="1">
      <c r="A39" s="97">
        <v>27</v>
      </c>
      <c r="B39" s="98" t="s">
        <v>104</v>
      </c>
      <c r="C39" s="99">
        <f>'[1]Annx-A (DA) '!E38</f>
        <v>1270</v>
      </c>
      <c r="D39" s="100">
        <f>'[1]Annx-A (DA) '!W38</f>
        <v>1339.5536827160001</v>
      </c>
      <c r="E39" s="101">
        <f>'[1]Annx-A (DA) '!X38</f>
        <v>337.26951561600004</v>
      </c>
      <c r="F39" s="102">
        <f>'[1]Annx-A (DA) '!V38</f>
        <v>267.71583290000001</v>
      </c>
      <c r="G39" s="103">
        <f t="shared" si="0"/>
        <v>69.553682716000026</v>
      </c>
      <c r="H39" s="104">
        <v>50.03</v>
      </c>
      <c r="I39" s="105">
        <v>1267.27</v>
      </c>
      <c r="J39" s="105">
        <v>1339.44</v>
      </c>
      <c r="K39" s="105">
        <v>-160.34</v>
      </c>
      <c r="L39" s="105">
        <v>-232.51</v>
      </c>
      <c r="M39" s="105">
        <v>72.169999999999987</v>
      </c>
      <c r="N39" s="105">
        <v>1499.78</v>
      </c>
      <c r="O39" s="98">
        <v>75</v>
      </c>
      <c r="P39" s="98" t="s">
        <v>105</v>
      </c>
      <c r="Q39" s="99">
        <f>'[1]Annx-A (DA) '!AI38</f>
        <v>1085</v>
      </c>
      <c r="R39" s="100">
        <f>'[1]Annx-A (DA) '!BC38</f>
        <v>1171.3178147159997</v>
      </c>
      <c r="S39" s="101">
        <f>'[1]Annx-A (DA) '!BD38</f>
        <v>169.03364761599966</v>
      </c>
      <c r="T39" s="102">
        <f>'[1]Annx-A (DA) '!BB38</f>
        <v>82.715832900000009</v>
      </c>
      <c r="U39" s="103">
        <f t="shared" si="1"/>
        <v>86.317814715999646</v>
      </c>
      <c r="V39" s="104">
        <v>50.05</v>
      </c>
      <c r="W39" s="106">
        <v>1153.45</v>
      </c>
      <c r="X39" s="105">
        <v>1213.3699999999999</v>
      </c>
      <c r="Y39" s="105">
        <v>-262</v>
      </c>
      <c r="Z39" s="105">
        <v>-321.91000000000003</v>
      </c>
      <c r="AA39" s="105">
        <v>59.910000000000025</v>
      </c>
      <c r="AB39" s="105">
        <v>1475.37</v>
      </c>
    </row>
    <row r="40" spans="1:28" s="107" customFormat="1" ht="142.80000000000001" customHeight="1">
      <c r="A40" s="97">
        <v>28</v>
      </c>
      <c r="B40" s="98" t="s">
        <v>106</v>
      </c>
      <c r="C40" s="99">
        <f>'[1]Annx-A (DA) '!E39</f>
        <v>1279</v>
      </c>
      <c r="D40" s="100">
        <f>'[1]Annx-A (DA) '!W39</f>
        <v>1346.451367716</v>
      </c>
      <c r="E40" s="101">
        <f>'[1]Annx-A (DA) '!X39</f>
        <v>344.16720061600017</v>
      </c>
      <c r="F40" s="102">
        <f>'[1]Annx-A (DA) '!V39</f>
        <v>276.71583290000001</v>
      </c>
      <c r="G40" s="103">
        <f t="shared" si="0"/>
        <v>67.451367716000163</v>
      </c>
      <c r="H40" s="104">
        <v>50.08</v>
      </c>
      <c r="I40" s="105">
        <v>1288.2</v>
      </c>
      <c r="J40" s="105">
        <v>1339.3700000000001</v>
      </c>
      <c r="K40" s="105">
        <v>-154.52000000000001</v>
      </c>
      <c r="L40" s="105">
        <v>-205.69</v>
      </c>
      <c r="M40" s="105">
        <v>51.169999999999987</v>
      </c>
      <c r="N40" s="105">
        <v>1493.89</v>
      </c>
      <c r="O40" s="98">
        <v>76</v>
      </c>
      <c r="P40" s="98" t="s">
        <v>107</v>
      </c>
      <c r="Q40" s="99">
        <f>'[1]Annx-A (DA) '!AI39</f>
        <v>1070</v>
      </c>
      <c r="R40" s="100">
        <f>'[1]Annx-A (DA) '!BC39</f>
        <v>1161.328377716</v>
      </c>
      <c r="S40" s="101">
        <f>'[1]Annx-A (DA) '!BD39</f>
        <v>159.04421061599993</v>
      </c>
      <c r="T40" s="102">
        <f>'[1]Annx-A (DA) '!BB39</f>
        <v>67.715832900000009</v>
      </c>
      <c r="U40" s="103">
        <f t="shared" si="1"/>
        <v>91.32837771599992</v>
      </c>
      <c r="V40" s="104">
        <v>50.03</v>
      </c>
      <c r="W40" s="106">
        <v>1150.4000000000001</v>
      </c>
      <c r="X40" s="105">
        <v>1216.47</v>
      </c>
      <c r="Y40" s="105">
        <v>-262.57</v>
      </c>
      <c r="Z40" s="105">
        <v>-328.63</v>
      </c>
      <c r="AA40" s="105">
        <v>66.06</v>
      </c>
      <c r="AB40" s="105">
        <v>1479.04</v>
      </c>
    </row>
    <row r="41" spans="1:28" s="107" customFormat="1" ht="142.80000000000001" customHeight="1">
      <c r="A41" s="97">
        <v>29</v>
      </c>
      <c r="B41" s="98" t="s">
        <v>108</v>
      </c>
      <c r="C41" s="99">
        <f>'[1]Annx-A (DA) '!E40</f>
        <v>1315</v>
      </c>
      <c r="D41" s="100">
        <f>'[1]Annx-A (DA) '!W40</f>
        <v>1385.1290407159997</v>
      </c>
      <c r="E41" s="101">
        <f>'[1]Annx-A (DA) '!X40</f>
        <v>382.84487361599986</v>
      </c>
      <c r="F41" s="102">
        <f>'[1]Annx-A (DA) '!V40</f>
        <v>312.71583290000001</v>
      </c>
      <c r="G41" s="103">
        <f t="shared" si="0"/>
        <v>70.129040715999849</v>
      </c>
      <c r="H41" s="104">
        <v>50.08</v>
      </c>
      <c r="I41" s="105">
        <v>1280.82</v>
      </c>
      <c r="J41" s="105">
        <v>1358.23</v>
      </c>
      <c r="K41" s="105">
        <v>-101.1</v>
      </c>
      <c r="L41" s="105">
        <v>-178.53</v>
      </c>
      <c r="M41" s="105">
        <v>77.430000000000007</v>
      </c>
      <c r="N41" s="105">
        <v>1459.33</v>
      </c>
      <c r="O41" s="98">
        <v>77</v>
      </c>
      <c r="P41" s="98" t="s">
        <v>109</v>
      </c>
      <c r="Q41" s="99">
        <f>'[1]Annx-A (DA) '!AI40</f>
        <v>1062</v>
      </c>
      <c r="R41" s="100">
        <f>'[1]Annx-A (DA) '!BC40</f>
        <v>1152.3479737159996</v>
      </c>
      <c r="S41" s="101">
        <f>'[1]Annx-A (DA) '!BD40</f>
        <v>148.76380661600007</v>
      </c>
      <c r="T41" s="102">
        <f>'[1]Annx-A (DA) '!BB40</f>
        <v>58.415832900000055</v>
      </c>
      <c r="U41" s="103">
        <f t="shared" si="1"/>
        <v>90.347973716000013</v>
      </c>
      <c r="V41" s="104">
        <v>50.02</v>
      </c>
      <c r="W41" s="106">
        <v>1148.48</v>
      </c>
      <c r="X41" s="105">
        <v>1203.57</v>
      </c>
      <c r="Y41" s="105">
        <v>-280.70999999999998</v>
      </c>
      <c r="Z41" s="105">
        <v>-335.79</v>
      </c>
      <c r="AA41" s="105">
        <v>55.080000000000041</v>
      </c>
      <c r="AB41" s="105">
        <v>1484.28</v>
      </c>
    </row>
    <row r="42" spans="1:28" s="107" customFormat="1" ht="142.80000000000001" customHeight="1">
      <c r="A42" s="97">
        <v>30</v>
      </c>
      <c r="B42" s="98" t="s">
        <v>110</v>
      </c>
      <c r="C42" s="99">
        <f>'[1]Annx-A (DA) '!E41</f>
        <v>1328</v>
      </c>
      <c r="D42" s="100">
        <f>'[1]Annx-A (DA) '!W41</f>
        <v>1396.5290407159998</v>
      </c>
      <c r="E42" s="101">
        <f>'[1]Annx-A (DA) '!X41</f>
        <v>394.24487361599995</v>
      </c>
      <c r="F42" s="102">
        <f>'[1]Annx-A (DA) '!V41</f>
        <v>325.71583290000001</v>
      </c>
      <c r="G42" s="103">
        <f t="shared" si="0"/>
        <v>68.52904071599994</v>
      </c>
      <c r="H42" s="104">
        <v>50.03</v>
      </c>
      <c r="I42" s="105">
        <v>1299.8699999999999</v>
      </c>
      <c r="J42" s="105">
        <v>1364.89</v>
      </c>
      <c r="K42" s="105">
        <v>-102.03</v>
      </c>
      <c r="L42" s="105">
        <v>-167.04</v>
      </c>
      <c r="M42" s="105">
        <v>65.009999999999991</v>
      </c>
      <c r="N42" s="105">
        <v>1466.92</v>
      </c>
      <c r="O42" s="98">
        <v>78</v>
      </c>
      <c r="P42" s="98" t="s">
        <v>111</v>
      </c>
      <c r="Q42" s="99">
        <f>'[1]Annx-A (DA) '!AI41</f>
        <v>1076</v>
      </c>
      <c r="R42" s="100">
        <f>'[1]Annx-A (DA) '!BC41</f>
        <v>1161.3206987159997</v>
      </c>
      <c r="S42" s="101">
        <f>'[1]Annx-A (DA) '!BD41</f>
        <v>157.73653161599992</v>
      </c>
      <c r="T42" s="102">
        <f>'[1]Annx-A (DA) '!BB41</f>
        <v>72.415832900000055</v>
      </c>
      <c r="U42" s="103">
        <f t="shared" si="1"/>
        <v>85.320698715999868</v>
      </c>
      <c r="V42" s="104">
        <v>50.02</v>
      </c>
      <c r="W42" s="106">
        <v>1165.49</v>
      </c>
      <c r="X42" s="105">
        <v>1197.73</v>
      </c>
      <c r="Y42" s="105">
        <v>-279.25</v>
      </c>
      <c r="Z42" s="105">
        <v>-311.5</v>
      </c>
      <c r="AA42" s="105">
        <v>32.25</v>
      </c>
      <c r="AB42" s="105">
        <v>1476.98</v>
      </c>
    </row>
    <row r="43" spans="1:28" s="107" customFormat="1" ht="142.80000000000001" customHeight="1">
      <c r="A43" s="97">
        <v>31</v>
      </c>
      <c r="B43" s="98" t="s">
        <v>112</v>
      </c>
      <c r="C43" s="99">
        <f>'[1]Annx-A (DA) '!E42</f>
        <v>1332</v>
      </c>
      <c r="D43" s="100">
        <f>'[1]Annx-A (DA) '!W42</f>
        <v>1402.7390407159999</v>
      </c>
      <c r="E43" s="101">
        <f>'[1]Annx-A (DA) '!X42</f>
        <v>400.45487361599976</v>
      </c>
      <c r="F43" s="102">
        <f>'[1]Annx-A (DA) '!V42</f>
        <v>329.71583290000001</v>
      </c>
      <c r="G43" s="103">
        <f t="shared" si="0"/>
        <v>70.739040715999749</v>
      </c>
      <c r="H43" s="104">
        <v>50.05</v>
      </c>
      <c r="I43" s="105">
        <v>1311.26</v>
      </c>
      <c r="J43" s="105">
        <v>1353.49</v>
      </c>
      <c r="K43" s="105">
        <v>-107.89</v>
      </c>
      <c r="L43" s="105">
        <v>-150.12</v>
      </c>
      <c r="M43" s="105">
        <v>42.230000000000004</v>
      </c>
      <c r="N43" s="105">
        <v>1461.38</v>
      </c>
      <c r="O43" s="98">
        <v>79</v>
      </c>
      <c r="P43" s="98" t="s">
        <v>113</v>
      </c>
      <c r="Q43" s="99">
        <f>'[1]Annx-A (DA) '!AI42</f>
        <v>1113</v>
      </c>
      <c r="R43" s="100">
        <f>'[1]Annx-A (DA) '!BC42</f>
        <v>1201.9331337159997</v>
      </c>
      <c r="S43" s="101">
        <f>'[1]Annx-A (DA) '!BD42</f>
        <v>198.3489666159997</v>
      </c>
      <c r="T43" s="102">
        <f>'[1]Annx-A (DA) '!BB42</f>
        <v>109.41583290000005</v>
      </c>
      <c r="U43" s="103">
        <f t="shared" si="1"/>
        <v>88.933133715999645</v>
      </c>
      <c r="V43" s="104">
        <v>50.01</v>
      </c>
      <c r="W43" s="106">
        <v>1200.45</v>
      </c>
      <c r="X43" s="105">
        <v>1172.17</v>
      </c>
      <c r="Y43" s="105">
        <v>-311.26</v>
      </c>
      <c r="Z43" s="105">
        <v>-282.97000000000003</v>
      </c>
      <c r="AA43" s="105">
        <v>-28.289999999999964</v>
      </c>
      <c r="AB43" s="105">
        <v>1483.43</v>
      </c>
    </row>
    <row r="44" spans="1:28" s="107" customFormat="1" ht="142.80000000000001" customHeight="1">
      <c r="A44" s="97">
        <v>32</v>
      </c>
      <c r="B44" s="98" t="s">
        <v>114</v>
      </c>
      <c r="C44" s="99">
        <f>'[1]Annx-A (DA) '!E43</f>
        <v>1334</v>
      </c>
      <c r="D44" s="100">
        <f>'[1]Annx-A (DA) '!W43</f>
        <v>1398.7943987159999</v>
      </c>
      <c r="E44" s="101">
        <f>'[1]Annx-A (DA) '!X43</f>
        <v>396.51023161599983</v>
      </c>
      <c r="F44" s="102">
        <f>'[1]Annx-A (DA) '!V43</f>
        <v>331.71583290000001</v>
      </c>
      <c r="G44" s="103">
        <f t="shared" si="0"/>
        <v>64.794398715999819</v>
      </c>
      <c r="H44" s="104">
        <v>50.05</v>
      </c>
      <c r="I44" s="105">
        <v>1316.96</v>
      </c>
      <c r="J44" s="105">
        <v>1352.89</v>
      </c>
      <c r="K44" s="105">
        <v>-111.8</v>
      </c>
      <c r="L44" s="105">
        <v>-147.74</v>
      </c>
      <c r="M44" s="105">
        <v>35.940000000000012</v>
      </c>
      <c r="N44" s="105">
        <v>1464.69</v>
      </c>
      <c r="O44" s="98">
        <v>80</v>
      </c>
      <c r="P44" s="98" t="s">
        <v>115</v>
      </c>
      <c r="Q44" s="99">
        <f>'[1]Annx-A (DA) '!AI43</f>
        <v>1144</v>
      </c>
      <c r="R44" s="100">
        <f>'[1]Annx-A (DA) '!BC43</f>
        <v>1231.9331337159997</v>
      </c>
      <c r="S44" s="101">
        <f>'[1]Annx-A (DA) '!BD43</f>
        <v>228.3489666159997</v>
      </c>
      <c r="T44" s="102">
        <f>'[1]Annx-A (DA) '!BB43</f>
        <v>140.41583290000005</v>
      </c>
      <c r="U44" s="103">
        <f t="shared" si="1"/>
        <v>87.933133715999645</v>
      </c>
      <c r="V44" s="104">
        <v>50.03</v>
      </c>
      <c r="W44" s="106">
        <v>1225.1600000000001</v>
      </c>
      <c r="X44" s="105">
        <v>1203.81</v>
      </c>
      <c r="Y44" s="105">
        <v>-282.79000000000002</v>
      </c>
      <c r="Z44" s="105">
        <v>-261.44</v>
      </c>
      <c r="AA44" s="105">
        <v>-21.350000000000023</v>
      </c>
      <c r="AB44" s="105">
        <v>1486.6</v>
      </c>
    </row>
    <row r="45" spans="1:28" s="107" customFormat="1" ht="142.80000000000001" customHeight="1">
      <c r="A45" s="97">
        <v>33</v>
      </c>
      <c r="B45" s="98" t="s">
        <v>116</v>
      </c>
      <c r="C45" s="99">
        <f>'[1]Annx-A (DA) '!E44</f>
        <v>1341</v>
      </c>
      <c r="D45" s="100">
        <f>'[1]Annx-A (DA) '!W44</f>
        <v>1439.1483137159996</v>
      </c>
      <c r="E45" s="101">
        <f>'[1]Annx-A (DA) '!X44</f>
        <v>436.86414661599997</v>
      </c>
      <c r="F45" s="102">
        <f>'[1]Annx-A (DA) '!V44</f>
        <v>338.71583290000001</v>
      </c>
      <c r="G45" s="103">
        <f t="shared" si="0"/>
        <v>98.148313715999961</v>
      </c>
      <c r="H45" s="104">
        <v>50.03</v>
      </c>
      <c r="I45" s="105">
        <v>1328.53</v>
      </c>
      <c r="J45" s="105">
        <v>1359.15</v>
      </c>
      <c r="K45" s="105">
        <v>-108.48</v>
      </c>
      <c r="L45" s="105">
        <v>-139.09</v>
      </c>
      <c r="M45" s="105">
        <v>30.61</v>
      </c>
      <c r="N45" s="105">
        <v>1467.63</v>
      </c>
      <c r="O45" s="98">
        <v>81</v>
      </c>
      <c r="P45" s="98" t="s">
        <v>117</v>
      </c>
      <c r="Q45" s="99">
        <f>'[1]Annx-A (DA) '!AI44</f>
        <v>1190</v>
      </c>
      <c r="R45" s="100">
        <f>'[1]Annx-A (DA) '!BC44</f>
        <v>1277.0744977159998</v>
      </c>
      <c r="S45" s="101">
        <f>'[1]Annx-A (DA) '!BD44</f>
        <v>273.49033061599999</v>
      </c>
      <c r="T45" s="102">
        <f>'[1]Annx-A (DA) '!BB44</f>
        <v>186.41583290000005</v>
      </c>
      <c r="U45" s="103">
        <f t="shared" si="1"/>
        <v>87.074497715999939</v>
      </c>
      <c r="V45" s="104">
        <v>50.02</v>
      </c>
      <c r="W45" s="106">
        <v>1242.75</v>
      </c>
      <c r="X45" s="105">
        <v>1235.03</v>
      </c>
      <c r="Y45" s="105">
        <v>-292.56</v>
      </c>
      <c r="Z45" s="105">
        <v>-284.81</v>
      </c>
      <c r="AA45" s="105">
        <v>-7.75</v>
      </c>
      <c r="AB45" s="105">
        <v>1527.59</v>
      </c>
    </row>
    <row r="46" spans="1:28" s="107" customFormat="1" ht="142.80000000000001" customHeight="1">
      <c r="A46" s="97">
        <v>34</v>
      </c>
      <c r="B46" s="98" t="s">
        <v>118</v>
      </c>
      <c r="C46" s="99">
        <f>'[1]Annx-A (DA) '!E45</f>
        <v>1349</v>
      </c>
      <c r="D46" s="100">
        <f>'[1]Annx-A (DA) '!W45</f>
        <v>1440.3539867159996</v>
      </c>
      <c r="E46" s="101">
        <f>'[1]Annx-A (DA) '!X45</f>
        <v>438.0698196159999</v>
      </c>
      <c r="F46" s="102">
        <f>'[1]Annx-A (DA) '!V45</f>
        <v>346.71583290000001</v>
      </c>
      <c r="G46" s="103">
        <f t="shared" si="0"/>
        <v>91.353986715999895</v>
      </c>
      <c r="H46" s="104">
        <v>50.03</v>
      </c>
      <c r="I46" s="105">
        <v>1317.38</v>
      </c>
      <c r="J46" s="105">
        <v>1361.44</v>
      </c>
      <c r="K46" s="105">
        <v>-106.88</v>
      </c>
      <c r="L46" s="105">
        <v>-150.94</v>
      </c>
      <c r="M46" s="105">
        <v>44.06</v>
      </c>
      <c r="N46" s="105">
        <v>1468.32</v>
      </c>
      <c r="O46" s="98">
        <v>82</v>
      </c>
      <c r="P46" s="98" t="s">
        <v>119</v>
      </c>
      <c r="Q46" s="99">
        <f>'[1]Annx-A (DA) '!AI45</f>
        <v>1213</v>
      </c>
      <c r="R46" s="100">
        <f>'[1]Annx-A (DA) '!BC45</f>
        <v>1296.9301707159998</v>
      </c>
      <c r="S46" s="101">
        <f>'[1]Annx-A (DA) '!BD45</f>
        <v>293.34600361599979</v>
      </c>
      <c r="T46" s="102">
        <f>'[1]Annx-A (DA) '!BB45</f>
        <v>209.41583290000005</v>
      </c>
      <c r="U46" s="103">
        <f t="shared" si="1"/>
        <v>83.930170715999736</v>
      </c>
      <c r="V46" s="104">
        <v>50.01</v>
      </c>
      <c r="W46" s="106">
        <v>1248.56</v>
      </c>
      <c r="X46" s="105">
        <v>1251.4499999999998</v>
      </c>
      <c r="Y46" s="105">
        <v>-274.39999999999998</v>
      </c>
      <c r="Z46" s="105">
        <v>-277.29000000000002</v>
      </c>
      <c r="AA46" s="105">
        <v>2.8900000000000432</v>
      </c>
      <c r="AB46" s="105">
        <v>1525.85</v>
      </c>
    </row>
    <row r="47" spans="1:28" s="107" customFormat="1" ht="142.80000000000001" customHeight="1">
      <c r="A47" s="97">
        <v>35</v>
      </c>
      <c r="B47" s="98" t="s">
        <v>120</v>
      </c>
      <c r="C47" s="99">
        <f>'[1]Annx-A (DA) '!E46</f>
        <v>1337</v>
      </c>
      <c r="D47" s="100">
        <f>'[1]Annx-A (DA) '!W46</f>
        <v>1443.0016717159999</v>
      </c>
      <c r="E47" s="101">
        <f>'[1]Annx-A (DA) '!X46</f>
        <v>440.71750461599981</v>
      </c>
      <c r="F47" s="102">
        <f>'[1]Annx-A (DA) '!V46</f>
        <v>334.71583290000001</v>
      </c>
      <c r="G47" s="103">
        <f t="shared" si="0"/>
        <v>106.00167171599981</v>
      </c>
      <c r="H47" s="104">
        <v>50.03</v>
      </c>
      <c r="I47" s="105">
        <v>1324.97</v>
      </c>
      <c r="J47" s="105">
        <v>1328.06</v>
      </c>
      <c r="K47" s="105">
        <v>-142.18</v>
      </c>
      <c r="L47" s="105">
        <v>-145.27000000000001</v>
      </c>
      <c r="M47" s="105">
        <v>3.0900000000000034</v>
      </c>
      <c r="N47" s="105">
        <v>1470.24</v>
      </c>
      <c r="O47" s="98">
        <v>83</v>
      </c>
      <c r="P47" s="98" t="s">
        <v>121</v>
      </c>
      <c r="Q47" s="99">
        <f>'[1]Annx-A (DA) '!AI46</f>
        <v>1205</v>
      </c>
      <c r="R47" s="100">
        <f>'[1]Annx-A (DA) '!BC46</f>
        <v>1291.9301707159998</v>
      </c>
      <c r="S47" s="101">
        <f>'[1]Annx-A (DA) '!BD46</f>
        <v>288.34600361599979</v>
      </c>
      <c r="T47" s="102">
        <f>'[1]Annx-A (DA) '!BB46</f>
        <v>201.41583290000005</v>
      </c>
      <c r="U47" s="103">
        <f t="shared" si="1"/>
        <v>86.930170715999736</v>
      </c>
      <c r="V47" s="104">
        <v>50.02</v>
      </c>
      <c r="W47" s="106">
        <v>1246.3499999999999</v>
      </c>
      <c r="X47" s="105">
        <v>1242.76</v>
      </c>
      <c r="Y47" s="105">
        <v>-279.01</v>
      </c>
      <c r="Z47" s="105">
        <v>-275.42</v>
      </c>
      <c r="AA47" s="105">
        <v>-3.589999999999975</v>
      </c>
      <c r="AB47" s="105">
        <v>1521.77</v>
      </c>
    </row>
    <row r="48" spans="1:28" s="107" customFormat="1" ht="142.80000000000001" customHeight="1">
      <c r="A48" s="97">
        <v>36</v>
      </c>
      <c r="B48" s="98" t="s">
        <v>122</v>
      </c>
      <c r="C48" s="99">
        <f>'[1]Annx-A (DA) '!E47</f>
        <v>1330</v>
      </c>
      <c r="D48" s="100">
        <f>'[1]Annx-A (DA) '!W47</f>
        <v>1413.2139867159997</v>
      </c>
      <c r="E48" s="101">
        <f>'[1]Annx-A (DA) '!X47</f>
        <v>410.92981961599958</v>
      </c>
      <c r="F48" s="102">
        <f>'[1]Annx-A (DA) '!V47</f>
        <v>327.71583290000001</v>
      </c>
      <c r="G48" s="103">
        <f t="shared" si="0"/>
        <v>83.213986715999567</v>
      </c>
      <c r="H48" s="104">
        <v>50.06</v>
      </c>
      <c r="I48" s="105">
        <v>1341.45</v>
      </c>
      <c r="J48" s="105">
        <v>1252.77</v>
      </c>
      <c r="K48" s="105">
        <v>-209.34</v>
      </c>
      <c r="L48" s="105">
        <v>-120.66</v>
      </c>
      <c r="M48" s="105">
        <v>-88.68</v>
      </c>
      <c r="N48" s="105">
        <v>1462.11</v>
      </c>
      <c r="O48" s="98">
        <v>84</v>
      </c>
      <c r="P48" s="98" t="s">
        <v>123</v>
      </c>
      <c r="Q48" s="99">
        <f>'[1]Annx-A (DA) '!AI47</f>
        <v>1225</v>
      </c>
      <c r="R48" s="100">
        <f>'[1]Annx-A (DA) '!BC47</f>
        <v>1303.047855716</v>
      </c>
      <c r="S48" s="101">
        <f>'[1]Annx-A (DA) '!BD47</f>
        <v>299.46368861599996</v>
      </c>
      <c r="T48" s="102">
        <f>'[1]Annx-A (DA) '!BB47</f>
        <v>221.41583290000005</v>
      </c>
      <c r="U48" s="103">
        <f t="shared" si="1"/>
        <v>78.047855715999901</v>
      </c>
      <c r="V48" s="104">
        <v>50.03</v>
      </c>
      <c r="W48" s="106">
        <v>1233.99</v>
      </c>
      <c r="X48" s="105">
        <v>1240.01</v>
      </c>
      <c r="Y48" s="105">
        <v>-272.75</v>
      </c>
      <c r="Z48" s="105">
        <v>-278.77</v>
      </c>
      <c r="AA48" s="105">
        <v>6.0199999999999818</v>
      </c>
      <c r="AB48" s="105">
        <v>1512.76</v>
      </c>
    </row>
    <row r="49" spans="1:28" s="107" customFormat="1" ht="142.80000000000001" customHeight="1">
      <c r="A49" s="97">
        <v>37</v>
      </c>
      <c r="B49" s="98" t="s">
        <v>124</v>
      </c>
      <c r="C49" s="99">
        <f>'[1]Annx-A (DA) '!E48</f>
        <v>1317</v>
      </c>
      <c r="D49" s="100">
        <f>'[1]Annx-A (DA) '!W48</f>
        <v>1398.5770417159995</v>
      </c>
      <c r="E49" s="101">
        <f>'[1]Annx-A (DA) '!X48</f>
        <v>396.29287461599984</v>
      </c>
      <c r="F49" s="102">
        <f>'[1]Annx-A (DA) '!V48</f>
        <v>314.71583290000001</v>
      </c>
      <c r="G49" s="103">
        <f t="shared" si="0"/>
        <v>81.577041715999826</v>
      </c>
      <c r="H49" s="104">
        <v>50.03</v>
      </c>
      <c r="I49" s="105">
        <v>1328.88</v>
      </c>
      <c r="J49" s="105">
        <v>1262.6500000000001</v>
      </c>
      <c r="K49" s="105">
        <v>-193.88</v>
      </c>
      <c r="L49" s="105">
        <v>-127.66</v>
      </c>
      <c r="M49" s="105">
        <v>-66.22</v>
      </c>
      <c r="N49" s="105">
        <v>1456.53</v>
      </c>
      <c r="O49" s="98">
        <v>85</v>
      </c>
      <c r="P49" s="98" t="s">
        <v>125</v>
      </c>
      <c r="Q49" s="99">
        <f>'[1]Annx-A (DA) '!AI48</f>
        <v>1212</v>
      </c>
      <c r="R49" s="100">
        <f>'[1]Annx-A (DA) '!BC48</f>
        <v>1296.5170917159999</v>
      </c>
      <c r="S49" s="101">
        <f>'[1]Annx-A (DA) '!BD48</f>
        <v>292.93292461600009</v>
      </c>
      <c r="T49" s="102">
        <f>'[1]Annx-A (DA) '!BB48</f>
        <v>208.41583290000005</v>
      </c>
      <c r="U49" s="103">
        <f t="shared" si="1"/>
        <v>84.517091716000039</v>
      </c>
      <c r="V49" s="104">
        <v>50</v>
      </c>
      <c r="W49" s="106">
        <v>1247.83</v>
      </c>
      <c r="X49" s="105">
        <v>1341.8100000000002</v>
      </c>
      <c r="Y49" s="105">
        <v>-178.85</v>
      </c>
      <c r="Z49" s="105">
        <v>-272.83</v>
      </c>
      <c r="AA49" s="105">
        <v>93.97999999999999</v>
      </c>
      <c r="AB49" s="105">
        <v>1520.66</v>
      </c>
    </row>
    <row r="50" spans="1:28" s="107" customFormat="1" ht="142.80000000000001" customHeight="1">
      <c r="A50" s="97">
        <v>38</v>
      </c>
      <c r="B50" s="98" t="s">
        <v>126</v>
      </c>
      <c r="C50" s="99">
        <f>'[1]Annx-A (DA) '!E49</f>
        <v>1328</v>
      </c>
      <c r="D50" s="100">
        <f>'[1]Annx-A (DA) '!W49</f>
        <v>1410.4586817159995</v>
      </c>
      <c r="E50" s="101">
        <f>'[1]Annx-A (DA) '!X49</f>
        <v>408.1745146159999</v>
      </c>
      <c r="F50" s="102">
        <f>'[1]Annx-A (DA) '!V49</f>
        <v>325.71583290000001</v>
      </c>
      <c r="G50" s="103">
        <f t="shared" si="0"/>
        <v>82.458681715999887</v>
      </c>
      <c r="H50" s="104">
        <v>50.02</v>
      </c>
      <c r="I50" s="105">
        <v>1324.32</v>
      </c>
      <c r="J50" s="105">
        <v>1272.17</v>
      </c>
      <c r="K50" s="105">
        <v>-183.01</v>
      </c>
      <c r="L50" s="105">
        <v>-130.86000000000001</v>
      </c>
      <c r="M50" s="105">
        <v>-52.149999999999977</v>
      </c>
      <c r="N50" s="105">
        <v>1455.18</v>
      </c>
      <c r="O50" s="98">
        <v>86</v>
      </c>
      <c r="P50" s="98" t="s">
        <v>127</v>
      </c>
      <c r="Q50" s="99">
        <f>'[1]Annx-A (DA) '!AI49</f>
        <v>1215</v>
      </c>
      <c r="R50" s="100">
        <f>'[1]Annx-A (DA) '!BC49</f>
        <v>1301.5170917159999</v>
      </c>
      <c r="S50" s="101">
        <f>'[1]Annx-A (DA) '!BD49</f>
        <v>297.93292461600009</v>
      </c>
      <c r="T50" s="102">
        <f>'[1]Annx-A (DA) '!BB49</f>
        <v>211.41583290000005</v>
      </c>
      <c r="U50" s="103">
        <f t="shared" si="1"/>
        <v>86.517091716000039</v>
      </c>
      <c r="V50" s="104">
        <v>50.04</v>
      </c>
      <c r="W50" s="106">
        <v>1248.3</v>
      </c>
      <c r="X50" s="105">
        <v>1349.83</v>
      </c>
      <c r="Y50" s="105">
        <v>-171.62</v>
      </c>
      <c r="Z50" s="105">
        <v>-273.14999999999998</v>
      </c>
      <c r="AA50" s="105">
        <v>101.52999999999997</v>
      </c>
      <c r="AB50" s="105">
        <v>1521.45</v>
      </c>
    </row>
    <row r="51" spans="1:28" s="107" customFormat="1" ht="142.80000000000001" customHeight="1">
      <c r="A51" s="97">
        <v>39</v>
      </c>
      <c r="B51" s="98" t="s">
        <v>128</v>
      </c>
      <c r="C51" s="99">
        <f>'[1]Annx-A (DA) '!E50</f>
        <v>1338</v>
      </c>
      <c r="D51" s="100">
        <f>'[1]Annx-A (DA) '!W50</f>
        <v>1452.225719716</v>
      </c>
      <c r="E51" s="101">
        <f>'[1]Annx-A (DA) '!X50</f>
        <v>449.94155261599985</v>
      </c>
      <c r="F51" s="102">
        <f>'[1]Annx-A (DA) '!V50</f>
        <v>335.71583290000001</v>
      </c>
      <c r="G51" s="103">
        <f t="shared" si="0"/>
        <v>114.22571971599984</v>
      </c>
      <c r="H51" s="104">
        <v>50.03</v>
      </c>
      <c r="I51" s="105">
        <v>1349.55</v>
      </c>
      <c r="J51" s="105">
        <v>1312.73</v>
      </c>
      <c r="K51" s="105">
        <v>-141.49</v>
      </c>
      <c r="L51" s="105">
        <v>-104.67</v>
      </c>
      <c r="M51" s="105">
        <v>-36.820000000000007</v>
      </c>
      <c r="N51" s="105">
        <v>1454.22</v>
      </c>
      <c r="O51" s="98">
        <v>87</v>
      </c>
      <c r="P51" s="98" t="s">
        <v>129</v>
      </c>
      <c r="Q51" s="99">
        <f>'[1]Annx-A (DA) '!AI50</f>
        <v>1191</v>
      </c>
      <c r="R51" s="100">
        <f>'[1]Annx-A (DA) '!BC50</f>
        <v>1276.5082047159999</v>
      </c>
      <c r="S51" s="101">
        <f>'[1]Annx-A (DA) '!BD50</f>
        <v>272.92403761600013</v>
      </c>
      <c r="T51" s="102">
        <f>'[1]Annx-A (DA) '!BB50</f>
        <v>187.41583290000005</v>
      </c>
      <c r="U51" s="103">
        <f t="shared" si="1"/>
        <v>85.50820471600008</v>
      </c>
      <c r="V51" s="104">
        <v>50.05</v>
      </c>
      <c r="W51" s="106">
        <v>1241.19</v>
      </c>
      <c r="X51" s="105">
        <v>1227.69</v>
      </c>
      <c r="Y51" s="105">
        <v>-292.51</v>
      </c>
      <c r="Z51" s="105">
        <v>-279.02</v>
      </c>
      <c r="AA51" s="105">
        <v>-13.490000000000009</v>
      </c>
      <c r="AB51" s="105">
        <v>1520.2</v>
      </c>
    </row>
    <row r="52" spans="1:28" s="107" customFormat="1" ht="142.80000000000001" customHeight="1">
      <c r="A52" s="97">
        <v>40</v>
      </c>
      <c r="B52" s="98" t="s">
        <v>130</v>
      </c>
      <c r="C52" s="99">
        <f>'[1]Annx-A (DA) '!E51</f>
        <v>1337</v>
      </c>
      <c r="D52" s="100">
        <f>'[1]Annx-A (DA) '!W51</f>
        <v>1452.8757197159996</v>
      </c>
      <c r="E52" s="101">
        <f>'[1]Annx-A (DA) '!X51</f>
        <v>450.59155261599994</v>
      </c>
      <c r="F52" s="102">
        <f>'[1]Annx-A (DA) '!V51</f>
        <v>334.71583290000001</v>
      </c>
      <c r="G52" s="103">
        <f t="shared" si="0"/>
        <v>115.87571971599994</v>
      </c>
      <c r="H52" s="104">
        <v>50.04</v>
      </c>
      <c r="I52" s="105">
        <v>1364.74</v>
      </c>
      <c r="J52" s="105">
        <v>1314.05</v>
      </c>
      <c r="K52" s="105">
        <v>-139.77000000000001</v>
      </c>
      <c r="L52" s="105">
        <v>-89.08</v>
      </c>
      <c r="M52" s="105">
        <v>-50.690000000000012</v>
      </c>
      <c r="N52" s="105">
        <v>1453.82</v>
      </c>
      <c r="O52" s="98">
        <v>88</v>
      </c>
      <c r="P52" s="98" t="s">
        <v>131</v>
      </c>
      <c r="Q52" s="99">
        <f>'[1]Annx-A (DA) '!AI51</f>
        <v>1182</v>
      </c>
      <c r="R52" s="100">
        <f>'[1]Annx-A (DA) '!BC51</f>
        <v>1266.5082047159999</v>
      </c>
      <c r="S52" s="101">
        <f>'[1]Annx-A (DA) '!BD51</f>
        <v>262.92403761600013</v>
      </c>
      <c r="T52" s="102">
        <f>'[1]Annx-A (DA) '!BB51</f>
        <v>178.41583290000005</v>
      </c>
      <c r="U52" s="103">
        <f t="shared" si="1"/>
        <v>84.50820471600008</v>
      </c>
      <c r="V52" s="104">
        <v>50.04</v>
      </c>
      <c r="W52" s="106">
        <v>1213.55</v>
      </c>
      <c r="X52" s="105">
        <v>1213.48</v>
      </c>
      <c r="Y52" s="105">
        <v>-305.19</v>
      </c>
      <c r="Z52" s="105">
        <v>-305.13</v>
      </c>
      <c r="AA52" s="105">
        <v>-6.0000000000002274E-2</v>
      </c>
      <c r="AB52" s="105">
        <v>1518.67</v>
      </c>
    </row>
    <row r="53" spans="1:28" s="107" customFormat="1" ht="142.80000000000001" customHeight="1">
      <c r="A53" s="97">
        <v>41</v>
      </c>
      <c r="B53" s="98" t="s">
        <v>132</v>
      </c>
      <c r="C53" s="99">
        <f>'[1]Annx-A (DA) '!E52</f>
        <v>1338</v>
      </c>
      <c r="D53" s="100">
        <f>'[1]Annx-A (DA) '!W52</f>
        <v>1438.1657197159996</v>
      </c>
      <c r="E53" s="101">
        <f>'[1]Annx-A (DA) '!X52</f>
        <v>440.88155261599991</v>
      </c>
      <c r="F53" s="102">
        <f>'[1]Annx-A (DA) '!V52</f>
        <v>340.71583290000001</v>
      </c>
      <c r="G53" s="103">
        <f t="shared" si="0"/>
        <v>100.1657197159999</v>
      </c>
      <c r="H53" s="104">
        <v>50.05</v>
      </c>
      <c r="I53" s="105">
        <v>1332.12</v>
      </c>
      <c r="J53" s="105">
        <v>1341.41</v>
      </c>
      <c r="K53" s="105">
        <v>-75.760000000000005</v>
      </c>
      <c r="L53" s="105">
        <v>-85.04</v>
      </c>
      <c r="M53" s="105">
        <v>9.2800000000000011</v>
      </c>
      <c r="N53" s="105">
        <v>1417.17</v>
      </c>
      <c r="O53" s="98">
        <v>89</v>
      </c>
      <c r="P53" s="98" t="s">
        <v>133</v>
      </c>
      <c r="Q53" s="99">
        <f>'[1]Annx-A (DA) '!AI52</f>
        <v>1167</v>
      </c>
      <c r="R53" s="100">
        <f>'[1]Annx-A (DA) '!BC52</f>
        <v>1180.9740907159999</v>
      </c>
      <c r="S53" s="101">
        <f>'[1]Annx-A (DA) '!BD52</f>
        <v>179.38992361600009</v>
      </c>
      <c r="T53" s="102">
        <f>'[1]Annx-A (DA) '!BB52</f>
        <v>165.41583290000005</v>
      </c>
      <c r="U53" s="103">
        <f t="shared" si="1"/>
        <v>13.974090716000035</v>
      </c>
      <c r="V53" s="104">
        <v>50.04</v>
      </c>
      <c r="W53" s="106">
        <v>1207.26</v>
      </c>
      <c r="X53" s="105">
        <v>1196.76</v>
      </c>
      <c r="Y53" s="105">
        <v>-320.33</v>
      </c>
      <c r="Z53" s="105">
        <v>-309.83</v>
      </c>
      <c r="AA53" s="105">
        <v>-10.5</v>
      </c>
      <c r="AB53" s="105">
        <v>1517.09</v>
      </c>
    </row>
    <row r="54" spans="1:28" s="107" customFormat="1" ht="142.80000000000001" customHeight="1">
      <c r="A54" s="97">
        <v>42</v>
      </c>
      <c r="B54" s="98" t="s">
        <v>134</v>
      </c>
      <c r="C54" s="99">
        <f>'[1]Annx-A (DA) '!E53</f>
        <v>1318</v>
      </c>
      <c r="D54" s="100">
        <f>'[1]Annx-A (DA) '!W53</f>
        <v>1440.1934047159996</v>
      </c>
      <c r="E54" s="101">
        <f>'[1]Annx-A (DA) '!X53</f>
        <v>442.90923761599993</v>
      </c>
      <c r="F54" s="102">
        <f>'[1]Annx-A (DA) '!V53</f>
        <v>320.71583290000001</v>
      </c>
      <c r="G54" s="103">
        <f t="shared" si="0"/>
        <v>122.19340471599992</v>
      </c>
      <c r="H54" s="104">
        <v>50.02</v>
      </c>
      <c r="I54" s="105">
        <v>1337.89</v>
      </c>
      <c r="J54" s="105">
        <v>1307.25</v>
      </c>
      <c r="K54" s="105">
        <v>-100.67</v>
      </c>
      <c r="L54" s="105">
        <v>-70.03</v>
      </c>
      <c r="M54" s="105">
        <v>-30.64</v>
      </c>
      <c r="N54" s="105">
        <v>1407.92</v>
      </c>
      <c r="O54" s="98">
        <v>90</v>
      </c>
      <c r="P54" s="98" t="s">
        <v>135</v>
      </c>
      <c r="Q54" s="99">
        <f>'[1]Annx-A (DA) '!AI53</f>
        <v>1170</v>
      </c>
      <c r="R54" s="100">
        <f>'[1]Annx-A (DA) '!BC53</f>
        <v>1180.8297637159999</v>
      </c>
      <c r="S54" s="101">
        <f>'[1]Annx-A (DA) '!BD53</f>
        <v>179.24559661599989</v>
      </c>
      <c r="T54" s="102">
        <f>'[1]Annx-A (DA) '!BB53</f>
        <v>168.41583290000005</v>
      </c>
      <c r="U54" s="103">
        <f t="shared" si="1"/>
        <v>10.829763715999832</v>
      </c>
      <c r="V54" s="104">
        <v>50.03</v>
      </c>
      <c r="W54" s="106">
        <v>1205.1099999999999</v>
      </c>
      <c r="X54" s="105">
        <v>1191.3</v>
      </c>
      <c r="Y54" s="105">
        <v>-325.02999999999997</v>
      </c>
      <c r="Z54" s="105">
        <v>-311.23</v>
      </c>
      <c r="AA54" s="105">
        <v>-13.799999999999955</v>
      </c>
      <c r="AB54" s="105">
        <v>1516.33</v>
      </c>
    </row>
    <row r="55" spans="1:28" s="107" customFormat="1" ht="142.80000000000001" customHeight="1">
      <c r="A55" s="97">
        <v>43</v>
      </c>
      <c r="B55" s="98" t="s">
        <v>136</v>
      </c>
      <c r="C55" s="99">
        <f>'[1]Annx-A (DA) '!E54</f>
        <v>1306</v>
      </c>
      <c r="D55" s="100">
        <f>'[1]Annx-A (DA) '!W54</f>
        <v>1439.9900467159998</v>
      </c>
      <c r="E55" s="101">
        <f>'[1]Annx-A (DA) '!X54</f>
        <v>442.70587961599972</v>
      </c>
      <c r="F55" s="102">
        <f>'[1]Annx-A (DA) '!V54</f>
        <v>308.71583290000001</v>
      </c>
      <c r="G55" s="103">
        <f t="shared" si="0"/>
        <v>133.99004671599971</v>
      </c>
      <c r="H55" s="104">
        <v>50.04</v>
      </c>
      <c r="I55" s="105">
        <v>1354.68</v>
      </c>
      <c r="J55" s="105">
        <v>1278.6300000000001</v>
      </c>
      <c r="K55" s="105">
        <v>-120.02</v>
      </c>
      <c r="L55" s="105">
        <v>-43.97</v>
      </c>
      <c r="M55" s="105">
        <v>-76.05</v>
      </c>
      <c r="N55" s="105">
        <v>1398.65</v>
      </c>
      <c r="O55" s="98">
        <v>91</v>
      </c>
      <c r="P55" s="98" t="s">
        <v>137</v>
      </c>
      <c r="Q55" s="99">
        <f>'[1]Annx-A (DA) '!AI54</f>
        <v>1171</v>
      </c>
      <c r="R55" s="100">
        <f>'[1]Annx-A (DA) '!BC54</f>
        <v>1181.4588687159999</v>
      </c>
      <c r="S55" s="101">
        <f>'[1]Annx-A (DA) '!BD54</f>
        <v>179.8747016160001</v>
      </c>
      <c r="T55" s="102">
        <f>'[1]Annx-A (DA) '!BB54</f>
        <v>169.41583290000005</v>
      </c>
      <c r="U55" s="103">
        <f t="shared" si="1"/>
        <v>10.45886871600004</v>
      </c>
      <c r="V55" s="104">
        <v>50.04</v>
      </c>
      <c r="W55" s="106">
        <v>1198.8499999999999</v>
      </c>
      <c r="X55" s="105">
        <v>1142.32</v>
      </c>
      <c r="Y55" s="105">
        <v>-367.3</v>
      </c>
      <c r="Z55" s="105">
        <v>-310.77</v>
      </c>
      <c r="AA55" s="105">
        <v>-56.53000000000003</v>
      </c>
      <c r="AB55" s="105">
        <v>1509.62</v>
      </c>
    </row>
    <row r="56" spans="1:28" s="107" customFormat="1" ht="142.80000000000001" customHeight="1">
      <c r="A56" s="97">
        <v>44</v>
      </c>
      <c r="B56" s="98" t="s">
        <v>138</v>
      </c>
      <c r="C56" s="99">
        <f>'[1]Annx-A (DA) '!E55</f>
        <v>1300</v>
      </c>
      <c r="D56" s="100">
        <f>'[1]Annx-A (DA) '!W55</f>
        <v>1440.1097957159998</v>
      </c>
      <c r="E56" s="101">
        <f>'[1]Annx-A (DA) '!X55</f>
        <v>442.82562861599968</v>
      </c>
      <c r="F56" s="102">
        <f>'[1]Annx-A (DA) '!V55</f>
        <v>302.71583290000001</v>
      </c>
      <c r="G56" s="103">
        <f t="shared" si="0"/>
        <v>140.10979571599967</v>
      </c>
      <c r="H56" s="104">
        <v>49.99</v>
      </c>
      <c r="I56" s="105">
        <v>1342.74</v>
      </c>
      <c r="J56" s="105">
        <v>1263.8600000000001</v>
      </c>
      <c r="K56" s="105">
        <v>-121.86</v>
      </c>
      <c r="L56" s="105">
        <v>-42.98</v>
      </c>
      <c r="M56" s="105">
        <v>-78.88</v>
      </c>
      <c r="N56" s="105">
        <v>1385.72</v>
      </c>
      <c r="O56" s="98">
        <v>92</v>
      </c>
      <c r="P56" s="98" t="s">
        <v>139</v>
      </c>
      <c r="Q56" s="99">
        <f>'[1]Annx-A (DA) '!AI55</f>
        <v>1156</v>
      </c>
      <c r="R56" s="100">
        <f>'[1]Annx-A (DA) '!BC55</f>
        <v>1160.3352607159995</v>
      </c>
      <c r="S56" s="101">
        <f>'[1]Annx-A (DA) '!BD55</f>
        <v>158.75109361599976</v>
      </c>
      <c r="T56" s="102">
        <f>'[1]Annx-A (DA) '!BB55</f>
        <v>154.41583290000005</v>
      </c>
      <c r="U56" s="103">
        <f t="shared" si="1"/>
        <v>4.3352607159997092</v>
      </c>
      <c r="V56" s="104">
        <v>50.06</v>
      </c>
      <c r="W56" s="106">
        <v>1187.6300000000001</v>
      </c>
      <c r="X56" s="105">
        <v>1124.6299999999999</v>
      </c>
      <c r="Y56" s="105">
        <v>-389.47</v>
      </c>
      <c r="Z56" s="105">
        <v>-326.47000000000003</v>
      </c>
      <c r="AA56" s="105">
        <v>-63</v>
      </c>
      <c r="AB56" s="105">
        <v>1514.1</v>
      </c>
    </row>
    <row r="57" spans="1:28" s="107" customFormat="1" ht="142.80000000000001" customHeight="1">
      <c r="A57" s="97">
        <v>45</v>
      </c>
      <c r="B57" s="98" t="s">
        <v>140</v>
      </c>
      <c r="C57" s="99">
        <f>'[1]Annx-A (DA) '!E56</f>
        <v>1279</v>
      </c>
      <c r="D57" s="100">
        <f>'[1]Annx-A (DA) '!W56</f>
        <v>1433.8092286159992</v>
      </c>
      <c r="E57" s="101">
        <f>'[1]Annx-A (DA) '!X56</f>
        <v>443.82562861599968</v>
      </c>
      <c r="F57" s="102">
        <f>'[1]Annx-A (DA) '!V56</f>
        <v>289.01639999999998</v>
      </c>
      <c r="G57" s="103">
        <f t="shared" si="0"/>
        <v>154.8092286159997</v>
      </c>
      <c r="H57" s="104">
        <v>49.9</v>
      </c>
      <c r="I57" s="105">
        <v>1326.59</v>
      </c>
      <c r="J57" s="105">
        <v>1309.3999999999999</v>
      </c>
      <c r="K57" s="105">
        <v>-14.41</v>
      </c>
      <c r="L57" s="105">
        <v>2.74</v>
      </c>
      <c r="M57" s="105">
        <v>-17.149999999999999</v>
      </c>
      <c r="N57" s="105">
        <v>1323.81</v>
      </c>
      <c r="O57" s="98">
        <v>93</v>
      </c>
      <c r="P57" s="98" t="s">
        <v>141</v>
      </c>
      <c r="Q57" s="99">
        <f>'[1]Annx-A (DA) '!AI56</f>
        <v>1132</v>
      </c>
      <c r="R57" s="100">
        <f>'[1]Annx-A (DA) '!BC56</f>
        <v>1150.4099027159996</v>
      </c>
      <c r="S57" s="101">
        <f>'[1]Annx-A (DA) '!BD56</f>
        <v>148.8257356159998</v>
      </c>
      <c r="T57" s="102">
        <f>'[1]Annx-A (DA) '!BB56</f>
        <v>130.41583290000005</v>
      </c>
      <c r="U57" s="103">
        <f t="shared" si="1"/>
        <v>18.409902715999749</v>
      </c>
      <c r="V57" s="104">
        <v>50.08</v>
      </c>
      <c r="W57" s="106">
        <v>1173.45</v>
      </c>
      <c r="X57" s="105">
        <v>1098.03</v>
      </c>
      <c r="Y57" s="105">
        <v>-416.67</v>
      </c>
      <c r="Z57" s="105">
        <v>-341.25</v>
      </c>
      <c r="AA57" s="105">
        <v>-75.420000000000016</v>
      </c>
      <c r="AB57" s="105">
        <v>1514.7</v>
      </c>
    </row>
    <row r="58" spans="1:28" s="107" customFormat="1" ht="142.80000000000001" customHeight="1">
      <c r="A58" s="97">
        <v>46</v>
      </c>
      <c r="B58" s="98" t="s">
        <v>142</v>
      </c>
      <c r="C58" s="99">
        <f>'[1]Annx-A (DA) '!E57</f>
        <v>1268</v>
      </c>
      <c r="D58" s="100">
        <f>'[1]Annx-A (DA) '!W57</f>
        <v>1434.0692286159995</v>
      </c>
      <c r="E58" s="101">
        <f>'[1]Annx-A (DA) '!X57</f>
        <v>444.08562861599944</v>
      </c>
      <c r="F58" s="102">
        <f>'[1]Annx-A (DA) '!V57</f>
        <v>278.01639999999998</v>
      </c>
      <c r="G58" s="103">
        <f t="shared" si="0"/>
        <v>166.06922861599946</v>
      </c>
      <c r="H58" s="104">
        <v>49.97</v>
      </c>
      <c r="I58" s="105">
        <v>1302.48</v>
      </c>
      <c r="J58" s="105">
        <v>1316.1200000000001</v>
      </c>
      <c r="K58" s="105">
        <v>-10.86</v>
      </c>
      <c r="L58" s="105">
        <v>-24.5</v>
      </c>
      <c r="M58" s="105">
        <v>13.64</v>
      </c>
      <c r="N58" s="105">
        <v>1326.98</v>
      </c>
      <c r="O58" s="98">
        <v>94</v>
      </c>
      <c r="P58" s="98" t="s">
        <v>143</v>
      </c>
      <c r="Q58" s="99">
        <f>'[1]Annx-A (DA) '!AI57</f>
        <v>1116</v>
      </c>
      <c r="R58" s="100">
        <f>'[1]Annx-A (DA) '!BC57</f>
        <v>1150.4099027159996</v>
      </c>
      <c r="S58" s="101">
        <f>'[1]Annx-A (DA) '!BD57</f>
        <v>148.8257356159998</v>
      </c>
      <c r="T58" s="102">
        <f>'[1]Annx-A (DA) '!BB57</f>
        <v>114.41583290000005</v>
      </c>
      <c r="U58" s="103">
        <f t="shared" si="1"/>
        <v>34.409902715999749</v>
      </c>
      <c r="V58" s="104">
        <v>50.12</v>
      </c>
      <c r="W58" s="106">
        <v>1151.51</v>
      </c>
      <c r="X58" s="105">
        <v>1079.45</v>
      </c>
      <c r="Y58" s="105">
        <v>-417.34</v>
      </c>
      <c r="Z58" s="105">
        <v>-345.34</v>
      </c>
      <c r="AA58" s="105">
        <v>-72</v>
      </c>
      <c r="AB58" s="105">
        <v>1496.79</v>
      </c>
    </row>
    <row r="59" spans="1:28" s="107" customFormat="1" ht="142.80000000000001" customHeight="1">
      <c r="A59" s="97">
        <v>47</v>
      </c>
      <c r="B59" s="98" t="s">
        <v>144</v>
      </c>
      <c r="C59" s="99">
        <f>'[1]Annx-A (DA) '!E58</f>
        <v>1272</v>
      </c>
      <c r="D59" s="100">
        <f>'[1]Annx-A (DA) '!W58</f>
        <v>1440.6697957159993</v>
      </c>
      <c r="E59" s="101">
        <f>'[1]Annx-A (DA) '!X58</f>
        <v>444.03562861599971</v>
      </c>
      <c r="F59" s="102">
        <f>'[1]Annx-A (DA) '!V58</f>
        <v>275.36583289999999</v>
      </c>
      <c r="G59" s="103">
        <f t="shared" si="0"/>
        <v>168.66979571599973</v>
      </c>
      <c r="H59" s="104">
        <v>49.95</v>
      </c>
      <c r="I59" s="105">
        <v>1326.17</v>
      </c>
      <c r="J59" s="105">
        <v>1272.54</v>
      </c>
      <c r="K59" s="105">
        <v>-65.89</v>
      </c>
      <c r="L59" s="105">
        <v>-12.26</v>
      </c>
      <c r="M59" s="105">
        <v>-53.63</v>
      </c>
      <c r="N59" s="105">
        <v>1338.43</v>
      </c>
      <c r="O59" s="98">
        <v>95</v>
      </c>
      <c r="P59" s="98" t="s">
        <v>145</v>
      </c>
      <c r="Q59" s="99">
        <f>'[1]Annx-A (DA) '!AI58</f>
        <v>1111</v>
      </c>
      <c r="R59" s="100">
        <f>'[1]Annx-A (DA) '!BC58</f>
        <v>1131.6437687159996</v>
      </c>
      <c r="S59" s="101">
        <f>'[1]Annx-A (DA) '!BD58</f>
        <v>130.05960161599995</v>
      </c>
      <c r="T59" s="102">
        <f>'[1]Annx-A (DA) '!BB58</f>
        <v>109.41583290000005</v>
      </c>
      <c r="U59" s="103">
        <f t="shared" si="1"/>
        <v>20.643768715999897</v>
      </c>
      <c r="V59" s="104">
        <v>50.1</v>
      </c>
      <c r="W59" s="106">
        <v>1130.3699999999999</v>
      </c>
      <c r="X59" s="105">
        <v>1092.83</v>
      </c>
      <c r="Y59" s="105">
        <v>-406.13</v>
      </c>
      <c r="Z59" s="105">
        <v>-368.55</v>
      </c>
      <c r="AA59" s="105">
        <v>-37.579999999999984</v>
      </c>
      <c r="AB59" s="105">
        <v>1498.96</v>
      </c>
    </row>
    <row r="60" spans="1:28" s="107" customFormat="1" ht="142.80000000000001" customHeight="1">
      <c r="A60" s="97">
        <v>48</v>
      </c>
      <c r="B60" s="98" t="s">
        <v>146</v>
      </c>
      <c r="C60" s="99">
        <f>'[1]Annx-A (DA) '!E59</f>
        <v>1266</v>
      </c>
      <c r="D60" s="100">
        <f>'[1]Annx-A (DA) '!W59</f>
        <v>1441.0397957159996</v>
      </c>
      <c r="E60" s="101">
        <f>'[1]Annx-A (DA) '!X59</f>
        <v>444.4056286159996</v>
      </c>
      <c r="F60" s="102">
        <f>'[1]Annx-A (DA) '!V59</f>
        <v>269.36583289999999</v>
      </c>
      <c r="G60" s="103">
        <f t="shared" si="0"/>
        <v>175.03979571599962</v>
      </c>
      <c r="H60" s="104">
        <v>50</v>
      </c>
      <c r="I60" s="105">
        <v>1313.86</v>
      </c>
      <c r="J60" s="105">
        <v>1262.3800000000001</v>
      </c>
      <c r="K60" s="105">
        <v>-76.3</v>
      </c>
      <c r="L60" s="105">
        <v>-24.81</v>
      </c>
      <c r="M60" s="105">
        <v>-51.489999999999995</v>
      </c>
      <c r="N60" s="105">
        <v>1338.68</v>
      </c>
      <c r="O60" s="98">
        <v>96</v>
      </c>
      <c r="P60" s="98" t="s">
        <v>147</v>
      </c>
      <c r="Q60" s="99">
        <f>'[1]Annx-A (DA) '!AI59</f>
        <v>1099</v>
      </c>
      <c r="R60" s="100">
        <f>'[1]Annx-A (DA) '!BC59</f>
        <v>1125.2907137159996</v>
      </c>
      <c r="S60" s="101">
        <f>'[1]Annx-A (DA) '!BD59</f>
        <v>126.7065466159999</v>
      </c>
      <c r="T60" s="102">
        <f>'[1]Annx-A (DA) '!BB59</f>
        <v>100.41583290000005</v>
      </c>
      <c r="U60" s="103">
        <f t="shared" si="1"/>
        <v>26.290713715999843</v>
      </c>
      <c r="V60" s="104">
        <v>50.11</v>
      </c>
      <c r="W60" s="106">
        <v>1130.18</v>
      </c>
      <c r="X60" s="105">
        <v>1114.77</v>
      </c>
      <c r="Y60" s="105">
        <v>-406.99</v>
      </c>
      <c r="Z60" s="105">
        <v>-391.57</v>
      </c>
      <c r="AA60" s="105">
        <v>-15.420000000000016</v>
      </c>
      <c r="AB60" s="105">
        <v>1521.76</v>
      </c>
    </row>
    <row r="61" spans="1:28" s="107" customFormat="1" ht="142.80000000000001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1208.4166666666667</v>
      </c>
      <c r="R61" s="99">
        <f t="shared" ref="R61:AB61" si="2">AVERAGE((D13:D60),(R13:R60))</f>
        <v>1291.9925450889161</v>
      </c>
      <c r="S61" s="99">
        <f t="shared" si="2"/>
        <v>292.57505647016666</v>
      </c>
      <c r="T61" s="99">
        <f t="shared" si="2"/>
        <v>208.99917804791633</v>
      </c>
      <c r="U61" s="99">
        <f t="shared" si="2"/>
        <v>83.575878422249886</v>
      </c>
      <c r="V61" s="99">
        <f t="shared" si="2"/>
        <v>50.033541666666686</v>
      </c>
      <c r="W61" s="99">
        <f t="shared" si="2"/>
        <v>1238.3835416666664</v>
      </c>
      <c r="X61" s="99">
        <f t="shared" si="2"/>
        <v>1253.9927083333337</v>
      </c>
      <c r="Y61" s="99">
        <f t="shared" si="2"/>
        <v>-209.35906249999994</v>
      </c>
      <c r="Z61" s="99">
        <f t="shared" si="2"/>
        <v>-224.96718750000005</v>
      </c>
      <c r="AA61" s="99">
        <f t="shared" si="2"/>
        <v>15.608124999999996</v>
      </c>
      <c r="AB61" s="99">
        <f t="shared" si="2"/>
        <v>1463.3517708333329</v>
      </c>
    </row>
    <row r="62" spans="1:28" s="107" customFormat="1" ht="154.80000000000001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29002</v>
      </c>
      <c r="R62" s="100">
        <f>ROUND(SUM((D13:D60),(R13:R60))/4,0)</f>
        <v>31008</v>
      </c>
      <c r="S62" s="101">
        <f>ROUND(SUM((E13:E60),(S13:S60))/4,0)</f>
        <v>7022</v>
      </c>
      <c r="T62" s="102">
        <f>ROUND(SUM((F13:F60),(T13:T60))/4,0)</f>
        <v>5016</v>
      </c>
      <c r="U62" s="102">
        <f>ROUND(SUM((G13:G60),(U13:U60))/4,0)</f>
        <v>2006</v>
      </c>
      <c r="V62" s="120" t="s">
        <v>150</v>
      </c>
      <c r="W62" s="102">
        <f t="shared" ref="W62:AB62" si="3">ROUND(SUM((I13:I60),(W13:W60))/4,0)</f>
        <v>29721</v>
      </c>
      <c r="X62" s="102">
        <f t="shared" si="3"/>
        <v>30096</v>
      </c>
      <c r="Y62" s="102">
        <f t="shared" si="3"/>
        <v>-5025</v>
      </c>
      <c r="Z62" s="102">
        <f t="shared" si="3"/>
        <v>-5399</v>
      </c>
      <c r="AA62" s="102">
        <f t="shared" si="3"/>
        <v>375</v>
      </c>
      <c r="AB62" s="102">
        <f t="shared" si="3"/>
        <v>35120</v>
      </c>
    </row>
    <row r="63" spans="1:28" ht="379.8" customHeight="1">
      <c r="A63" s="121" t="s">
        <v>151</v>
      </c>
      <c r="B63" s="122"/>
      <c r="C63" s="123">
        <f ca="1">NOW()</f>
        <v>44396.342553125003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2021-07-19T02:43:16Z</dcterms:created>
  <dcterms:modified xsi:type="dcterms:W3CDTF">2021-07-19T02:44:12Z</dcterms:modified>
</cp:coreProperties>
</file>