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HPSLDC'!$A$1:$AB$65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G60"/>
  <c r="F60"/>
  <c r="E60"/>
  <c r="D60"/>
  <c r="C60"/>
  <c r="U59"/>
  <c r="T59"/>
  <c r="S59"/>
  <c r="R59"/>
  <c r="Q59"/>
  <c r="F59"/>
  <c r="E59"/>
  <c r="G59" s="1"/>
  <c r="D59"/>
  <c r="C59"/>
  <c r="T58"/>
  <c r="S58"/>
  <c r="U58" s="1"/>
  <c r="R58"/>
  <c r="Q58"/>
  <c r="G58"/>
  <c r="F58"/>
  <c r="E58"/>
  <c r="D58"/>
  <c r="C58"/>
  <c r="U57"/>
  <c r="T57"/>
  <c r="S57"/>
  <c r="R57"/>
  <c r="Q57"/>
  <c r="F57"/>
  <c r="E57"/>
  <c r="G57" s="1"/>
  <c r="D57"/>
  <c r="C57"/>
  <c r="T56"/>
  <c r="S56"/>
  <c r="U56" s="1"/>
  <c r="R56"/>
  <c r="Q56"/>
  <c r="G56"/>
  <c r="F56"/>
  <c r="E56"/>
  <c r="D56"/>
  <c r="C56"/>
  <c r="U55"/>
  <c r="T55"/>
  <c r="S55"/>
  <c r="R55"/>
  <c r="Q55"/>
  <c r="F55"/>
  <c r="E55"/>
  <c r="G55" s="1"/>
  <c r="D55"/>
  <c r="C55"/>
  <c r="T54"/>
  <c r="S54"/>
  <c r="U54" s="1"/>
  <c r="R54"/>
  <c r="Q54"/>
  <c r="G54"/>
  <c r="F54"/>
  <c r="E54"/>
  <c r="D54"/>
  <c r="C54"/>
  <c r="U53"/>
  <c r="T53"/>
  <c r="S53"/>
  <c r="R53"/>
  <c r="Q53"/>
  <c r="F53"/>
  <c r="E53"/>
  <c r="G53" s="1"/>
  <c r="D53"/>
  <c r="C53"/>
  <c r="T52"/>
  <c r="S52"/>
  <c r="U52" s="1"/>
  <c r="R52"/>
  <c r="Q52"/>
  <c r="G52"/>
  <c r="F52"/>
  <c r="E52"/>
  <c r="D52"/>
  <c r="C52"/>
  <c r="U51"/>
  <c r="T51"/>
  <c r="S51"/>
  <c r="R51"/>
  <c r="Q51"/>
  <c r="F51"/>
  <c r="E51"/>
  <c r="G51" s="1"/>
  <c r="D51"/>
  <c r="C51"/>
  <c r="T50"/>
  <c r="S50"/>
  <c r="U50" s="1"/>
  <c r="R50"/>
  <c r="Q50"/>
  <c r="G50"/>
  <c r="F50"/>
  <c r="E50"/>
  <c r="D50"/>
  <c r="C50"/>
  <c r="U49"/>
  <c r="T49"/>
  <c r="S49"/>
  <c r="R49"/>
  <c r="Q49"/>
  <c r="F49"/>
  <c r="E49"/>
  <c r="G49" s="1"/>
  <c r="D49"/>
  <c r="C49"/>
  <c r="T48"/>
  <c r="S48"/>
  <c r="U48" s="1"/>
  <c r="R48"/>
  <c r="Q48"/>
  <c r="G48"/>
  <c r="F48"/>
  <c r="E48"/>
  <c r="D48"/>
  <c r="C48"/>
  <c r="U47"/>
  <c r="T47"/>
  <c r="S47"/>
  <c r="R47"/>
  <c r="Q47"/>
  <c r="F47"/>
  <c r="E47"/>
  <c r="G47" s="1"/>
  <c r="D47"/>
  <c r="C47"/>
  <c r="T46"/>
  <c r="S46"/>
  <c r="U46" s="1"/>
  <c r="R46"/>
  <c r="Q46"/>
  <c r="G46"/>
  <c r="F46"/>
  <c r="E46"/>
  <c r="D46"/>
  <c r="C46"/>
  <c r="U45"/>
  <c r="T45"/>
  <c r="S45"/>
  <c r="R45"/>
  <c r="Q45"/>
  <c r="F45"/>
  <c r="E45"/>
  <c r="G45" s="1"/>
  <c r="D45"/>
  <c r="C45"/>
  <c r="T44"/>
  <c r="S44"/>
  <c r="U44" s="1"/>
  <c r="R44"/>
  <c r="Q44"/>
  <c r="G44"/>
  <c r="F44"/>
  <c r="E44"/>
  <c r="D44"/>
  <c r="C44"/>
  <c r="U43"/>
  <c r="T43"/>
  <c r="S43"/>
  <c r="R43"/>
  <c r="Q43"/>
  <c r="F43"/>
  <c r="E43"/>
  <c r="G43" s="1"/>
  <c r="D43"/>
  <c r="C43"/>
  <c r="T42"/>
  <c r="S42"/>
  <c r="U42" s="1"/>
  <c r="R42"/>
  <c r="Q42"/>
  <c r="G42"/>
  <c r="F42"/>
  <c r="E42"/>
  <c r="D42"/>
  <c r="C42"/>
  <c r="U41"/>
  <c r="T41"/>
  <c r="S41"/>
  <c r="R41"/>
  <c r="Q41"/>
  <c r="F41"/>
  <c r="E41"/>
  <c r="G41" s="1"/>
  <c r="D41"/>
  <c r="C41"/>
  <c r="T40"/>
  <c r="S40"/>
  <c r="U40" s="1"/>
  <c r="R40"/>
  <c r="Q40"/>
  <c r="G40"/>
  <c r="F40"/>
  <c r="E40"/>
  <c r="D40"/>
  <c r="C40"/>
  <c r="U39"/>
  <c r="T39"/>
  <c r="S39"/>
  <c r="R39"/>
  <c r="Q39"/>
  <c r="F39"/>
  <c r="E39"/>
  <c r="G39" s="1"/>
  <c r="D39"/>
  <c r="C39"/>
  <c r="T38"/>
  <c r="S38"/>
  <c r="U38" s="1"/>
  <c r="R38"/>
  <c r="Q38"/>
  <c r="G38"/>
  <c r="F38"/>
  <c r="E38"/>
  <c r="D38"/>
  <c r="C38"/>
  <c r="U37"/>
  <c r="T37"/>
  <c r="S37"/>
  <c r="R37"/>
  <c r="Q37"/>
  <c r="F37"/>
  <c r="E37"/>
  <c r="G37" s="1"/>
  <c r="D37"/>
  <c r="C37"/>
  <c r="T36"/>
  <c r="S36"/>
  <c r="U36" s="1"/>
  <c r="R36"/>
  <c r="Q36"/>
  <c r="G36"/>
  <c r="F36"/>
  <c r="E36"/>
  <c r="D36"/>
  <c r="C36"/>
  <c r="U35"/>
  <c r="T35"/>
  <c r="S35"/>
  <c r="R35"/>
  <c r="Q35"/>
  <c r="F35"/>
  <c r="E35"/>
  <c r="G35" s="1"/>
  <c r="D35"/>
  <c r="C35"/>
  <c r="T34"/>
  <c r="S34"/>
  <c r="U34" s="1"/>
  <c r="R34"/>
  <c r="Q34"/>
  <c r="G34"/>
  <c r="F34"/>
  <c r="E34"/>
  <c r="D34"/>
  <c r="C34"/>
  <c r="U33"/>
  <c r="T33"/>
  <c r="S33"/>
  <c r="R33"/>
  <c r="Q33"/>
  <c r="F33"/>
  <c r="E33"/>
  <c r="G33" s="1"/>
  <c r="D33"/>
  <c r="C33"/>
  <c r="T32"/>
  <c r="S32"/>
  <c r="U32" s="1"/>
  <c r="R32"/>
  <c r="Q32"/>
  <c r="G32"/>
  <c r="F32"/>
  <c r="E32"/>
  <c r="D32"/>
  <c r="C32"/>
  <c r="U31"/>
  <c r="T31"/>
  <c r="S31"/>
  <c r="R31"/>
  <c r="Q31"/>
  <c r="F31"/>
  <c r="E31"/>
  <c r="G31" s="1"/>
  <c r="D31"/>
  <c r="C31"/>
  <c r="T30"/>
  <c r="S30"/>
  <c r="U30" s="1"/>
  <c r="R30"/>
  <c r="Q30"/>
  <c r="G30"/>
  <c r="F30"/>
  <c r="E30"/>
  <c r="D30"/>
  <c r="C30"/>
  <c r="U29"/>
  <c r="T29"/>
  <c r="S29"/>
  <c r="R29"/>
  <c r="Q29"/>
  <c r="F29"/>
  <c r="E29"/>
  <c r="G29" s="1"/>
  <c r="D29"/>
  <c r="C29"/>
  <c r="T28"/>
  <c r="S28"/>
  <c r="U28" s="1"/>
  <c r="R28"/>
  <c r="Q28"/>
  <c r="G28"/>
  <c r="F28"/>
  <c r="E28"/>
  <c r="D28"/>
  <c r="C28"/>
  <c r="U27"/>
  <c r="T27"/>
  <c r="S27"/>
  <c r="R27"/>
  <c r="Q27"/>
  <c r="F27"/>
  <c r="E27"/>
  <c r="G27" s="1"/>
  <c r="D27"/>
  <c r="C27"/>
  <c r="T26"/>
  <c r="S26"/>
  <c r="U26" s="1"/>
  <c r="R26"/>
  <c r="Q26"/>
  <c r="G26"/>
  <c r="F26"/>
  <c r="E26"/>
  <c r="D26"/>
  <c r="C26"/>
  <c r="U25"/>
  <c r="T25"/>
  <c r="S25"/>
  <c r="R25"/>
  <c r="Q25"/>
  <c r="F25"/>
  <c r="E25"/>
  <c r="G25" s="1"/>
  <c r="D25"/>
  <c r="C25"/>
  <c r="T24"/>
  <c r="S24"/>
  <c r="U24" s="1"/>
  <c r="R24"/>
  <c r="Q24"/>
  <c r="G24"/>
  <c r="F24"/>
  <c r="E24"/>
  <c r="D24"/>
  <c r="C24"/>
  <c r="U23"/>
  <c r="T23"/>
  <c r="S23"/>
  <c r="R23"/>
  <c r="Q23"/>
  <c r="F23"/>
  <c r="E23"/>
  <c r="G23" s="1"/>
  <c r="D23"/>
  <c r="C23"/>
  <c r="T22"/>
  <c r="S22"/>
  <c r="U22" s="1"/>
  <c r="R22"/>
  <c r="Q22"/>
  <c r="G22"/>
  <c r="F22"/>
  <c r="E22"/>
  <c r="D22"/>
  <c r="C22"/>
  <c r="U21"/>
  <c r="T21"/>
  <c r="S21"/>
  <c r="R21"/>
  <c r="Q21"/>
  <c r="F21"/>
  <c r="E21"/>
  <c r="G21" s="1"/>
  <c r="D21"/>
  <c r="C21"/>
  <c r="T20"/>
  <c r="S20"/>
  <c r="U20" s="1"/>
  <c r="R20"/>
  <c r="Q20"/>
  <c r="G20"/>
  <c r="F20"/>
  <c r="E20"/>
  <c r="D20"/>
  <c r="C20"/>
  <c r="U19"/>
  <c r="T19"/>
  <c r="S19"/>
  <c r="R19"/>
  <c r="Q19"/>
  <c r="F19"/>
  <c r="E19"/>
  <c r="G19" s="1"/>
  <c r="D19"/>
  <c r="C19"/>
  <c r="T18"/>
  <c r="S18"/>
  <c r="U18" s="1"/>
  <c r="R18"/>
  <c r="Q18"/>
  <c r="G18"/>
  <c r="F18"/>
  <c r="E18"/>
  <c r="D18"/>
  <c r="C18"/>
  <c r="U17"/>
  <c r="T17"/>
  <c r="S17"/>
  <c r="R17"/>
  <c r="Q17"/>
  <c r="F17"/>
  <c r="E17"/>
  <c r="G17" s="1"/>
  <c r="D17"/>
  <c r="C17"/>
  <c r="T16"/>
  <c r="S16"/>
  <c r="U16" s="1"/>
  <c r="R16"/>
  <c r="Q16"/>
  <c r="G16"/>
  <c r="F16"/>
  <c r="E16"/>
  <c r="D16"/>
  <c r="C16"/>
  <c r="U15"/>
  <c r="T15"/>
  <c r="S15"/>
  <c r="R15"/>
  <c r="Q15"/>
  <c r="F15"/>
  <c r="E15"/>
  <c r="G15" s="1"/>
  <c r="D15"/>
  <c r="C15"/>
  <c r="T14"/>
  <c r="S14"/>
  <c r="U14" s="1"/>
  <c r="R14"/>
  <c r="Q14"/>
  <c r="G14"/>
  <c r="F14"/>
  <c r="E14"/>
  <c r="D14"/>
  <c r="C14"/>
  <c r="U13"/>
  <c r="T13"/>
  <c r="S13"/>
  <c r="R13"/>
  <c r="Q13"/>
  <c r="F13"/>
  <c r="T61" s="1"/>
  <c r="E13"/>
  <c r="S61" s="1"/>
  <c r="D13"/>
  <c r="R61" s="1"/>
  <c r="C13"/>
  <c r="Q61" s="1"/>
  <c r="O6"/>
  <c r="M6"/>
  <c r="A6"/>
  <c r="A5"/>
  <c r="A3"/>
  <c r="D2"/>
  <c r="C1"/>
  <c r="D4" s="1"/>
  <c r="T62" l="1"/>
  <c r="S62"/>
  <c r="R62"/>
  <c r="G13"/>
  <c r="Q62"/>
  <c r="U62" l="1"/>
  <c r="U6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<sst xmlns="http://schemas.openxmlformats.org/spreadsheetml/2006/main" count="176" uniqueCount="159">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</sst>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6">
    <font>
      <sz val="10"/>
      <name val="Arial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6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3" fillId="15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15" borderId="0" xfId="1" applyNumberFormat="1" applyFont="1" applyFill="1" applyBorder="1" applyAlignment="1" applyProtection="1">
      <alignment horizontal="left" vertical="center"/>
    </xf>
    <xf numFmtId="0" fontId="6" fillId="15" borderId="0" xfId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8" fillId="15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16" borderId="2" xfId="1" applyFont="1" applyFill="1" applyBorder="1" applyAlignment="1" applyProtection="1">
      <alignment horizontal="right" vertical="center"/>
      <protection hidden="1"/>
    </xf>
    <xf numFmtId="0" fontId="9" fillId="16" borderId="3" xfId="1" applyFont="1" applyFill="1" applyBorder="1" applyAlignment="1" applyProtection="1">
      <alignment horizontal="right" vertical="center"/>
      <protection hidden="1"/>
    </xf>
    <xf numFmtId="164" fontId="9" fillId="16" borderId="2" xfId="1" applyNumberFormat="1" applyFont="1" applyFill="1" applyBorder="1" applyAlignment="1" applyProtection="1">
      <alignment horizontal="center" vertical="center"/>
      <protection hidden="1"/>
    </xf>
    <xf numFmtId="164" fontId="9" fillId="16" borderId="4" xfId="1" applyNumberFormat="1" applyFont="1" applyFill="1" applyBorder="1" applyAlignment="1" applyProtection="1">
      <alignment horizontal="center" vertical="center"/>
      <protection hidden="1"/>
    </xf>
    <xf numFmtId="165" fontId="9" fillId="16" borderId="5" xfId="1" applyNumberFormat="1" applyFont="1" applyFill="1" applyBorder="1" applyAlignment="1" applyProtection="1">
      <alignment horizontal="left" vertical="center"/>
      <protection hidden="1"/>
    </xf>
    <xf numFmtId="0" fontId="13" fillId="16" borderId="2" xfId="1" applyFont="1" applyFill="1" applyBorder="1" applyAlignment="1" applyProtection="1">
      <alignment vertical="center"/>
      <protection hidden="1"/>
    </xf>
    <xf numFmtId="0" fontId="0" fillId="0" borderId="3" xfId="0" applyBorder="1" applyAlignment="1"/>
    <xf numFmtId="0" fontId="0" fillId="0" borderId="4" xfId="0" applyBorder="1" applyAlignment="1"/>
    <xf numFmtId="0" fontId="13" fillId="16" borderId="2" xfId="2" applyFont="1" applyFill="1" applyBorder="1" applyAlignment="1" applyProtection="1">
      <alignment vertical="center"/>
      <protection hidden="1"/>
    </xf>
    <xf numFmtId="164" fontId="9" fillId="16" borderId="3" xfId="1" applyNumberFormat="1" applyFont="1" applyFill="1" applyBorder="1" applyAlignment="1" applyProtection="1">
      <alignment horizontal="center" vertical="center"/>
      <protection hidden="1"/>
    </xf>
    <xf numFmtId="164" fontId="9" fillId="16" borderId="5" xfId="1" applyNumberFormat="1" applyFont="1" applyFill="1" applyBorder="1" applyAlignment="1" applyProtection="1">
      <alignment horizontal="center" vertical="center"/>
      <protection hidden="1"/>
    </xf>
    <xf numFmtId="0" fontId="10" fillId="16" borderId="0" xfId="1" applyFont="1" applyFill="1" applyAlignment="1" applyProtection="1">
      <alignment horizontal="center" vertical="center"/>
      <protection hidden="1"/>
    </xf>
    <xf numFmtId="0" fontId="14" fillId="16" borderId="6" xfId="1" applyFont="1" applyFill="1" applyBorder="1" applyAlignment="1" applyProtection="1">
      <alignment horizontal="center" vertical="center" wrapText="1"/>
    </xf>
    <xf numFmtId="0" fontId="9" fillId="17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8" borderId="5" xfId="1" applyFont="1" applyFill="1" applyBorder="1" applyAlignment="1" applyProtection="1">
      <alignment horizontal="center" vertical="center" wrapText="1"/>
    </xf>
    <xf numFmtId="0" fontId="14" fillId="16" borderId="5" xfId="1" applyFont="1" applyFill="1" applyBorder="1" applyAlignment="1" applyProtection="1">
      <alignment horizontal="center" vertical="center" wrapText="1"/>
    </xf>
    <xf numFmtId="0" fontId="14" fillId="19" borderId="7" xfId="1" applyFont="1" applyFill="1" applyBorder="1" applyAlignment="1" applyProtection="1">
      <alignment horizontal="center" vertical="center" wrapText="1"/>
    </xf>
    <xf numFmtId="0" fontId="14" fillId="20" borderId="7" xfId="1" applyFont="1" applyFill="1" applyBorder="1" applyAlignment="1" applyProtection="1">
      <alignment horizontal="center" vertical="center" wrapText="1"/>
    </xf>
    <xf numFmtId="0" fontId="14" fillId="17" borderId="7" xfId="1" applyFont="1" applyFill="1" applyBorder="1" applyAlignment="1" applyProtection="1">
      <alignment horizontal="center" vertical="center" wrapText="1"/>
    </xf>
    <xf numFmtId="0" fontId="14" fillId="21" borderId="7" xfId="1" applyFont="1" applyFill="1" applyBorder="1" applyAlignment="1" applyProtection="1">
      <alignment horizontal="center" vertical="center" wrapText="1"/>
    </xf>
    <xf numFmtId="0" fontId="14" fillId="22" borderId="7" xfId="1" applyFont="1" applyFill="1" applyBorder="1" applyAlignment="1" applyProtection="1">
      <alignment horizontal="center" vertical="center" wrapText="1"/>
    </xf>
    <xf numFmtId="0" fontId="14" fillId="16" borderId="7" xfId="1" applyFont="1" applyFill="1" applyBorder="1" applyAlignment="1" applyProtection="1">
      <alignment horizontal="center" vertical="center" wrapText="1"/>
    </xf>
    <xf numFmtId="0" fontId="14" fillId="23" borderId="7" xfId="1" applyFont="1" applyFill="1" applyBorder="1" applyAlignment="1" applyProtection="1">
      <alignment horizontal="center" vertical="center" wrapText="1"/>
    </xf>
    <xf numFmtId="0" fontId="14" fillId="24" borderId="7" xfId="1" applyFont="1" applyFill="1" applyBorder="1" applyAlignment="1" applyProtection="1">
      <alignment horizontal="center" vertical="center" wrapText="1"/>
    </xf>
    <xf numFmtId="0" fontId="14" fillId="18" borderId="7" xfId="1" applyFont="1" applyFill="1" applyBorder="1" applyAlignment="1" applyProtection="1">
      <alignment horizontal="center" vertical="center" wrapText="1"/>
    </xf>
    <xf numFmtId="0" fontId="14" fillId="25" borderId="7" xfId="1" applyFont="1" applyFill="1" applyBorder="1" applyAlignment="1" applyProtection="1">
      <alignment horizontal="center" vertical="center" wrapText="1"/>
    </xf>
    <xf numFmtId="0" fontId="14" fillId="26" borderId="7" xfId="1" applyFont="1" applyFill="1" applyBorder="1" applyAlignment="1" applyProtection="1">
      <alignment horizontal="center" vertical="center" wrapText="1"/>
    </xf>
    <xf numFmtId="0" fontId="15" fillId="23" borderId="7" xfId="1" applyFont="1" applyFill="1" applyBorder="1" applyAlignment="1" applyProtection="1">
      <alignment horizontal="center" vertical="center" wrapText="1"/>
    </xf>
    <xf numFmtId="0" fontId="14" fillId="19" borderId="8" xfId="1" applyFont="1" applyFill="1" applyBorder="1" applyAlignment="1" applyProtection="1">
      <alignment horizontal="center" vertical="center" wrapText="1"/>
    </xf>
    <xf numFmtId="0" fontId="14" fillId="20" borderId="8" xfId="1" applyFont="1" applyFill="1" applyBorder="1" applyAlignment="1" applyProtection="1">
      <alignment horizontal="center" vertical="center" wrapText="1"/>
    </xf>
    <xf numFmtId="0" fontId="14" fillId="17" borderId="8" xfId="1" applyFont="1" applyFill="1" applyBorder="1" applyAlignment="1" applyProtection="1">
      <alignment horizontal="center" vertical="center" wrapText="1"/>
    </xf>
    <xf numFmtId="0" fontId="14" fillId="21" borderId="8" xfId="1" applyFont="1" applyFill="1" applyBorder="1" applyAlignment="1" applyProtection="1">
      <alignment horizontal="center" vertical="center" wrapText="1"/>
    </xf>
    <xf numFmtId="0" fontId="14" fillId="22" borderId="8" xfId="1" applyFont="1" applyFill="1" applyBorder="1" applyAlignment="1" applyProtection="1">
      <alignment horizontal="center" vertical="center" wrapText="1"/>
    </xf>
    <xf numFmtId="0" fontId="14" fillId="16" borderId="8" xfId="1" applyFont="1" applyFill="1" applyBorder="1" applyAlignment="1" applyProtection="1">
      <alignment horizontal="center" vertical="center" wrapText="1"/>
    </xf>
    <xf numFmtId="0" fontId="14" fillId="23" borderId="8" xfId="1" applyFont="1" applyFill="1" applyBorder="1" applyAlignment="1" applyProtection="1">
      <alignment horizontal="center" vertical="center" wrapText="1"/>
    </xf>
    <xf numFmtId="0" fontId="14" fillId="24" borderId="8" xfId="1" applyFont="1" applyFill="1" applyBorder="1" applyAlignment="1" applyProtection="1">
      <alignment horizontal="center" vertical="center" wrapText="1"/>
    </xf>
    <xf numFmtId="0" fontId="14" fillId="18" borderId="8" xfId="1" applyFont="1" applyFill="1" applyBorder="1" applyAlignment="1" applyProtection="1">
      <alignment horizontal="center" vertical="center" wrapText="1"/>
    </xf>
    <xf numFmtId="0" fontId="14" fillId="25" borderId="8" xfId="1" applyFont="1" applyFill="1" applyBorder="1" applyAlignment="1" applyProtection="1">
      <alignment horizontal="center" vertical="center" wrapText="1"/>
    </xf>
    <xf numFmtId="0" fontId="14" fillId="26" borderId="8" xfId="1" applyFont="1" applyFill="1" applyBorder="1" applyAlignment="1" applyProtection="1">
      <alignment horizontal="center" vertical="center" wrapText="1"/>
    </xf>
    <xf numFmtId="0" fontId="15" fillId="23" borderId="8" xfId="1" applyFont="1" applyFill="1" applyBorder="1" applyAlignment="1" applyProtection="1">
      <alignment horizontal="center" vertical="center" wrapText="1"/>
    </xf>
    <xf numFmtId="0" fontId="14" fillId="19" borderId="6" xfId="1" applyFont="1" applyFill="1" applyBorder="1" applyAlignment="1" applyProtection="1">
      <alignment horizontal="center" vertical="center" wrapText="1"/>
    </xf>
    <xf numFmtId="0" fontId="14" fillId="20" borderId="6" xfId="1" applyFont="1" applyFill="1" applyBorder="1" applyAlignment="1" applyProtection="1">
      <alignment horizontal="center" vertical="center" wrapText="1"/>
    </xf>
    <xf numFmtId="0" fontId="14" fillId="17" borderId="6" xfId="1" applyFont="1" applyFill="1" applyBorder="1" applyAlignment="1" applyProtection="1">
      <alignment horizontal="center" vertical="center" wrapText="1"/>
    </xf>
    <xf numFmtId="0" fontId="14" fillId="21" borderId="6" xfId="1" applyFont="1" applyFill="1" applyBorder="1" applyAlignment="1" applyProtection="1">
      <alignment horizontal="center" vertical="center" wrapText="1"/>
    </xf>
    <xf numFmtId="0" fontId="14" fillId="22" borderId="6" xfId="1" applyFont="1" applyFill="1" applyBorder="1" applyAlignment="1" applyProtection="1">
      <alignment horizontal="center" vertical="center" wrapText="1"/>
    </xf>
    <xf numFmtId="0" fontId="14" fillId="23" borderId="6" xfId="1" applyFont="1" applyFill="1" applyBorder="1" applyAlignment="1" applyProtection="1">
      <alignment horizontal="center" vertical="center" wrapText="1"/>
    </xf>
    <xf numFmtId="0" fontId="14" fillId="24" borderId="6" xfId="1" applyFont="1" applyFill="1" applyBorder="1" applyAlignment="1" applyProtection="1">
      <alignment horizontal="center" vertical="center" wrapText="1"/>
    </xf>
    <xf numFmtId="0" fontId="14" fillId="18" borderId="6" xfId="1" applyFont="1" applyFill="1" applyBorder="1" applyAlignment="1" applyProtection="1">
      <alignment horizontal="center" vertical="center" wrapText="1"/>
    </xf>
    <xf numFmtId="0" fontId="14" fillId="25" borderId="6" xfId="1" applyFont="1" applyFill="1" applyBorder="1" applyAlignment="1" applyProtection="1">
      <alignment horizontal="center" vertical="center" wrapText="1"/>
    </xf>
    <xf numFmtId="0" fontId="14" fillId="26" borderId="6" xfId="1" applyFont="1" applyFill="1" applyBorder="1" applyAlignment="1" applyProtection="1">
      <alignment horizontal="center" vertical="center" wrapText="1"/>
    </xf>
    <xf numFmtId="0" fontId="15" fillId="23" borderId="6" xfId="1" applyFont="1" applyFill="1" applyBorder="1" applyAlignment="1" applyProtection="1">
      <alignment horizontal="center" vertical="center" wrapText="1"/>
    </xf>
    <xf numFmtId="0" fontId="7" fillId="16" borderId="5" xfId="1" applyFont="1" applyFill="1" applyBorder="1" applyAlignment="1" applyProtection="1">
      <alignment horizontal="center" vertical="center"/>
    </xf>
    <xf numFmtId="0" fontId="7" fillId="19" borderId="5" xfId="1" applyFont="1" applyFill="1" applyBorder="1" applyAlignment="1" applyProtection="1">
      <alignment horizontal="center" vertical="center"/>
    </xf>
    <xf numFmtId="0" fontId="7" fillId="20" borderId="5" xfId="1" applyFont="1" applyFill="1" applyBorder="1" applyAlignment="1" applyProtection="1">
      <alignment horizontal="center" vertical="center"/>
    </xf>
    <xf numFmtId="0" fontId="7" fillId="17" borderId="5" xfId="1" applyFont="1" applyFill="1" applyBorder="1" applyAlignment="1" applyProtection="1">
      <alignment horizontal="center" vertical="center"/>
    </xf>
    <xf numFmtId="0" fontId="7" fillId="21" borderId="5" xfId="1" applyFont="1" applyFill="1" applyBorder="1" applyAlignment="1" applyProtection="1">
      <alignment horizontal="center" vertical="center"/>
    </xf>
    <xf numFmtId="0" fontId="7" fillId="22" borderId="5" xfId="1" applyFont="1" applyFill="1" applyBorder="1" applyAlignment="1" applyProtection="1">
      <alignment horizontal="center" vertical="center"/>
    </xf>
    <xf numFmtId="0" fontId="7" fillId="23" borderId="5" xfId="1" applyFont="1" applyFill="1" applyBorder="1" applyAlignment="1" applyProtection="1">
      <alignment horizontal="center" vertical="center"/>
    </xf>
    <xf numFmtId="0" fontId="7" fillId="24" borderId="5" xfId="1" applyFont="1" applyFill="1" applyBorder="1" applyAlignment="1" applyProtection="1">
      <alignment horizontal="center" vertical="center"/>
    </xf>
    <xf numFmtId="0" fontId="7" fillId="18" borderId="5" xfId="1" applyFont="1" applyFill="1" applyBorder="1" applyAlignment="1" applyProtection="1">
      <alignment horizontal="center" vertical="center"/>
    </xf>
    <xf numFmtId="0" fontId="7" fillId="25" borderId="5" xfId="1" applyFont="1" applyFill="1" applyBorder="1" applyAlignment="1" applyProtection="1">
      <alignment horizontal="center" vertical="center"/>
    </xf>
    <xf numFmtId="0" fontId="7" fillId="26" borderId="5" xfId="1" applyFont="1" applyFill="1" applyBorder="1" applyAlignment="1" applyProtection="1">
      <alignment horizontal="center" vertical="center"/>
    </xf>
    <xf numFmtId="0" fontId="16" fillId="23" borderId="5" xfId="1" applyFont="1" applyFill="1" applyBorder="1" applyAlignment="1" applyProtection="1">
      <alignment horizontal="center" vertical="center"/>
    </xf>
    <xf numFmtId="0" fontId="10" fillId="15" borderId="5" xfId="1" applyFont="1" applyFill="1" applyBorder="1" applyAlignment="1" applyProtection="1">
      <alignment horizontal="center" vertical="center"/>
    </xf>
    <xf numFmtId="0" fontId="10" fillId="19" borderId="5" xfId="1" applyFont="1" applyFill="1" applyBorder="1" applyAlignment="1" applyProtection="1">
      <alignment horizontal="center" vertical="center"/>
    </xf>
    <xf numFmtId="0" fontId="10" fillId="20" borderId="5" xfId="1" applyFont="1" applyFill="1" applyBorder="1" applyAlignment="1" applyProtection="1">
      <alignment horizontal="center" vertical="center"/>
    </xf>
    <xf numFmtId="0" fontId="10" fillId="17" borderId="5" xfId="1" applyFont="1" applyFill="1" applyBorder="1" applyAlignment="1" applyProtection="1">
      <alignment horizontal="center" vertical="center"/>
    </xf>
    <xf numFmtId="0" fontId="10" fillId="21" borderId="5" xfId="1" applyFont="1" applyFill="1" applyBorder="1" applyAlignment="1" applyProtection="1">
      <alignment horizontal="center" vertical="center"/>
    </xf>
    <xf numFmtId="0" fontId="10" fillId="22" borderId="5" xfId="1" applyFont="1" applyFill="1" applyBorder="1" applyAlignment="1" applyProtection="1">
      <alignment horizontal="center" vertical="center"/>
    </xf>
    <xf numFmtId="0" fontId="12" fillId="15" borderId="5" xfId="1" applyFont="1" applyFill="1" applyBorder="1" applyAlignment="1" applyProtection="1">
      <alignment horizontal="center" vertical="center"/>
    </xf>
    <xf numFmtId="0" fontId="12" fillId="23" borderId="5" xfId="1" applyFont="1" applyFill="1" applyBorder="1" applyAlignment="1" applyProtection="1">
      <alignment horizontal="center" vertical="center"/>
    </xf>
    <xf numFmtId="0" fontId="12" fillId="27" borderId="5" xfId="1" applyFont="1" applyFill="1" applyBorder="1" applyAlignment="1" applyProtection="1">
      <alignment horizontal="center" vertical="center"/>
    </xf>
    <xf numFmtId="0" fontId="12" fillId="28" borderId="5" xfId="1" applyFont="1" applyFill="1" applyBorder="1" applyAlignment="1" applyProtection="1">
      <alignment horizontal="center" vertical="center"/>
    </xf>
    <xf numFmtId="0" fontId="12" fillId="25" borderId="5" xfId="1" applyFont="1" applyFill="1" applyBorder="1" applyAlignment="1" applyProtection="1">
      <alignment horizontal="center" vertical="center"/>
    </xf>
    <xf numFmtId="0" fontId="12" fillId="26" borderId="5" xfId="1" applyFont="1" applyFill="1" applyBorder="1" applyAlignment="1" applyProtection="1">
      <alignment horizontal="center" vertical="center"/>
    </xf>
    <xf numFmtId="0" fontId="17" fillId="23" borderId="5" xfId="1" applyFont="1" applyFill="1" applyBorder="1" applyAlignment="1" applyProtection="1">
      <alignment horizontal="center" vertical="center"/>
    </xf>
    <xf numFmtId="0" fontId="10" fillId="27" borderId="5" xfId="1" applyFont="1" applyFill="1" applyBorder="1" applyAlignment="1" applyProtection="1">
      <alignment horizontal="center" vertical="center"/>
    </xf>
    <xf numFmtId="0" fontId="10" fillId="28" borderId="5" xfId="1" applyFont="1" applyFill="1" applyBorder="1" applyAlignment="1" applyProtection="1">
      <alignment horizontal="center" vertical="center"/>
    </xf>
    <xf numFmtId="0" fontId="10" fillId="25" borderId="5" xfId="1" applyFont="1" applyFill="1" applyBorder="1" applyAlignment="1" applyProtection="1">
      <alignment horizontal="center" vertical="center"/>
    </xf>
    <xf numFmtId="0" fontId="10" fillId="26" borderId="5" xfId="1" applyFont="1" applyFill="1" applyBorder="1" applyAlignment="1" applyProtection="1">
      <alignment horizontal="center" vertical="center"/>
    </xf>
    <xf numFmtId="0" fontId="9" fillId="15" borderId="5" xfId="1" applyFont="1" applyFill="1" applyBorder="1" applyAlignment="1" applyProtection="1">
      <alignment horizontal="center" vertical="center"/>
    </xf>
    <xf numFmtId="1" fontId="9" fillId="15" borderId="5" xfId="1" applyNumberFormat="1" applyFont="1" applyFill="1" applyBorder="1" applyAlignment="1" applyProtection="1">
      <alignment horizontal="center" vertical="center"/>
    </xf>
    <xf numFmtId="1" fontId="9" fillId="19" borderId="5" xfId="1" applyNumberFormat="1" applyFont="1" applyFill="1" applyBorder="1" applyAlignment="1" applyProtection="1">
      <alignment horizontal="center" vertical="center"/>
    </xf>
    <xf numFmtId="1" fontId="9" fillId="20" borderId="5" xfId="1" applyNumberFormat="1" applyFont="1" applyFill="1" applyBorder="1" applyAlignment="1" applyProtection="1">
      <alignment horizontal="center" vertical="center"/>
    </xf>
    <xf numFmtId="1" fontId="9" fillId="17" borderId="5" xfId="1" applyNumberFormat="1" applyFont="1" applyFill="1" applyBorder="1" applyAlignment="1" applyProtection="1">
      <alignment horizontal="center" vertical="center"/>
    </xf>
    <xf numFmtId="1" fontId="9" fillId="21" borderId="5" xfId="1" applyNumberFormat="1" applyFont="1" applyFill="1" applyBorder="1" applyAlignment="1" applyProtection="1">
      <alignment horizontal="center" vertical="center"/>
    </xf>
    <xf numFmtId="1" fontId="9" fillId="22" borderId="5" xfId="1" applyNumberFormat="1" applyFont="1" applyFill="1" applyBorder="1" applyAlignment="1" applyProtection="1">
      <alignment horizontal="center" vertical="center"/>
    </xf>
    <xf numFmtId="2" fontId="9" fillId="29" borderId="5" xfId="1" applyNumberFormat="1" applyFont="1" applyFill="1" applyBorder="1" applyAlignment="1" applyProtection="1">
      <alignment horizontal="center" vertical="center"/>
    </xf>
    <xf numFmtId="1" fontId="9" fillId="29" borderId="5" xfId="1" applyNumberFormat="1" applyFont="1" applyFill="1" applyBorder="1" applyAlignment="1" applyProtection="1">
      <alignment horizontal="center" vertical="center"/>
    </xf>
    <xf numFmtId="1" fontId="15" fillId="29" borderId="5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15" borderId="0" xfId="1" applyNumberFormat="1" applyFont="1" applyFill="1" applyBorder="1" applyAlignment="1" applyProtection="1">
      <alignment horizontal="center" vertical="center"/>
    </xf>
    <xf numFmtId="1" fontId="9" fillId="19" borderId="0" xfId="1" applyNumberFormat="1" applyFont="1" applyFill="1" applyBorder="1" applyAlignment="1" applyProtection="1">
      <alignment horizontal="center" vertical="center"/>
    </xf>
    <xf numFmtId="1" fontId="9" fillId="20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1" fontId="9" fillId="21" borderId="0" xfId="1" applyNumberFormat="1" applyFont="1" applyFill="1" applyBorder="1" applyAlignment="1" applyProtection="1">
      <alignment horizontal="center" vertical="center"/>
    </xf>
    <xf numFmtId="1" fontId="9" fillId="22" borderId="0" xfId="1" applyNumberFormat="1" applyFont="1" applyFill="1" applyBorder="1" applyAlignment="1" applyProtection="1">
      <alignment horizontal="center" vertical="center"/>
    </xf>
    <xf numFmtId="2" fontId="9" fillId="29" borderId="0" xfId="1" applyNumberFormat="1" applyFont="1" applyFill="1" applyBorder="1" applyAlignment="1" applyProtection="1">
      <alignment horizontal="center" vertical="center"/>
    </xf>
    <xf numFmtId="1" fontId="9" fillId="29" borderId="0" xfId="1" applyNumberFormat="1" applyFont="1" applyFill="1" applyBorder="1" applyAlignment="1" applyProtection="1">
      <alignment horizontal="center" vertical="center"/>
    </xf>
    <xf numFmtId="1" fontId="9" fillId="15" borderId="2" xfId="1" applyNumberFormat="1" applyFont="1" applyFill="1" applyBorder="1" applyAlignment="1" applyProtection="1">
      <alignment horizontal="center" vertical="center"/>
    </xf>
    <xf numFmtId="1" fontId="9" fillId="15" borderId="4" xfId="1" applyNumberFormat="1" applyFont="1" applyFill="1" applyBorder="1" applyAlignment="1" applyProtection="1">
      <alignment horizontal="center" vertical="center"/>
    </xf>
    <xf numFmtId="0" fontId="18" fillId="15" borderId="0" xfId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vertical="center"/>
    </xf>
    <xf numFmtId="2" fontId="9" fillId="21" borderId="5" xfId="1" applyNumberFormat="1" applyFont="1" applyFill="1" applyBorder="1" applyAlignment="1" applyProtection="1">
      <alignment horizontal="center" vertical="center"/>
    </xf>
    <xf numFmtId="0" fontId="8" fillId="15" borderId="0" xfId="1" applyFont="1" applyFill="1" applyBorder="1" applyAlignment="1" applyProtection="1">
      <alignment horizontal="left"/>
    </xf>
    <xf numFmtId="0" fontId="10" fillId="15" borderId="0" xfId="1" applyFont="1" applyFill="1" applyBorder="1" applyAlignment="1" applyProtection="1">
      <alignment horizontal="center" vertical="center"/>
    </xf>
    <xf numFmtId="22" fontId="16" fillId="15" borderId="0" xfId="1" applyNumberFormat="1" applyFont="1" applyFill="1" applyBorder="1" applyAlignment="1" applyProtection="1">
      <alignment horizontal="left"/>
    </xf>
    <xf numFmtId="0" fontId="12" fillId="15" borderId="0" xfId="1" applyFont="1" applyFill="1" applyBorder="1" applyAlignment="1" applyProtection="1">
      <alignment horizontal="center" vertical="center"/>
    </xf>
    <xf numFmtId="0" fontId="12" fillId="16" borderId="0" xfId="1" applyFont="1" applyFill="1" applyBorder="1" applyAlignment="1" applyProtection="1">
      <alignment horizontal="center" vertical="center"/>
    </xf>
    <xf numFmtId="1" fontId="12" fillId="16" borderId="0" xfId="1" applyNumberFormat="1" applyFont="1" applyFill="1" applyBorder="1" applyAlignment="1" applyProtection="1">
      <alignment horizontal="center" vertical="center"/>
    </xf>
    <xf numFmtId="1" fontId="9" fillId="16" borderId="9" xfId="1" applyNumberFormat="1" applyFont="1" applyFill="1" applyBorder="1" applyAlignment="1" applyProtection="1">
      <alignment horizontal="center"/>
    </xf>
    <xf numFmtId="1" fontId="9" fillId="16" borderId="0" xfId="1" applyNumberFormat="1" applyFont="1" applyFill="1" applyBorder="1" applyAlignment="1" applyProtection="1">
      <alignment horizontal="center"/>
    </xf>
    <xf numFmtId="0" fontId="7" fillId="15" borderId="0" xfId="1" applyFont="1" applyFill="1" applyBorder="1" applyAlignment="1" applyProtection="1">
      <alignment horizontal="right" vertical="center" wrapText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1" fontId="12" fillId="16" borderId="0" xfId="1" applyNumberFormat="1" applyFont="1" applyFill="1" applyBorder="1" applyAlignment="1" applyProtection="1">
      <alignment horizontal="left" vertical="center"/>
    </xf>
    <xf numFmtId="0" fontId="7" fillId="15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2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487784448"/>
        <c:axId val="487785984"/>
      </c:lineChart>
      <c:catAx>
        <c:axId val="48778444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87785984"/>
        <c:crosses val="autoZero"/>
        <c:auto val="1"/>
        <c:lblAlgn val="ctr"/>
        <c:lblOffset val="100"/>
      </c:catAx>
      <c:valAx>
        <c:axId val="4877859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8778444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446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6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44393</v>
          </cell>
        </row>
      </sheetData>
      <sheetData sheetId="2"/>
      <sheetData sheetId="3"/>
      <sheetData sheetId="4">
        <row r="12">
          <cell r="E12">
            <v>1112</v>
          </cell>
          <cell r="V12">
            <v>89.491542600000002</v>
          </cell>
          <cell r="W12">
            <v>1153.6079392080001</v>
          </cell>
          <cell r="X12">
            <v>131.09948180800015</v>
          </cell>
          <cell r="AI12">
            <v>1448</v>
          </cell>
          <cell r="BB12">
            <v>434.70494259999998</v>
          </cell>
          <cell r="BC12">
            <v>1356.201404016</v>
          </cell>
          <cell r="BD12">
            <v>342.90634661600018</v>
          </cell>
        </row>
        <row r="13">
          <cell r="E13">
            <v>1108</v>
          </cell>
          <cell r="V13">
            <v>85.491542600000002</v>
          </cell>
          <cell r="W13">
            <v>1153.6079392080001</v>
          </cell>
          <cell r="X13">
            <v>131.09948180800015</v>
          </cell>
          <cell r="AI13">
            <v>1440</v>
          </cell>
          <cell r="BB13">
            <v>426.70494259999998</v>
          </cell>
          <cell r="BC13">
            <v>1355.0957170160002</v>
          </cell>
          <cell r="BD13">
            <v>341.80065961600019</v>
          </cell>
        </row>
        <row r="14">
          <cell r="E14">
            <v>1097</v>
          </cell>
          <cell r="V14">
            <v>74.491542600000002</v>
          </cell>
          <cell r="W14">
            <v>1153.6079392080001</v>
          </cell>
          <cell r="X14">
            <v>131.09948180800015</v>
          </cell>
          <cell r="AI14">
            <v>1421</v>
          </cell>
          <cell r="BB14">
            <v>415.41134260000001</v>
          </cell>
          <cell r="BC14">
            <v>1346.992280016</v>
          </cell>
          <cell r="BD14">
            <v>341.40362261600023</v>
          </cell>
        </row>
        <row r="15">
          <cell r="E15">
            <v>1093</v>
          </cell>
          <cell r="V15">
            <v>70.491542600000002</v>
          </cell>
          <cell r="W15">
            <v>1153.6079392080001</v>
          </cell>
          <cell r="X15">
            <v>131.09948180800015</v>
          </cell>
          <cell r="AI15">
            <v>1402</v>
          </cell>
          <cell r="BB15">
            <v>396.41134260000001</v>
          </cell>
          <cell r="BC15">
            <v>1347.0222800160002</v>
          </cell>
          <cell r="BD15">
            <v>341.43362261600021</v>
          </cell>
        </row>
        <row r="16">
          <cell r="E16">
            <v>1084</v>
          </cell>
          <cell r="V16">
            <v>62.00374260000001</v>
          </cell>
          <cell r="W16">
            <v>1145.010116208</v>
          </cell>
          <cell r="X16">
            <v>123.01385880799998</v>
          </cell>
          <cell r="AI16">
            <v>1373</v>
          </cell>
          <cell r="BB16">
            <v>360.35234259999993</v>
          </cell>
          <cell r="BC16">
            <v>1353.9912800159998</v>
          </cell>
          <cell r="BD16">
            <v>341.34362261600006</v>
          </cell>
        </row>
        <row r="17">
          <cell r="E17">
            <v>1074</v>
          </cell>
          <cell r="V17">
            <v>52.00374260000001</v>
          </cell>
          <cell r="W17">
            <v>1145.010116208</v>
          </cell>
          <cell r="X17">
            <v>123.01385880799998</v>
          </cell>
          <cell r="AI17">
            <v>1365</v>
          </cell>
          <cell r="BB17">
            <v>352.35234259999993</v>
          </cell>
          <cell r="BC17">
            <v>1353.5512800160002</v>
          </cell>
          <cell r="BD17">
            <v>340.90362261600023</v>
          </cell>
        </row>
        <row r="18">
          <cell r="E18">
            <v>1048</v>
          </cell>
          <cell r="V18">
            <v>26.00374260000001</v>
          </cell>
          <cell r="W18">
            <v>1101.1353622080007</v>
          </cell>
          <cell r="X18">
            <v>79.139104808000496</v>
          </cell>
          <cell r="AI18">
            <v>1374</v>
          </cell>
          <cell r="BB18">
            <v>361.35234259999993</v>
          </cell>
          <cell r="BC18">
            <v>1353.6512800160001</v>
          </cell>
          <cell r="BD18">
            <v>341.00362261600014</v>
          </cell>
        </row>
        <row r="19">
          <cell r="E19">
            <v>1069</v>
          </cell>
          <cell r="V19">
            <v>47.00374260000001</v>
          </cell>
          <cell r="W19">
            <v>1119.5939282080005</v>
          </cell>
          <cell r="X19">
            <v>97.597670808000288</v>
          </cell>
          <cell r="AI19">
            <v>1387</v>
          </cell>
          <cell r="BB19">
            <v>374.35234259999993</v>
          </cell>
          <cell r="BC19">
            <v>1353.718387016</v>
          </cell>
          <cell r="BD19">
            <v>341.07072961600022</v>
          </cell>
        </row>
        <row r="20">
          <cell r="E20">
            <v>1051</v>
          </cell>
          <cell r="V20">
            <v>29.00374260000001</v>
          </cell>
          <cell r="W20">
            <v>1109.5939282080005</v>
          </cell>
          <cell r="X20">
            <v>87.597670808000288</v>
          </cell>
          <cell r="AI20">
            <v>1378</v>
          </cell>
          <cell r="BB20">
            <v>357.00374260000001</v>
          </cell>
          <cell r="BC20">
            <v>1354.5414550160001</v>
          </cell>
          <cell r="BD20">
            <v>333.54519761600011</v>
          </cell>
        </row>
        <row r="21">
          <cell r="E21">
            <v>1056</v>
          </cell>
          <cell r="V21">
            <v>34.00374260000001</v>
          </cell>
          <cell r="W21">
            <v>1114.5939282080005</v>
          </cell>
          <cell r="X21">
            <v>92.597670808000288</v>
          </cell>
          <cell r="AI21">
            <v>1381</v>
          </cell>
          <cell r="BB21">
            <v>360.00374260000001</v>
          </cell>
          <cell r="BC21">
            <v>1353.8884920160001</v>
          </cell>
          <cell r="BD21">
            <v>332.89223461600011</v>
          </cell>
        </row>
        <row r="22">
          <cell r="E22">
            <v>1055</v>
          </cell>
          <cell r="V22">
            <v>33.00374260000001</v>
          </cell>
          <cell r="W22">
            <v>1114.5998522080006</v>
          </cell>
          <cell r="X22">
            <v>92.603594808000338</v>
          </cell>
          <cell r="AI22">
            <v>1395</v>
          </cell>
          <cell r="BB22">
            <v>374.00374260000001</v>
          </cell>
          <cell r="BC22">
            <v>1353.2484920159998</v>
          </cell>
          <cell r="BD22">
            <v>332.25223461600001</v>
          </cell>
        </row>
        <row r="23">
          <cell r="E23">
            <v>1052</v>
          </cell>
          <cell r="V23">
            <v>30.00374260000001</v>
          </cell>
          <cell r="W23">
            <v>1114.5998522080006</v>
          </cell>
          <cell r="X23">
            <v>92.603594808000338</v>
          </cell>
          <cell r="AI23">
            <v>1404</v>
          </cell>
          <cell r="BB23">
            <v>383.00374260000001</v>
          </cell>
          <cell r="BC23">
            <v>1352.4784920160002</v>
          </cell>
          <cell r="BD23">
            <v>331.48223461600026</v>
          </cell>
        </row>
        <row r="24">
          <cell r="E24">
            <v>1045</v>
          </cell>
          <cell r="V24">
            <v>23.00374260000001</v>
          </cell>
          <cell r="W24">
            <v>1108.7371942080006</v>
          </cell>
          <cell r="X24">
            <v>86.740936808000328</v>
          </cell>
          <cell r="AI24">
            <v>1408</v>
          </cell>
          <cell r="BB24">
            <v>387.00374260000001</v>
          </cell>
          <cell r="BC24">
            <v>1350.8281980160002</v>
          </cell>
          <cell r="BD24">
            <v>329.83194061600022</v>
          </cell>
        </row>
        <row r="25">
          <cell r="E25">
            <v>1041</v>
          </cell>
          <cell r="V25">
            <v>19.00374260000001</v>
          </cell>
          <cell r="W25">
            <v>1110.2786282080003</v>
          </cell>
          <cell r="X25">
            <v>88.282370808000309</v>
          </cell>
          <cell r="AI25">
            <v>1399</v>
          </cell>
          <cell r="BB25">
            <v>378.00374260000001</v>
          </cell>
          <cell r="BC25">
            <v>1349.8981980159999</v>
          </cell>
          <cell r="BD25">
            <v>328.90194061600016</v>
          </cell>
        </row>
        <row r="26">
          <cell r="E26">
            <v>1042</v>
          </cell>
          <cell r="V26">
            <v>20.00374260000001</v>
          </cell>
          <cell r="W26">
            <v>1108.7371942080006</v>
          </cell>
          <cell r="X26">
            <v>86.740936808000328</v>
          </cell>
          <cell r="AI26">
            <v>1386</v>
          </cell>
          <cell r="BB26">
            <v>365.00374260000001</v>
          </cell>
          <cell r="BC26">
            <v>1349.636462016</v>
          </cell>
          <cell r="BD26">
            <v>328.64020461600023</v>
          </cell>
        </row>
        <row r="27">
          <cell r="E27">
            <v>1051</v>
          </cell>
          <cell r="V27">
            <v>29.00374260000001</v>
          </cell>
          <cell r="W27">
            <v>1118.7371942080006</v>
          </cell>
          <cell r="X27">
            <v>96.740936808000328</v>
          </cell>
          <cell r="AI27">
            <v>1384</v>
          </cell>
          <cell r="BB27">
            <v>363.00374260000001</v>
          </cell>
          <cell r="BC27">
            <v>1347.7181980160001</v>
          </cell>
          <cell r="BD27">
            <v>326.72194061600032</v>
          </cell>
        </row>
        <row r="28">
          <cell r="E28">
            <v>1045</v>
          </cell>
          <cell r="V28">
            <v>23.00374260000001</v>
          </cell>
          <cell r="W28">
            <v>1108.7371942080006</v>
          </cell>
          <cell r="X28">
            <v>86.740936808000328</v>
          </cell>
          <cell r="AI28">
            <v>1356</v>
          </cell>
          <cell r="BB28">
            <v>335.00374260000001</v>
          </cell>
          <cell r="BC28">
            <v>1346.267167016</v>
          </cell>
          <cell r="BD28">
            <v>325.27090961600027</v>
          </cell>
        </row>
        <row r="29">
          <cell r="E29">
            <v>1043</v>
          </cell>
          <cell r="V29">
            <v>21.00374260000001</v>
          </cell>
          <cell r="W29">
            <v>1108.7371942080006</v>
          </cell>
          <cell r="X29">
            <v>86.740936808000328</v>
          </cell>
          <cell r="AI29">
            <v>1344</v>
          </cell>
          <cell r="BB29">
            <v>323.00374260000001</v>
          </cell>
          <cell r="BC29">
            <v>1344.3028400160003</v>
          </cell>
          <cell r="BD29">
            <v>323.30658261600036</v>
          </cell>
        </row>
        <row r="30">
          <cell r="E30">
            <v>1052</v>
          </cell>
          <cell r="V30">
            <v>30.00374260000001</v>
          </cell>
          <cell r="W30">
            <v>1113.7371942080006</v>
          </cell>
          <cell r="X30">
            <v>91.740936808000328</v>
          </cell>
          <cell r="AI30">
            <v>1336</v>
          </cell>
          <cell r="BB30">
            <v>315.00374260000001</v>
          </cell>
          <cell r="BC30">
            <v>1342.7328400160002</v>
          </cell>
          <cell r="BD30">
            <v>321.73658261600042</v>
          </cell>
        </row>
        <row r="31">
          <cell r="E31">
            <v>1065</v>
          </cell>
          <cell r="V31">
            <v>43.00374260000001</v>
          </cell>
          <cell r="W31">
            <v>1118.7371942080006</v>
          </cell>
          <cell r="X31">
            <v>96.740936808000328</v>
          </cell>
          <cell r="AI31">
            <v>1332</v>
          </cell>
          <cell r="BB31">
            <v>311.00374260000001</v>
          </cell>
          <cell r="BC31">
            <v>1341.2328400160002</v>
          </cell>
          <cell r="BD31">
            <v>320.23658261600042</v>
          </cell>
        </row>
        <row r="32">
          <cell r="E32">
            <v>1091</v>
          </cell>
          <cell r="V32">
            <v>69.645942600000012</v>
          </cell>
          <cell r="W32">
            <v>1139.6423532080003</v>
          </cell>
          <cell r="X32">
            <v>118.28829580800047</v>
          </cell>
          <cell r="AI32">
            <v>1306</v>
          </cell>
          <cell r="BB32">
            <v>284.00374260000001</v>
          </cell>
          <cell r="BC32">
            <v>1341.0287650160001</v>
          </cell>
          <cell r="BD32">
            <v>319.03250761600032</v>
          </cell>
        </row>
        <row r="33">
          <cell r="E33">
            <v>1146</v>
          </cell>
          <cell r="V33">
            <v>124.64594260000001</v>
          </cell>
          <cell r="W33">
            <v>1138.1009192080001</v>
          </cell>
          <cell r="X33">
            <v>116.74686180800026</v>
          </cell>
          <cell r="AI33">
            <v>1299</v>
          </cell>
          <cell r="BB33">
            <v>277.00374260000001</v>
          </cell>
          <cell r="BC33">
            <v>1340.3970290160003</v>
          </cell>
          <cell r="BD33">
            <v>318.40077161600027</v>
          </cell>
        </row>
        <row r="34">
          <cell r="E34">
            <v>1180</v>
          </cell>
          <cell r="V34">
            <v>158.64594260000001</v>
          </cell>
          <cell r="W34">
            <v>1138.120919208</v>
          </cell>
          <cell r="X34">
            <v>116.76686180800024</v>
          </cell>
          <cell r="AI34">
            <v>1273</v>
          </cell>
          <cell r="BB34">
            <v>251.00374260000001</v>
          </cell>
          <cell r="BC34">
            <v>1338.128765016</v>
          </cell>
          <cell r="BD34">
            <v>316.13250761600023</v>
          </cell>
        </row>
        <row r="35">
          <cell r="E35">
            <v>1204</v>
          </cell>
          <cell r="V35">
            <v>182.64594260000001</v>
          </cell>
          <cell r="W35">
            <v>1138.3109192080001</v>
          </cell>
          <cell r="X35">
            <v>116.9568618080003</v>
          </cell>
          <cell r="AI35">
            <v>1266</v>
          </cell>
          <cell r="BB35">
            <v>244.00374260000001</v>
          </cell>
          <cell r="BC35">
            <v>1337.1887650159999</v>
          </cell>
          <cell r="BD35">
            <v>315.19250761600017</v>
          </cell>
        </row>
        <row r="36">
          <cell r="E36">
            <v>1234</v>
          </cell>
          <cell r="V36">
            <v>208.6459425999999</v>
          </cell>
          <cell r="W36">
            <v>1217.6162772080002</v>
          </cell>
          <cell r="X36">
            <v>192.26221980800037</v>
          </cell>
          <cell r="AI36">
            <v>1266</v>
          </cell>
          <cell r="BB36">
            <v>240.6459425999999</v>
          </cell>
          <cell r="BC36">
            <v>1315.498310016</v>
          </cell>
          <cell r="BD36">
            <v>290.14425261600024</v>
          </cell>
        </row>
        <row r="37">
          <cell r="E37">
            <v>1263</v>
          </cell>
          <cell r="V37">
            <v>237.6459425999999</v>
          </cell>
          <cell r="W37">
            <v>1243.2762772080005</v>
          </cell>
          <cell r="X37">
            <v>217.92221980800045</v>
          </cell>
          <cell r="AI37">
            <v>1233</v>
          </cell>
          <cell r="BB37">
            <v>207.6459425999999</v>
          </cell>
          <cell r="BC37">
            <v>1285.2339830160001</v>
          </cell>
          <cell r="BD37">
            <v>259.87992561600038</v>
          </cell>
        </row>
        <row r="38">
          <cell r="E38">
            <v>1278</v>
          </cell>
          <cell r="V38">
            <v>252.6459425999999</v>
          </cell>
          <cell r="W38">
            <v>1255.8922022080001</v>
          </cell>
          <cell r="X38">
            <v>230.53814480800028</v>
          </cell>
          <cell r="AI38">
            <v>1215</v>
          </cell>
          <cell r="BB38">
            <v>189.6459425999999</v>
          </cell>
          <cell r="BC38">
            <v>1267.094044016</v>
          </cell>
          <cell r="BD38">
            <v>241.73998661599998</v>
          </cell>
        </row>
        <row r="39">
          <cell r="E39">
            <v>1295</v>
          </cell>
          <cell r="V39">
            <v>269.6459425999999</v>
          </cell>
          <cell r="W39">
            <v>1278.3193092080005</v>
          </cell>
          <cell r="X39">
            <v>252.96525180800072</v>
          </cell>
          <cell r="AI39">
            <v>1208</v>
          </cell>
          <cell r="BB39">
            <v>182.6459425999999</v>
          </cell>
          <cell r="BC39">
            <v>1257.1046070160003</v>
          </cell>
          <cell r="BD39">
            <v>231.75054961600026</v>
          </cell>
        </row>
        <row r="40">
          <cell r="E40">
            <v>1323</v>
          </cell>
          <cell r="V40">
            <v>297.6459425999999</v>
          </cell>
          <cell r="W40">
            <v>1306.9675602080001</v>
          </cell>
          <cell r="X40">
            <v>281.61350280800013</v>
          </cell>
          <cell r="AI40">
            <v>1180</v>
          </cell>
          <cell r="BB40">
            <v>154.6459425999999</v>
          </cell>
          <cell r="BC40">
            <v>1233.2710160160002</v>
          </cell>
          <cell r="BD40">
            <v>207.91695861600019</v>
          </cell>
        </row>
        <row r="41">
          <cell r="E41">
            <v>1360</v>
          </cell>
          <cell r="V41">
            <v>334.6459425999999</v>
          </cell>
          <cell r="W41">
            <v>1338.4975602080003</v>
          </cell>
          <cell r="X41">
            <v>313.14350280800033</v>
          </cell>
          <cell r="AI41">
            <v>1189</v>
          </cell>
          <cell r="BB41">
            <v>163.6459425999999</v>
          </cell>
          <cell r="BC41">
            <v>1238.749797016</v>
          </cell>
          <cell r="BD41">
            <v>213.39573961599999</v>
          </cell>
        </row>
        <row r="42">
          <cell r="E42">
            <v>1381</v>
          </cell>
          <cell r="V42">
            <v>355.6459425999999</v>
          </cell>
          <cell r="W42">
            <v>1359.797560208</v>
          </cell>
          <cell r="X42">
            <v>334.44350280800029</v>
          </cell>
          <cell r="AI42">
            <v>1205</v>
          </cell>
          <cell r="BB42">
            <v>179.6459425999999</v>
          </cell>
          <cell r="BC42">
            <v>1258.2360670160003</v>
          </cell>
          <cell r="BD42">
            <v>232.8820096160002</v>
          </cell>
        </row>
        <row r="43">
          <cell r="E43">
            <v>1404</v>
          </cell>
          <cell r="V43">
            <v>378.6459425999999</v>
          </cell>
          <cell r="W43">
            <v>1360.9029182080001</v>
          </cell>
          <cell r="X43">
            <v>335.54886080800009</v>
          </cell>
          <cell r="AI43">
            <v>1231</v>
          </cell>
          <cell r="BB43">
            <v>205.6459425999999</v>
          </cell>
          <cell r="BC43">
            <v>1253.2360670160003</v>
          </cell>
          <cell r="BD43">
            <v>227.8820096160002</v>
          </cell>
        </row>
        <row r="44">
          <cell r="E44">
            <v>1413</v>
          </cell>
          <cell r="V44">
            <v>387.6459425999999</v>
          </cell>
          <cell r="W44">
            <v>1362.377245208</v>
          </cell>
          <cell r="X44">
            <v>337.02318780800022</v>
          </cell>
          <cell r="AI44">
            <v>1267</v>
          </cell>
          <cell r="BB44">
            <v>241.0037425999999</v>
          </cell>
          <cell r="BC44">
            <v>1299.0166690160002</v>
          </cell>
          <cell r="BD44">
            <v>273.02041161600027</v>
          </cell>
        </row>
        <row r="45">
          <cell r="E45">
            <v>1405</v>
          </cell>
          <cell r="V45">
            <v>379.6459425999999</v>
          </cell>
          <cell r="W45">
            <v>1363.8369932080002</v>
          </cell>
          <cell r="X45">
            <v>338.48293580800043</v>
          </cell>
          <cell r="AI45">
            <v>1292</v>
          </cell>
          <cell r="BB45">
            <v>266.0037425999999</v>
          </cell>
          <cell r="BC45">
            <v>1323.8723420160002</v>
          </cell>
          <cell r="BD45">
            <v>297.8760846160003</v>
          </cell>
        </row>
        <row r="46">
          <cell r="E46">
            <v>1425</v>
          </cell>
          <cell r="V46">
            <v>399.6459425999999</v>
          </cell>
          <cell r="W46">
            <v>1366.6341002080005</v>
          </cell>
          <cell r="X46">
            <v>341.28004280800053</v>
          </cell>
          <cell r="AI46">
            <v>1293</v>
          </cell>
          <cell r="BB46">
            <v>267.0037425999999</v>
          </cell>
          <cell r="BC46">
            <v>1323.8723420160002</v>
          </cell>
          <cell r="BD46">
            <v>297.8760846160003</v>
          </cell>
        </row>
        <row r="47">
          <cell r="E47">
            <v>1419</v>
          </cell>
          <cell r="V47">
            <v>393.6459425999999</v>
          </cell>
          <cell r="W47">
            <v>1366.5469932080002</v>
          </cell>
          <cell r="X47">
            <v>341.19293580800024</v>
          </cell>
          <cell r="AI47">
            <v>1292</v>
          </cell>
          <cell r="BB47">
            <v>266.0037425999999</v>
          </cell>
          <cell r="BC47">
            <v>1325.2694480160001</v>
          </cell>
          <cell r="BD47">
            <v>299.27319061600019</v>
          </cell>
        </row>
        <row r="48">
          <cell r="E48">
            <v>1443</v>
          </cell>
          <cell r="V48">
            <v>417.6459425999999</v>
          </cell>
          <cell r="W48">
            <v>1367.9669932080003</v>
          </cell>
          <cell r="X48">
            <v>342.61293580800032</v>
          </cell>
          <cell r="AI48">
            <v>1285</v>
          </cell>
          <cell r="BB48">
            <v>259.0037425999999</v>
          </cell>
          <cell r="BC48">
            <v>1307.938483016</v>
          </cell>
          <cell r="BD48">
            <v>281.9422256160002</v>
          </cell>
        </row>
        <row r="49">
          <cell r="E49">
            <v>1459</v>
          </cell>
          <cell r="V49">
            <v>433.6459425999999</v>
          </cell>
          <cell r="W49">
            <v>1371.0611912080005</v>
          </cell>
          <cell r="X49">
            <v>345.70713380800055</v>
          </cell>
          <cell r="AI49">
            <v>1274</v>
          </cell>
          <cell r="BB49">
            <v>248.0037425999999</v>
          </cell>
          <cell r="BC49">
            <v>1307.938483016</v>
          </cell>
          <cell r="BD49">
            <v>281.9422256160002</v>
          </cell>
        </row>
        <row r="50">
          <cell r="E50">
            <v>1472</v>
          </cell>
          <cell r="V50">
            <v>446.6459425999999</v>
          </cell>
          <cell r="W50">
            <v>1373.0111912080004</v>
          </cell>
          <cell r="X50">
            <v>347.65713380800037</v>
          </cell>
          <cell r="AI50">
            <v>1265</v>
          </cell>
          <cell r="BB50">
            <v>238.36154259999989</v>
          </cell>
          <cell r="BC50">
            <v>1308.5777210160002</v>
          </cell>
          <cell r="BD50">
            <v>281.93926361600018</v>
          </cell>
        </row>
        <row r="51">
          <cell r="E51">
            <v>1464</v>
          </cell>
          <cell r="V51">
            <v>438.6459425999999</v>
          </cell>
          <cell r="W51">
            <v>1373.871191208</v>
          </cell>
          <cell r="X51">
            <v>348.51713380800027</v>
          </cell>
          <cell r="AI51">
            <v>1260</v>
          </cell>
          <cell r="BB51">
            <v>233.36154259999989</v>
          </cell>
          <cell r="BC51">
            <v>1298.5777210160002</v>
          </cell>
          <cell r="BD51">
            <v>271.93926361600018</v>
          </cell>
        </row>
        <row r="52">
          <cell r="E52">
            <v>1467</v>
          </cell>
          <cell r="V52">
            <v>453.43624999999997</v>
          </cell>
          <cell r="W52">
            <v>1353.750883808</v>
          </cell>
          <cell r="X52">
            <v>340.18713380800011</v>
          </cell>
          <cell r="AI52">
            <v>1246</v>
          </cell>
          <cell r="BB52">
            <v>220.8493426</v>
          </cell>
          <cell r="BC52">
            <v>1182.3178870160002</v>
          </cell>
          <cell r="BD52">
            <v>157.16722961600018</v>
          </cell>
        </row>
        <row r="53">
          <cell r="E53">
            <v>1451</v>
          </cell>
          <cell r="V53">
            <v>437.43624999999997</v>
          </cell>
          <cell r="W53">
            <v>1356.5679908080003</v>
          </cell>
          <cell r="X53">
            <v>343.00424080800042</v>
          </cell>
          <cell r="AI53">
            <v>1234</v>
          </cell>
          <cell r="BB53">
            <v>208.8493426</v>
          </cell>
          <cell r="BC53">
            <v>1182.1735600159998</v>
          </cell>
          <cell r="BD53">
            <v>157.02290261599998</v>
          </cell>
        </row>
        <row r="54">
          <cell r="E54">
            <v>1450</v>
          </cell>
          <cell r="V54">
            <v>429.64594260000001</v>
          </cell>
          <cell r="W54">
            <v>1360.9191900160001</v>
          </cell>
          <cell r="X54">
            <v>340.56513261600037</v>
          </cell>
          <cell r="AI54">
            <v>1229</v>
          </cell>
          <cell r="BB54">
            <v>204.4915426</v>
          </cell>
          <cell r="BC54">
            <v>1182.4398860159997</v>
          </cell>
          <cell r="BD54">
            <v>157.93142861599992</v>
          </cell>
        </row>
        <row r="55">
          <cell r="E55">
            <v>1441</v>
          </cell>
          <cell r="V55">
            <v>420.64594260000001</v>
          </cell>
          <cell r="W55">
            <v>1359.9346430160001</v>
          </cell>
          <cell r="X55">
            <v>339.58058561600012</v>
          </cell>
          <cell r="AI55">
            <v>1217</v>
          </cell>
          <cell r="BB55">
            <v>192.4915426</v>
          </cell>
          <cell r="BC55">
            <v>1181.0368550159999</v>
          </cell>
          <cell r="BD55">
            <v>156.52839761600009</v>
          </cell>
        </row>
        <row r="56">
          <cell r="E56">
            <v>1443</v>
          </cell>
          <cell r="V56">
            <v>429.70494259999998</v>
          </cell>
          <cell r="W56">
            <v>1353.2156430160001</v>
          </cell>
          <cell r="X56">
            <v>339.92058561600004</v>
          </cell>
          <cell r="AI56">
            <v>1199</v>
          </cell>
          <cell r="BB56">
            <v>174.4915426</v>
          </cell>
          <cell r="BC56">
            <v>1181.1114970159999</v>
          </cell>
          <cell r="BD56">
            <v>156.60303961600013</v>
          </cell>
        </row>
        <row r="57">
          <cell r="E57">
            <v>1444</v>
          </cell>
          <cell r="V57">
            <v>430.70494259999998</v>
          </cell>
          <cell r="W57">
            <v>1354.3056430160002</v>
          </cell>
          <cell r="X57">
            <v>341.01058561600018</v>
          </cell>
          <cell r="AI57">
            <v>1191</v>
          </cell>
          <cell r="BB57">
            <v>166.4915426</v>
          </cell>
          <cell r="BC57">
            <v>1181.1114970159999</v>
          </cell>
          <cell r="BD57">
            <v>156.60303961600013</v>
          </cell>
        </row>
        <row r="58">
          <cell r="E58">
            <v>1442</v>
          </cell>
          <cell r="V58">
            <v>428.70494259999998</v>
          </cell>
          <cell r="W58">
            <v>1354.0356430160002</v>
          </cell>
          <cell r="X58">
            <v>340.7405856160002</v>
          </cell>
          <cell r="AI58">
            <v>1172</v>
          </cell>
          <cell r="BB58">
            <v>147.4915426</v>
          </cell>
          <cell r="BC58">
            <v>1160.6678300159999</v>
          </cell>
          <cell r="BD58">
            <v>136.15937261600001</v>
          </cell>
        </row>
        <row r="59">
          <cell r="E59">
            <v>1453</v>
          </cell>
          <cell r="V59">
            <v>439.70494259999998</v>
          </cell>
          <cell r="W59">
            <v>1353.8756430159999</v>
          </cell>
          <cell r="X59">
            <v>340.58058561600012</v>
          </cell>
          <cell r="AI59">
            <v>1165</v>
          </cell>
          <cell r="BB59">
            <v>143.4915426</v>
          </cell>
          <cell r="BC59">
            <v>1153.3675610160001</v>
          </cell>
          <cell r="BD59">
            <v>131.85910361600017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24" activePane="bottomRight" state="frozen"/>
      <selection activeCell="A115" sqref="A115"/>
      <selection pane="topRight" activeCell="A115" sqref="A115"/>
      <selection pane="bottomLeft" activeCell="A115" sqref="A115"/>
      <selection pane="bottomRight" activeCell="H3" sqref="H3"/>
    </sheetView>
  </sheetViews>
  <sheetFormatPr defaultColWidth="15" defaultRowHeight="30"/>
  <cols>
    <col min="1" max="1" width="45" style="11" customWidth="1"/>
    <col min="2" max="2" width="96" style="11" customWidth="1"/>
    <col min="3" max="3" width="73.77734375" style="11" customWidth="1"/>
    <col min="4" max="4" width="82.6640625" style="11" customWidth="1"/>
    <col min="5" max="5" width="104.88671875" style="11" customWidth="1"/>
    <col min="6" max="6" width="74.88671875" style="11" customWidth="1"/>
    <col min="7" max="7" width="73.77734375" style="11" customWidth="1"/>
    <col min="8" max="12" width="69.33203125" style="13" customWidth="1"/>
    <col min="13" max="13" width="61.5546875" style="13" customWidth="1"/>
    <col min="14" max="14" width="69.33203125" style="13" customWidth="1"/>
    <col min="15" max="15" width="38.21875" style="11" customWidth="1"/>
    <col min="16" max="16" width="78.21875" style="11" customWidth="1"/>
    <col min="17" max="17" width="64.88671875" style="11" customWidth="1"/>
    <col min="18" max="18" width="83.77734375" style="11" customWidth="1"/>
    <col min="19" max="19" width="82.6640625" style="11" customWidth="1"/>
    <col min="20" max="20" width="74.88671875" style="11" customWidth="1"/>
    <col min="21" max="21" width="87.109375" style="11" customWidth="1"/>
    <col min="22" max="24" width="78.21875" style="11" customWidth="1"/>
    <col min="25" max="25" width="60.44140625" style="11" customWidth="1"/>
    <col min="26" max="26" width="84.88671875" style="11" customWidth="1"/>
    <col min="27" max="27" width="60.109375" style="11" customWidth="1"/>
    <col min="28" max="28" width="78.21875" style="11" customWidth="1"/>
    <col min="29" max="16384" width="15" style="11"/>
  </cols>
  <sheetData>
    <row r="1" spans="1:28" ht="91.2" customHeight="1">
      <c r="A1" s="1" t="s">
        <v>0</v>
      </c>
      <c r="B1" s="1"/>
      <c r="C1" s="2">
        <f>[1]Abstract!L1</f>
        <v>44393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44392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No.12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44393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209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44393</v>
      </c>
      <c r="N6" s="18"/>
      <c r="O6" s="19" t="str">
        <f>"Based on Revision No." &amp; '[1]Frm-1 Anticipated Gen.'!$T$2 &amp; " of NRLDC"</f>
        <v>Based on Revision No.12 of NRLDC</v>
      </c>
      <c r="P6" s="19"/>
      <c r="Q6" s="19"/>
      <c r="R6" s="19"/>
      <c r="S6" s="20" t="s">
        <v>6</v>
      </c>
      <c r="T6" s="21"/>
      <c r="U6" s="21"/>
      <c r="V6" s="22"/>
      <c r="W6" s="23">
        <v>209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80000000000001" customHeight="1">
      <c r="A13" s="97">
        <v>1</v>
      </c>
      <c r="B13" s="98" t="s">
        <v>52</v>
      </c>
      <c r="C13" s="99">
        <f>'[1]Annx-A (DA) '!E12</f>
        <v>1112</v>
      </c>
      <c r="D13" s="100">
        <f>'[1]Annx-A (DA) '!W12</f>
        <v>1153.6079392080001</v>
      </c>
      <c r="E13" s="101">
        <f>'[1]Annx-A (DA) '!X12</f>
        <v>131.09948180800015</v>
      </c>
      <c r="F13" s="102">
        <f>'[1]Annx-A (DA) '!V12</f>
        <v>89.491542600000002</v>
      </c>
      <c r="G13" s="103">
        <f>E13-F13</f>
        <v>41.607939208000147</v>
      </c>
      <c r="H13" s="104">
        <v>49.97</v>
      </c>
      <c r="I13" s="105">
        <v>1218.28</v>
      </c>
      <c r="J13" s="105">
        <v>1242.45</v>
      </c>
      <c r="K13" s="105">
        <v>-279.45</v>
      </c>
      <c r="L13" s="105">
        <v>-303.62</v>
      </c>
      <c r="M13" s="105">
        <v>24.170000000000016</v>
      </c>
      <c r="N13" s="105">
        <v>1521.9</v>
      </c>
      <c r="O13" s="98">
        <v>49</v>
      </c>
      <c r="P13" s="98" t="s">
        <v>53</v>
      </c>
      <c r="Q13" s="99">
        <f>'[1]Annx-A (DA) '!AI12</f>
        <v>1448</v>
      </c>
      <c r="R13" s="100">
        <f>'[1]Annx-A (DA) '!BC12</f>
        <v>1356.201404016</v>
      </c>
      <c r="S13" s="101">
        <f>'[1]Annx-A (DA) '!BD12</f>
        <v>342.90634661600018</v>
      </c>
      <c r="T13" s="102">
        <f>'[1]Annx-A (DA) '!BB12</f>
        <v>434.70494259999998</v>
      </c>
      <c r="U13" s="103">
        <f>S13-T13</f>
        <v>-91.798595983999803</v>
      </c>
      <c r="V13" s="104">
        <v>49.99</v>
      </c>
      <c r="W13" s="106">
        <v>1522.81</v>
      </c>
      <c r="X13" s="105">
        <v>1570.93</v>
      </c>
      <c r="Y13" s="105">
        <v>140.4</v>
      </c>
      <c r="Z13" s="105">
        <v>92.22</v>
      </c>
      <c r="AA13" s="105">
        <v>48.180000000000007</v>
      </c>
      <c r="AB13" s="105">
        <v>1430.53</v>
      </c>
    </row>
    <row r="14" spans="1:28" s="107" customFormat="1" ht="142.80000000000001" customHeight="1">
      <c r="A14" s="97">
        <v>2</v>
      </c>
      <c r="B14" s="98" t="s">
        <v>54</v>
      </c>
      <c r="C14" s="99">
        <f>'[1]Annx-A (DA) '!E13</f>
        <v>1108</v>
      </c>
      <c r="D14" s="100">
        <f>'[1]Annx-A (DA) '!W13</f>
        <v>1153.6079392080001</v>
      </c>
      <c r="E14" s="101">
        <f>'[1]Annx-A (DA) '!X13</f>
        <v>131.09948180800015</v>
      </c>
      <c r="F14" s="102">
        <f>'[1]Annx-A (DA) '!V13</f>
        <v>85.491542600000002</v>
      </c>
      <c r="G14" s="103">
        <f t="shared" ref="G14:G60" si="0">E14-F14</f>
        <v>45.607939208000147</v>
      </c>
      <c r="H14" s="104">
        <v>50</v>
      </c>
      <c r="I14" s="105">
        <v>1207.01</v>
      </c>
      <c r="J14" s="105">
        <v>1242.3200000000002</v>
      </c>
      <c r="K14" s="105">
        <v>-279.60000000000002</v>
      </c>
      <c r="L14" s="105">
        <v>-314.89999999999998</v>
      </c>
      <c r="M14" s="105">
        <v>35.299999999999955</v>
      </c>
      <c r="N14" s="105">
        <v>1521.92</v>
      </c>
      <c r="O14" s="98">
        <v>50</v>
      </c>
      <c r="P14" s="98" t="s">
        <v>55</v>
      </c>
      <c r="Q14" s="99">
        <f>'[1]Annx-A (DA) '!AI13</f>
        <v>1440</v>
      </c>
      <c r="R14" s="100">
        <f>'[1]Annx-A (DA) '!BC13</f>
        <v>1355.0957170160002</v>
      </c>
      <c r="S14" s="101">
        <f>'[1]Annx-A (DA) '!BD13</f>
        <v>341.80065961600019</v>
      </c>
      <c r="T14" s="102">
        <f>'[1]Annx-A (DA) '!BB13</f>
        <v>426.70494259999998</v>
      </c>
      <c r="U14" s="103">
        <f t="shared" ref="U14:U60" si="1">S14-T14</f>
        <v>-84.904282983999792</v>
      </c>
      <c r="V14" s="104">
        <v>49.99</v>
      </c>
      <c r="W14" s="106">
        <v>1560.69</v>
      </c>
      <c r="X14" s="105">
        <v>1603.81</v>
      </c>
      <c r="Y14" s="105">
        <v>168.24</v>
      </c>
      <c r="Z14" s="105">
        <v>125.14</v>
      </c>
      <c r="AA14" s="105">
        <v>43.100000000000009</v>
      </c>
      <c r="AB14" s="105">
        <v>1435.57</v>
      </c>
    </row>
    <row r="15" spans="1:28" s="107" customFormat="1" ht="142.80000000000001" customHeight="1">
      <c r="A15" s="97">
        <v>3</v>
      </c>
      <c r="B15" s="98" t="s">
        <v>56</v>
      </c>
      <c r="C15" s="99">
        <f>'[1]Annx-A (DA) '!E14</f>
        <v>1097</v>
      </c>
      <c r="D15" s="100">
        <f>'[1]Annx-A (DA) '!W14</f>
        <v>1153.6079392080001</v>
      </c>
      <c r="E15" s="101">
        <f>'[1]Annx-A (DA) '!X14</f>
        <v>131.09948180800015</v>
      </c>
      <c r="F15" s="102">
        <f>'[1]Annx-A (DA) '!V14</f>
        <v>74.491542600000002</v>
      </c>
      <c r="G15" s="103">
        <f t="shared" si="0"/>
        <v>56.607939208000147</v>
      </c>
      <c r="H15" s="104">
        <v>50.02</v>
      </c>
      <c r="I15" s="105">
        <v>1191.08</v>
      </c>
      <c r="J15" s="105">
        <v>1241.81</v>
      </c>
      <c r="K15" s="105">
        <v>-279.60000000000002</v>
      </c>
      <c r="L15" s="105">
        <v>-330.34</v>
      </c>
      <c r="M15" s="105">
        <v>50.739999999999952</v>
      </c>
      <c r="N15" s="105">
        <v>1521.41</v>
      </c>
      <c r="O15" s="98">
        <v>51</v>
      </c>
      <c r="P15" s="98" t="s">
        <v>57</v>
      </c>
      <c r="Q15" s="99">
        <f>'[1]Annx-A (DA) '!AI14</f>
        <v>1421</v>
      </c>
      <c r="R15" s="100">
        <f>'[1]Annx-A (DA) '!BC14</f>
        <v>1346.992280016</v>
      </c>
      <c r="S15" s="101">
        <f>'[1]Annx-A (DA) '!BD14</f>
        <v>341.40362261600023</v>
      </c>
      <c r="T15" s="102">
        <f>'[1]Annx-A (DA) '!BB14</f>
        <v>415.41134260000001</v>
      </c>
      <c r="U15" s="103">
        <f t="shared" si="1"/>
        <v>-74.007719983999777</v>
      </c>
      <c r="V15" s="104">
        <v>50.01</v>
      </c>
      <c r="W15" s="106">
        <v>1572.4</v>
      </c>
      <c r="X15" s="105">
        <v>1567.71</v>
      </c>
      <c r="Y15" s="105">
        <v>160.97</v>
      </c>
      <c r="Z15" s="105">
        <v>165.65</v>
      </c>
      <c r="AA15" s="105">
        <v>-4.6800000000000068</v>
      </c>
      <c r="AB15" s="105">
        <v>1406.74</v>
      </c>
    </row>
    <row r="16" spans="1:28" s="107" customFormat="1" ht="142.80000000000001" customHeight="1">
      <c r="A16" s="97">
        <v>4</v>
      </c>
      <c r="B16" s="98" t="s">
        <v>58</v>
      </c>
      <c r="C16" s="99">
        <f>'[1]Annx-A (DA) '!E15</f>
        <v>1093</v>
      </c>
      <c r="D16" s="100">
        <f>'[1]Annx-A (DA) '!W15</f>
        <v>1153.6079392080001</v>
      </c>
      <c r="E16" s="101">
        <f>'[1]Annx-A (DA) '!X15</f>
        <v>131.09948180800015</v>
      </c>
      <c r="F16" s="102">
        <f>'[1]Annx-A (DA) '!V15</f>
        <v>70.491542600000002</v>
      </c>
      <c r="G16" s="103">
        <f t="shared" si="0"/>
        <v>60.607939208000147</v>
      </c>
      <c r="H16" s="104">
        <v>50.03</v>
      </c>
      <c r="I16" s="105">
        <v>1190.3900000000001</v>
      </c>
      <c r="J16" s="105">
        <v>1241.6300000000001</v>
      </c>
      <c r="K16" s="105">
        <v>-279.60000000000002</v>
      </c>
      <c r="L16" s="105">
        <v>-330.84</v>
      </c>
      <c r="M16" s="105">
        <v>51.239999999999952</v>
      </c>
      <c r="N16" s="105">
        <v>1521.23</v>
      </c>
      <c r="O16" s="98">
        <v>52</v>
      </c>
      <c r="P16" s="98" t="s">
        <v>59</v>
      </c>
      <c r="Q16" s="99">
        <f>'[1]Annx-A (DA) '!AI15</f>
        <v>1402</v>
      </c>
      <c r="R16" s="100">
        <f>'[1]Annx-A (DA) '!BC15</f>
        <v>1347.0222800160002</v>
      </c>
      <c r="S16" s="101">
        <f>'[1]Annx-A (DA) '!BD15</f>
        <v>341.43362261600021</v>
      </c>
      <c r="T16" s="102">
        <f>'[1]Annx-A (DA) '!BB15</f>
        <v>396.41134260000001</v>
      </c>
      <c r="U16" s="103">
        <f t="shared" si="1"/>
        <v>-54.977719983999805</v>
      </c>
      <c r="V16" s="104">
        <v>50.02</v>
      </c>
      <c r="W16" s="106">
        <v>1523.91</v>
      </c>
      <c r="X16" s="105">
        <v>1524.26</v>
      </c>
      <c r="Y16" s="105">
        <v>141.02000000000001</v>
      </c>
      <c r="Z16" s="105">
        <v>140.66</v>
      </c>
      <c r="AA16" s="105">
        <v>0.36000000000001364</v>
      </c>
      <c r="AB16" s="105">
        <v>1383.24</v>
      </c>
    </row>
    <row r="17" spans="1:28" s="107" customFormat="1" ht="142.80000000000001" customHeight="1">
      <c r="A17" s="97">
        <v>5</v>
      </c>
      <c r="B17" s="98" t="s">
        <v>60</v>
      </c>
      <c r="C17" s="99">
        <f>'[1]Annx-A (DA) '!E16</f>
        <v>1084</v>
      </c>
      <c r="D17" s="100">
        <f>'[1]Annx-A (DA) '!W16</f>
        <v>1145.010116208</v>
      </c>
      <c r="E17" s="101">
        <f>'[1]Annx-A (DA) '!X16</f>
        <v>123.01385880799998</v>
      </c>
      <c r="F17" s="102">
        <f>'[1]Annx-A (DA) '!V16</f>
        <v>62.00374260000001</v>
      </c>
      <c r="G17" s="103">
        <f t="shared" si="0"/>
        <v>61.010116207999971</v>
      </c>
      <c r="H17" s="104">
        <v>50.02</v>
      </c>
      <c r="I17" s="105">
        <v>1187.8699999999999</v>
      </c>
      <c r="J17" s="105">
        <v>1191.72</v>
      </c>
      <c r="K17" s="105">
        <v>-292.8</v>
      </c>
      <c r="L17" s="105">
        <v>-296.66000000000003</v>
      </c>
      <c r="M17" s="105">
        <v>3.8600000000000136</v>
      </c>
      <c r="N17" s="105">
        <v>1484.52</v>
      </c>
      <c r="O17" s="98">
        <v>53</v>
      </c>
      <c r="P17" s="98" t="s">
        <v>61</v>
      </c>
      <c r="Q17" s="99">
        <f>'[1]Annx-A (DA) '!AI16</f>
        <v>1373</v>
      </c>
      <c r="R17" s="100">
        <f>'[1]Annx-A (DA) '!BC16</f>
        <v>1353.9912800159998</v>
      </c>
      <c r="S17" s="101">
        <f>'[1]Annx-A (DA) '!BD16</f>
        <v>341.34362261600006</v>
      </c>
      <c r="T17" s="102">
        <f>'[1]Annx-A (DA) '!BB16</f>
        <v>360.35234259999993</v>
      </c>
      <c r="U17" s="103">
        <f t="shared" si="1"/>
        <v>-19.008719983999868</v>
      </c>
      <c r="V17" s="104">
        <v>50.05</v>
      </c>
      <c r="W17" s="106">
        <v>1489.92</v>
      </c>
      <c r="X17" s="105">
        <v>1487.31</v>
      </c>
      <c r="Y17" s="105">
        <v>66.81</v>
      </c>
      <c r="Z17" s="105">
        <v>69.42</v>
      </c>
      <c r="AA17" s="105">
        <v>-2.6099999999999994</v>
      </c>
      <c r="AB17" s="105">
        <v>1420.5</v>
      </c>
    </row>
    <row r="18" spans="1:28" s="107" customFormat="1" ht="142.80000000000001" customHeight="1">
      <c r="A18" s="97">
        <v>6</v>
      </c>
      <c r="B18" s="98" t="s">
        <v>62</v>
      </c>
      <c r="C18" s="99">
        <f>'[1]Annx-A (DA) '!E17</f>
        <v>1074</v>
      </c>
      <c r="D18" s="100">
        <f>'[1]Annx-A (DA) '!W17</f>
        <v>1145.010116208</v>
      </c>
      <c r="E18" s="101">
        <f>'[1]Annx-A (DA) '!X17</f>
        <v>123.01385880799998</v>
      </c>
      <c r="F18" s="102">
        <f>'[1]Annx-A (DA) '!V17</f>
        <v>52.00374260000001</v>
      </c>
      <c r="G18" s="103">
        <f t="shared" si="0"/>
        <v>71.010116207999971</v>
      </c>
      <c r="H18" s="104">
        <v>49.99</v>
      </c>
      <c r="I18" s="105">
        <v>1189.95</v>
      </c>
      <c r="J18" s="105">
        <v>1182.8999999999999</v>
      </c>
      <c r="K18" s="105">
        <v>-298.20999999999998</v>
      </c>
      <c r="L18" s="105">
        <v>-291.16000000000003</v>
      </c>
      <c r="M18" s="105">
        <v>-7.0499999999999545</v>
      </c>
      <c r="N18" s="105">
        <v>1481.11</v>
      </c>
      <c r="O18" s="98">
        <v>54</v>
      </c>
      <c r="P18" s="98" t="s">
        <v>63</v>
      </c>
      <c r="Q18" s="99">
        <f>'[1]Annx-A (DA) '!AI17</f>
        <v>1365</v>
      </c>
      <c r="R18" s="100">
        <f>'[1]Annx-A (DA) '!BC17</f>
        <v>1353.5512800160002</v>
      </c>
      <c r="S18" s="101">
        <f>'[1]Annx-A (DA) '!BD17</f>
        <v>340.90362261600023</v>
      </c>
      <c r="T18" s="102">
        <f>'[1]Annx-A (DA) '!BB17</f>
        <v>352.35234259999993</v>
      </c>
      <c r="U18" s="103">
        <f t="shared" si="1"/>
        <v>-11.448719983999695</v>
      </c>
      <c r="V18" s="104">
        <v>50.02</v>
      </c>
      <c r="W18" s="106">
        <v>1465.9</v>
      </c>
      <c r="X18" s="105">
        <v>1484.58</v>
      </c>
      <c r="Y18" s="105">
        <v>56.85</v>
      </c>
      <c r="Z18" s="105">
        <v>38.17</v>
      </c>
      <c r="AA18" s="105">
        <v>18.68</v>
      </c>
      <c r="AB18" s="105">
        <v>1427.73</v>
      </c>
    </row>
    <row r="19" spans="1:28" s="107" customFormat="1" ht="142.80000000000001" customHeight="1">
      <c r="A19" s="97">
        <v>7</v>
      </c>
      <c r="B19" s="98" t="s">
        <v>64</v>
      </c>
      <c r="C19" s="99">
        <f>'[1]Annx-A (DA) '!E18</f>
        <v>1048</v>
      </c>
      <c r="D19" s="100">
        <f>'[1]Annx-A (DA) '!W18</f>
        <v>1101.1353622080007</v>
      </c>
      <c r="E19" s="101">
        <f>'[1]Annx-A (DA) '!X18</f>
        <v>79.139104808000496</v>
      </c>
      <c r="F19" s="102">
        <f>'[1]Annx-A (DA) '!V18</f>
        <v>26.00374260000001</v>
      </c>
      <c r="G19" s="103">
        <f t="shared" si="0"/>
        <v>53.135362208000487</v>
      </c>
      <c r="H19" s="104">
        <v>50</v>
      </c>
      <c r="I19" s="105">
        <v>1189.3399999999999</v>
      </c>
      <c r="J19" s="105">
        <v>1157.55</v>
      </c>
      <c r="K19" s="105">
        <v>-315.24</v>
      </c>
      <c r="L19" s="105">
        <v>-283.45999999999998</v>
      </c>
      <c r="M19" s="105">
        <v>-31.78000000000003</v>
      </c>
      <c r="N19" s="105">
        <v>1472.79</v>
      </c>
      <c r="O19" s="98">
        <v>55</v>
      </c>
      <c r="P19" s="98" t="s">
        <v>65</v>
      </c>
      <c r="Q19" s="99">
        <f>'[1]Annx-A (DA) '!AI18</f>
        <v>1374</v>
      </c>
      <c r="R19" s="100">
        <f>'[1]Annx-A (DA) '!BC18</f>
        <v>1353.6512800160001</v>
      </c>
      <c r="S19" s="101">
        <f>'[1]Annx-A (DA) '!BD18</f>
        <v>341.00362261600014</v>
      </c>
      <c r="T19" s="102">
        <f>'[1]Annx-A (DA) '!BB18</f>
        <v>361.35234259999993</v>
      </c>
      <c r="U19" s="103">
        <f t="shared" si="1"/>
        <v>-20.348719983999786</v>
      </c>
      <c r="V19" s="104">
        <v>50.02</v>
      </c>
      <c r="W19" s="106">
        <v>1492.17</v>
      </c>
      <c r="X19" s="105">
        <v>1519.25</v>
      </c>
      <c r="Y19" s="105">
        <v>91.15</v>
      </c>
      <c r="Z19" s="105">
        <v>64.069999999999993</v>
      </c>
      <c r="AA19" s="105">
        <v>27.080000000000013</v>
      </c>
      <c r="AB19" s="105">
        <v>1428.1</v>
      </c>
    </row>
    <row r="20" spans="1:28" s="107" customFormat="1" ht="142.80000000000001" customHeight="1">
      <c r="A20" s="97">
        <v>8</v>
      </c>
      <c r="B20" s="98" t="s">
        <v>66</v>
      </c>
      <c r="C20" s="99">
        <f>'[1]Annx-A (DA) '!E19</f>
        <v>1069</v>
      </c>
      <c r="D20" s="100">
        <f>'[1]Annx-A (DA) '!W19</f>
        <v>1119.5939282080005</v>
      </c>
      <c r="E20" s="101">
        <f>'[1]Annx-A (DA) '!X19</f>
        <v>97.597670808000288</v>
      </c>
      <c r="F20" s="102">
        <f>'[1]Annx-A (DA) '!V19</f>
        <v>47.00374260000001</v>
      </c>
      <c r="G20" s="103">
        <f t="shared" si="0"/>
        <v>50.593928208000278</v>
      </c>
      <c r="H20" s="104">
        <v>49.99</v>
      </c>
      <c r="I20" s="105">
        <v>1185.9100000000001</v>
      </c>
      <c r="J20" s="105">
        <v>1169.6400000000001</v>
      </c>
      <c r="K20" s="105">
        <v>-307.27999999999997</v>
      </c>
      <c r="L20" s="105">
        <v>-291.01</v>
      </c>
      <c r="M20" s="105">
        <v>-16.269999999999982</v>
      </c>
      <c r="N20" s="105">
        <v>1476.92</v>
      </c>
      <c r="O20" s="98">
        <v>56</v>
      </c>
      <c r="P20" s="98" t="s">
        <v>67</v>
      </c>
      <c r="Q20" s="99">
        <f>'[1]Annx-A (DA) '!AI19</f>
        <v>1387</v>
      </c>
      <c r="R20" s="100">
        <f>'[1]Annx-A (DA) '!BC19</f>
        <v>1353.718387016</v>
      </c>
      <c r="S20" s="101">
        <f>'[1]Annx-A (DA) '!BD19</f>
        <v>341.07072961600022</v>
      </c>
      <c r="T20" s="102">
        <f>'[1]Annx-A (DA) '!BB19</f>
        <v>374.35234259999993</v>
      </c>
      <c r="U20" s="103">
        <f t="shared" si="1"/>
        <v>-33.281612983999707</v>
      </c>
      <c r="V20" s="104">
        <v>50.04</v>
      </c>
      <c r="W20" s="106">
        <v>1507.83</v>
      </c>
      <c r="X20" s="105">
        <v>1524.44</v>
      </c>
      <c r="Y20" s="105">
        <v>101.2</v>
      </c>
      <c r="Z20" s="105">
        <v>84.59</v>
      </c>
      <c r="AA20" s="105">
        <v>16.61</v>
      </c>
      <c r="AB20" s="105">
        <v>1423.24</v>
      </c>
    </row>
    <row r="21" spans="1:28" s="107" customFormat="1" ht="142.80000000000001" customHeight="1">
      <c r="A21" s="97">
        <v>9</v>
      </c>
      <c r="B21" s="98" t="s">
        <v>68</v>
      </c>
      <c r="C21" s="99">
        <f>'[1]Annx-A (DA) '!E20</f>
        <v>1051</v>
      </c>
      <c r="D21" s="100">
        <f>'[1]Annx-A (DA) '!W20</f>
        <v>1109.5939282080005</v>
      </c>
      <c r="E21" s="101">
        <f>'[1]Annx-A (DA) '!X20</f>
        <v>87.597670808000288</v>
      </c>
      <c r="F21" s="102">
        <f>'[1]Annx-A (DA) '!V20</f>
        <v>29.00374260000001</v>
      </c>
      <c r="G21" s="103">
        <f t="shared" si="0"/>
        <v>58.593928208000278</v>
      </c>
      <c r="H21" s="104">
        <v>50</v>
      </c>
      <c r="I21" s="105">
        <v>1167.94</v>
      </c>
      <c r="J21" s="105">
        <v>1164.1199999999999</v>
      </c>
      <c r="K21" s="105">
        <v>-306.11</v>
      </c>
      <c r="L21" s="105">
        <v>-302.3</v>
      </c>
      <c r="M21" s="105">
        <v>-3.8100000000000023</v>
      </c>
      <c r="N21" s="105">
        <v>1470.23</v>
      </c>
      <c r="O21" s="98">
        <v>57</v>
      </c>
      <c r="P21" s="98" t="s">
        <v>69</v>
      </c>
      <c r="Q21" s="99">
        <f>'[1]Annx-A (DA) '!AI20</f>
        <v>1378</v>
      </c>
      <c r="R21" s="100">
        <f>'[1]Annx-A (DA) '!BC20</f>
        <v>1354.5414550160001</v>
      </c>
      <c r="S21" s="101">
        <f>'[1]Annx-A (DA) '!BD20</f>
        <v>333.54519761600011</v>
      </c>
      <c r="T21" s="102">
        <f>'[1]Annx-A (DA) '!BB20</f>
        <v>357.00374260000001</v>
      </c>
      <c r="U21" s="103">
        <f t="shared" si="1"/>
        <v>-23.4585449839999</v>
      </c>
      <c r="V21" s="104">
        <v>50</v>
      </c>
      <c r="W21" s="106">
        <v>1513.06</v>
      </c>
      <c r="X21" s="105">
        <v>1527.21</v>
      </c>
      <c r="Y21" s="105">
        <v>44.3</v>
      </c>
      <c r="Z21" s="105">
        <v>30.15</v>
      </c>
      <c r="AA21" s="105">
        <v>14.149999999999999</v>
      </c>
      <c r="AB21" s="105">
        <v>1482.91</v>
      </c>
    </row>
    <row r="22" spans="1:28" s="107" customFormat="1" ht="142.80000000000001" customHeight="1">
      <c r="A22" s="97">
        <v>10</v>
      </c>
      <c r="B22" s="98" t="s">
        <v>70</v>
      </c>
      <c r="C22" s="99">
        <f>'[1]Annx-A (DA) '!E21</f>
        <v>1056</v>
      </c>
      <c r="D22" s="100">
        <f>'[1]Annx-A (DA) '!W21</f>
        <v>1114.5939282080005</v>
      </c>
      <c r="E22" s="101">
        <f>'[1]Annx-A (DA) '!X21</f>
        <v>92.597670808000288</v>
      </c>
      <c r="F22" s="102">
        <f>'[1]Annx-A (DA) '!V21</f>
        <v>34.00374260000001</v>
      </c>
      <c r="G22" s="103">
        <f t="shared" si="0"/>
        <v>58.593928208000278</v>
      </c>
      <c r="H22" s="104">
        <v>49.97</v>
      </c>
      <c r="I22" s="105">
        <v>1167.7</v>
      </c>
      <c r="J22" s="105">
        <v>1168.55</v>
      </c>
      <c r="K22" s="105">
        <v>-301.25</v>
      </c>
      <c r="L22" s="105">
        <v>-302.10000000000002</v>
      </c>
      <c r="M22" s="105">
        <v>0.85000000000002274</v>
      </c>
      <c r="N22" s="105">
        <v>1469.8</v>
      </c>
      <c r="O22" s="98">
        <v>58</v>
      </c>
      <c r="P22" s="98" t="s">
        <v>71</v>
      </c>
      <c r="Q22" s="99">
        <f>'[1]Annx-A (DA) '!AI21</f>
        <v>1381</v>
      </c>
      <c r="R22" s="100">
        <f>'[1]Annx-A (DA) '!BC21</f>
        <v>1353.8884920160001</v>
      </c>
      <c r="S22" s="101">
        <f>'[1]Annx-A (DA) '!BD21</f>
        <v>332.89223461600011</v>
      </c>
      <c r="T22" s="102">
        <f>'[1]Annx-A (DA) '!BB21</f>
        <v>360.00374260000001</v>
      </c>
      <c r="U22" s="103">
        <f t="shared" si="1"/>
        <v>-27.1115079839999</v>
      </c>
      <c r="V22" s="104">
        <v>49.96</v>
      </c>
      <c r="W22" s="106">
        <v>1533.04</v>
      </c>
      <c r="X22" s="105">
        <v>1571.36</v>
      </c>
      <c r="Y22" s="105">
        <v>80.84</v>
      </c>
      <c r="Z22" s="105">
        <v>42.52</v>
      </c>
      <c r="AA22" s="105">
        <v>38.32</v>
      </c>
      <c r="AB22" s="105">
        <v>1490.52</v>
      </c>
    </row>
    <row r="23" spans="1:28" s="107" customFormat="1" ht="142.80000000000001" customHeight="1">
      <c r="A23" s="97">
        <v>11</v>
      </c>
      <c r="B23" s="98" t="s">
        <v>72</v>
      </c>
      <c r="C23" s="99">
        <f>'[1]Annx-A (DA) '!E22</f>
        <v>1055</v>
      </c>
      <c r="D23" s="100">
        <f>'[1]Annx-A (DA) '!W22</f>
        <v>1114.5998522080006</v>
      </c>
      <c r="E23" s="101">
        <f>'[1]Annx-A (DA) '!X22</f>
        <v>92.603594808000338</v>
      </c>
      <c r="F23" s="102">
        <f>'[1]Annx-A (DA) '!V22</f>
        <v>33.00374260000001</v>
      </c>
      <c r="G23" s="103">
        <f t="shared" si="0"/>
        <v>59.599852208000328</v>
      </c>
      <c r="H23" s="104">
        <v>49.98</v>
      </c>
      <c r="I23" s="105">
        <v>1168.28</v>
      </c>
      <c r="J23" s="105">
        <v>1168.5500000000002</v>
      </c>
      <c r="K23" s="105">
        <v>-301.08</v>
      </c>
      <c r="L23" s="105">
        <v>-301.35000000000002</v>
      </c>
      <c r="M23" s="105">
        <v>0.27000000000003865</v>
      </c>
      <c r="N23" s="105">
        <v>1469.63</v>
      </c>
      <c r="O23" s="98">
        <v>59</v>
      </c>
      <c r="P23" s="98" t="s">
        <v>73</v>
      </c>
      <c r="Q23" s="99">
        <f>'[1]Annx-A (DA) '!AI22</f>
        <v>1395</v>
      </c>
      <c r="R23" s="100">
        <f>'[1]Annx-A (DA) '!BC22</f>
        <v>1353.2484920159998</v>
      </c>
      <c r="S23" s="101">
        <f>'[1]Annx-A (DA) '!BD22</f>
        <v>332.25223461600001</v>
      </c>
      <c r="T23" s="102">
        <f>'[1]Annx-A (DA) '!BB22</f>
        <v>374.00374260000001</v>
      </c>
      <c r="U23" s="103">
        <f t="shared" si="1"/>
        <v>-41.751507984</v>
      </c>
      <c r="V23" s="104">
        <v>49.99</v>
      </c>
      <c r="W23" s="106">
        <v>1510.59</v>
      </c>
      <c r="X23" s="105">
        <v>1525.8</v>
      </c>
      <c r="Y23" s="105">
        <v>35.69</v>
      </c>
      <c r="Z23" s="105">
        <v>20.48</v>
      </c>
      <c r="AA23" s="105">
        <v>15.209999999999997</v>
      </c>
      <c r="AB23" s="105">
        <v>1490.11</v>
      </c>
    </row>
    <row r="24" spans="1:28" s="107" customFormat="1" ht="142.80000000000001" customHeight="1">
      <c r="A24" s="97">
        <v>12</v>
      </c>
      <c r="B24" s="98" t="s">
        <v>74</v>
      </c>
      <c r="C24" s="99">
        <f>'[1]Annx-A (DA) '!E23</f>
        <v>1052</v>
      </c>
      <c r="D24" s="100">
        <f>'[1]Annx-A (DA) '!W23</f>
        <v>1114.5998522080006</v>
      </c>
      <c r="E24" s="101">
        <f>'[1]Annx-A (DA) '!X23</f>
        <v>92.603594808000338</v>
      </c>
      <c r="F24" s="102">
        <f>'[1]Annx-A (DA) '!V23</f>
        <v>30.00374260000001</v>
      </c>
      <c r="G24" s="103">
        <f t="shared" si="0"/>
        <v>62.599852208000328</v>
      </c>
      <c r="H24" s="104">
        <v>50.01</v>
      </c>
      <c r="I24" s="105">
        <v>1153.4100000000001</v>
      </c>
      <c r="J24" s="105">
        <v>1151.1599999999999</v>
      </c>
      <c r="K24" s="105">
        <v>-317.61</v>
      </c>
      <c r="L24" s="105">
        <v>-315.35000000000002</v>
      </c>
      <c r="M24" s="105">
        <v>-2.2599999999999909</v>
      </c>
      <c r="N24" s="105">
        <v>1468.77</v>
      </c>
      <c r="O24" s="98">
        <v>60</v>
      </c>
      <c r="P24" s="98" t="s">
        <v>75</v>
      </c>
      <c r="Q24" s="99">
        <f>'[1]Annx-A (DA) '!AI23</f>
        <v>1404</v>
      </c>
      <c r="R24" s="100">
        <f>'[1]Annx-A (DA) '!BC23</f>
        <v>1352.4784920160002</v>
      </c>
      <c r="S24" s="101">
        <f>'[1]Annx-A (DA) '!BD23</f>
        <v>331.48223461600026</v>
      </c>
      <c r="T24" s="102">
        <f>'[1]Annx-A (DA) '!BB23</f>
        <v>383.00374260000001</v>
      </c>
      <c r="U24" s="103">
        <f t="shared" si="1"/>
        <v>-51.521507983999754</v>
      </c>
      <c r="V24" s="104">
        <v>49.97</v>
      </c>
      <c r="W24" s="106">
        <v>1527.33</v>
      </c>
      <c r="X24" s="105">
        <v>1518.17</v>
      </c>
      <c r="Y24" s="105">
        <v>26.49</v>
      </c>
      <c r="Z24" s="105">
        <v>35.68</v>
      </c>
      <c r="AA24" s="105">
        <v>-9.1900000000000013</v>
      </c>
      <c r="AB24" s="105">
        <v>1491.68</v>
      </c>
    </row>
    <row r="25" spans="1:28" s="107" customFormat="1" ht="142.80000000000001" customHeight="1">
      <c r="A25" s="97">
        <v>13</v>
      </c>
      <c r="B25" s="98" t="s">
        <v>76</v>
      </c>
      <c r="C25" s="99">
        <f>'[1]Annx-A (DA) '!E24</f>
        <v>1045</v>
      </c>
      <c r="D25" s="100">
        <f>'[1]Annx-A (DA) '!W24</f>
        <v>1108.7371942080006</v>
      </c>
      <c r="E25" s="101">
        <f>'[1]Annx-A (DA) '!X24</f>
        <v>86.740936808000328</v>
      </c>
      <c r="F25" s="102">
        <f>'[1]Annx-A (DA) '!V24</f>
        <v>23.00374260000001</v>
      </c>
      <c r="G25" s="103">
        <f t="shared" si="0"/>
        <v>63.737194208000318</v>
      </c>
      <c r="H25" s="104">
        <v>50.03</v>
      </c>
      <c r="I25" s="105">
        <v>1134.07</v>
      </c>
      <c r="J25" s="105">
        <v>1195.6199999999999</v>
      </c>
      <c r="K25" s="105">
        <v>-271.49</v>
      </c>
      <c r="L25" s="105">
        <v>-333.04</v>
      </c>
      <c r="M25" s="105">
        <v>61.550000000000011</v>
      </c>
      <c r="N25" s="105">
        <v>1467.11</v>
      </c>
      <c r="O25" s="98">
        <v>61</v>
      </c>
      <c r="P25" s="98" t="s">
        <v>77</v>
      </c>
      <c r="Q25" s="99">
        <f>'[1]Annx-A (DA) '!AI24</f>
        <v>1408</v>
      </c>
      <c r="R25" s="100">
        <f>'[1]Annx-A (DA) '!BC24</f>
        <v>1350.8281980160002</v>
      </c>
      <c r="S25" s="101">
        <f>'[1]Annx-A (DA) '!BD24</f>
        <v>329.83194061600022</v>
      </c>
      <c r="T25" s="102">
        <f>'[1]Annx-A (DA) '!BB24</f>
        <v>387.00374260000001</v>
      </c>
      <c r="U25" s="103">
        <f t="shared" si="1"/>
        <v>-57.171801983999785</v>
      </c>
      <c r="V25" s="104">
        <v>49.99</v>
      </c>
      <c r="W25" s="106">
        <v>1523.89</v>
      </c>
      <c r="X25" s="105">
        <v>1512.4699999999998</v>
      </c>
      <c r="Y25" s="105">
        <v>-13.9</v>
      </c>
      <c r="Z25" s="105">
        <v>-2.48</v>
      </c>
      <c r="AA25" s="105">
        <v>-11.42</v>
      </c>
      <c r="AB25" s="105">
        <v>1526.37</v>
      </c>
    </row>
    <row r="26" spans="1:28" s="107" customFormat="1" ht="142.80000000000001" customHeight="1">
      <c r="A26" s="97">
        <v>14</v>
      </c>
      <c r="B26" s="98" t="s">
        <v>78</v>
      </c>
      <c r="C26" s="99">
        <f>'[1]Annx-A (DA) '!E25</f>
        <v>1041</v>
      </c>
      <c r="D26" s="100">
        <f>'[1]Annx-A (DA) '!W25</f>
        <v>1110.2786282080003</v>
      </c>
      <c r="E26" s="101">
        <f>'[1]Annx-A (DA) '!X25</f>
        <v>88.282370808000309</v>
      </c>
      <c r="F26" s="102">
        <f>'[1]Annx-A (DA) '!V25</f>
        <v>19.00374260000001</v>
      </c>
      <c r="G26" s="103">
        <f t="shared" si="0"/>
        <v>69.278628208000299</v>
      </c>
      <c r="H26" s="104">
        <v>50.04</v>
      </c>
      <c r="I26" s="105">
        <v>1142.75</v>
      </c>
      <c r="J26" s="105">
        <v>1161.98</v>
      </c>
      <c r="K26" s="105">
        <v>-297.7</v>
      </c>
      <c r="L26" s="105">
        <v>-316.93</v>
      </c>
      <c r="M26" s="105">
        <v>19.230000000000018</v>
      </c>
      <c r="N26" s="105">
        <v>1459.68</v>
      </c>
      <c r="O26" s="98">
        <v>62</v>
      </c>
      <c r="P26" s="98" t="s">
        <v>79</v>
      </c>
      <c r="Q26" s="99">
        <f>'[1]Annx-A (DA) '!AI25</f>
        <v>1399</v>
      </c>
      <c r="R26" s="100">
        <f>'[1]Annx-A (DA) '!BC25</f>
        <v>1349.8981980159999</v>
      </c>
      <c r="S26" s="101">
        <f>'[1]Annx-A (DA) '!BD25</f>
        <v>328.90194061600016</v>
      </c>
      <c r="T26" s="102">
        <f>'[1]Annx-A (DA) '!BB25</f>
        <v>378.00374260000001</v>
      </c>
      <c r="U26" s="103">
        <f t="shared" si="1"/>
        <v>-49.101801983999849</v>
      </c>
      <c r="V26" s="104">
        <v>49.93</v>
      </c>
      <c r="W26" s="106">
        <v>1500.68</v>
      </c>
      <c r="X26" s="105">
        <v>1503.0800000000002</v>
      </c>
      <c r="Y26" s="105">
        <v>-25.57</v>
      </c>
      <c r="Z26" s="105">
        <v>-27.97</v>
      </c>
      <c r="AA26" s="105">
        <v>2.3999999999999986</v>
      </c>
      <c r="AB26" s="105">
        <v>1528.65</v>
      </c>
    </row>
    <row r="27" spans="1:28" s="107" customFormat="1" ht="142.80000000000001" customHeight="1">
      <c r="A27" s="97">
        <v>15</v>
      </c>
      <c r="B27" s="98" t="s">
        <v>80</v>
      </c>
      <c r="C27" s="99">
        <f>'[1]Annx-A (DA) '!E26</f>
        <v>1042</v>
      </c>
      <c r="D27" s="100">
        <f>'[1]Annx-A (DA) '!W26</f>
        <v>1108.7371942080006</v>
      </c>
      <c r="E27" s="101">
        <f>'[1]Annx-A (DA) '!X26</f>
        <v>86.740936808000328</v>
      </c>
      <c r="F27" s="102">
        <f>'[1]Annx-A (DA) '!V26</f>
        <v>20.00374260000001</v>
      </c>
      <c r="G27" s="103">
        <f t="shared" si="0"/>
        <v>66.737194208000318</v>
      </c>
      <c r="H27" s="104">
        <v>50.04</v>
      </c>
      <c r="I27" s="105">
        <v>1157.6199999999999</v>
      </c>
      <c r="J27" s="105">
        <v>1185.69</v>
      </c>
      <c r="K27" s="105">
        <v>-280.55</v>
      </c>
      <c r="L27" s="105">
        <v>-308.62</v>
      </c>
      <c r="M27" s="105">
        <v>28.069999999999993</v>
      </c>
      <c r="N27" s="105">
        <v>1466.24</v>
      </c>
      <c r="O27" s="98">
        <v>63</v>
      </c>
      <c r="P27" s="98" t="s">
        <v>81</v>
      </c>
      <c r="Q27" s="99">
        <f>'[1]Annx-A (DA) '!AI26</f>
        <v>1386</v>
      </c>
      <c r="R27" s="100">
        <f>'[1]Annx-A (DA) '!BC26</f>
        <v>1349.636462016</v>
      </c>
      <c r="S27" s="101">
        <f>'[1]Annx-A (DA) '!BD26</f>
        <v>328.64020461600023</v>
      </c>
      <c r="T27" s="102">
        <f>'[1]Annx-A (DA) '!BB26</f>
        <v>365.00374260000001</v>
      </c>
      <c r="U27" s="103">
        <f t="shared" si="1"/>
        <v>-36.363537983999777</v>
      </c>
      <c r="V27" s="104">
        <v>49.99</v>
      </c>
      <c r="W27" s="106">
        <v>1507.25</v>
      </c>
      <c r="X27" s="105">
        <v>1507.61</v>
      </c>
      <c r="Y27" s="105">
        <v>-16.920000000000002</v>
      </c>
      <c r="Z27" s="105">
        <v>-17.28</v>
      </c>
      <c r="AA27" s="105">
        <v>0.35999999999999943</v>
      </c>
      <c r="AB27" s="105">
        <v>1524.53</v>
      </c>
    </row>
    <row r="28" spans="1:28" s="107" customFormat="1" ht="142.80000000000001" customHeight="1">
      <c r="A28" s="97">
        <v>16</v>
      </c>
      <c r="B28" s="98" t="s">
        <v>82</v>
      </c>
      <c r="C28" s="99">
        <f>'[1]Annx-A (DA) '!E27</f>
        <v>1051</v>
      </c>
      <c r="D28" s="100">
        <f>'[1]Annx-A (DA) '!W27</f>
        <v>1118.7371942080006</v>
      </c>
      <c r="E28" s="101">
        <f>'[1]Annx-A (DA) '!X27</f>
        <v>96.740936808000328</v>
      </c>
      <c r="F28" s="102">
        <f>'[1]Annx-A (DA) '!V27</f>
        <v>29.00374260000001</v>
      </c>
      <c r="G28" s="103">
        <f t="shared" si="0"/>
        <v>67.737194208000318</v>
      </c>
      <c r="H28" s="104">
        <v>50.06</v>
      </c>
      <c r="I28" s="105">
        <v>1144.1199999999999</v>
      </c>
      <c r="J28" s="105">
        <v>1196.0999999999999</v>
      </c>
      <c r="K28" s="105">
        <v>-270.48</v>
      </c>
      <c r="L28" s="105">
        <v>-322.45999999999998</v>
      </c>
      <c r="M28" s="105">
        <v>51.979999999999961</v>
      </c>
      <c r="N28" s="105">
        <v>1466.58</v>
      </c>
      <c r="O28" s="98">
        <v>64</v>
      </c>
      <c r="P28" s="98" t="s">
        <v>83</v>
      </c>
      <c r="Q28" s="99">
        <f>'[1]Annx-A (DA) '!AI27</f>
        <v>1384</v>
      </c>
      <c r="R28" s="100">
        <f>'[1]Annx-A (DA) '!BC27</f>
        <v>1347.7181980160001</v>
      </c>
      <c r="S28" s="101">
        <f>'[1]Annx-A (DA) '!BD27</f>
        <v>326.72194061600032</v>
      </c>
      <c r="T28" s="102">
        <f>'[1]Annx-A (DA) '!BB27</f>
        <v>363.00374260000001</v>
      </c>
      <c r="U28" s="103">
        <f t="shared" si="1"/>
        <v>-36.281801983999685</v>
      </c>
      <c r="V28" s="104">
        <v>49.99</v>
      </c>
      <c r="W28" s="106">
        <v>1504.34</v>
      </c>
      <c r="X28" s="105">
        <v>1512.36</v>
      </c>
      <c r="Y28" s="105">
        <v>-18.46</v>
      </c>
      <c r="Z28" s="105">
        <v>-26.47</v>
      </c>
      <c r="AA28" s="105">
        <v>8.009999999999998</v>
      </c>
      <c r="AB28" s="105">
        <v>1530.82</v>
      </c>
    </row>
    <row r="29" spans="1:28" s="107" customFormat="1" ht="142.80000000000001" customHeight="1">
      <c r="A29" s="97">
        <v>17</v>
      </c>
      <c r="B29" s="98" t="s">
        <v>84</v>
      </c>
      <c r="C29" s="99">
        <f>'[1]Annx-A (DA) '!E28</f>
        <v>1045</v>
      </c>
      <c r="D29" s="100">
        <f>'[1]Annx-A (DA) '!W28</f>
        <v>1108.7371942080006</v>
      </c>
      <c r="E29" s="101">
        <f>'[1]Annx-A (DA) '!X28</f>
        <v>86.740936808000328</v>
      </c>
      <c r="F29" s="102">
        <f>'[1]Annx-A (DA) '!V28</f>
        <v>23.00374260000001</v>
      </c>
      <c r="G29" s="103">
        <f t="shared" si="0"/>
        <v>63.737194208000318</v>
      </c>
      <c r="H29" s="104">
        <v>50.01</v>
      </c>
      <c r="I29" s="105">
        <v>1145.33</v>
      </c>
      <c r="J29" s="105">
        <v>1207.03</v>
      </c>
      <c r="K29" s="105">
        <v>-261.02</v>
      </c>
      <c r="L29" s="105">
        <v>-322.72000000000003</v>
      </c>
      <c r="M29" s="105">
        <v>61.700000000000045</v>
      </c>
      <c r="N29" s="105">
        <v>1468.05</v>
      </c>
      <c r="O29" s="98">
        <v>65</v>
      </c>
      <c r="P29" s="98" t="s">
        <v>85</v>
      </c>
      <c r="Q29" s="99">
        <f>'[1]Annx-A (DA) '!AI28</f>
        <v>1356</v>
      </c>
      <c r="R29" s="100">
        <f>'[1]Annx-A (DA) '!BC28</f>
        <v>1346.267167016</v>
      </c>
      <c r="S29" s="101">
        <f>'[1]Annx-A (DA) '!BD28</f>
        <v>325.27090961600027</v>
      </c>
      <c r="T29" s="102">
        <f>'[1]Annx-A (DA) '!BB28</f>
        <v>335.00374260000001</v>
      </c>
      <c r="U29" s="103">
        <f t="shared" si="1"/>
        <v>-9.7328329839997423</v>
      </c>
      <c r="V29" s="104">
        <v>50.01</v>
      </c>
      <c r="W29" s="106">
        <v>1498.02</v>
      </c>
      <c r="X29" s="105">
        <v>1511.78</v>
      </c>
      <c r="Y29" s="105">
        <v>-21.63</v>
      </c>
      <c r="Z29" s="105">
        <v>-35.39</v>
      </c>
      <c r="AA29" s="105">
        <v>13.760000000000002</v>
      </c>
      <c r="AB29" s="105">
        <v>1533.41</v>
      </c>
    </row>
    <row r="30" spans="1:28" s="107" customFormat="1" ht="142.80000000000001" customHeight="1">
      <c r="A30" s="97">
        <v>18</v>
      </c>
      <c r="B30" s="98" t="s">
        <v>86</v>
      </c>
      <c r="C30" s="99">
        <f>'[1]Annx-A (DA) '!E29</f>
        <v>1043</v>
      </c>
      <c r="D30" s="100">
        <f>'[1]Annx-A (DA) '!W29</f>
        <v>1108.7371942080006</v>
      </c>
      <c r="E30" s="101">
        <f>'[1]Annx-A (DA) '!X29</f>
        <v>86.740936808000328</v>
      </c>
      <c r="F30" s="102">
        <f>'[1]Annx-A (DA) '!V29</f>
        <v>21.00374260000001</v>
      </c>
      <c r="G30" s="103">
        <f t="shared" si="0"/>
        <v>65.737194208000318</v>
      </c>
      <c r="H30" s="104">
        <v>50.03</v>
      </c>
      <c r="I30" s="105">
        <v>1159.99</v>
      </c>
      <c r="J30" s="105">
        <v>1179.46</v>
      </c>
      <c r="K30" s="105">
        <v>-288.61</v>
      </c>
      <c r="L30" s="105">
        <v>-308.08</v>
      </c>
      <c r="M30" s="105">
        <v>19.46999999999997</v>
      </c>
      <c r="N30" s="105">
        <v>1468.07</v>
      </c>
      <c r="O30" s="98">
        <v>66</v>
      </c>
      <c r="P30" s="98" t="s">
        <v>87</v>
      </c>
      <c r="Q30" s="99">
        <f>'[1]Annx-A (DA) '!AI29</f>
        <v>1344</v>
      </c>
      <c r="R30" s="100">
        <f>'[1]Annx-A (DA) '!BC29</f>
        <v>1344.3028400160003</v>
      </c>
      <c r="S30" s="101">
        <f>'[1]Annx-A (DA) '!BD29</f>
        <v>323.30658261600036</v>
      </c>
      <c r="T30" s="102">
        <f>'[1]Annx-A (DA) '!BB29</f>
        <v>323.00374260000001</v>
      </c>
      <c r="U30" s="103">
        <f t="shared" si="1"/>
        <v>0.30284001600034571</v>
      </c>
      <c r="V30" s="104">
        <v>50</v>
      </c>
      <c r="W30" s="106">
        <v>1512.23</v>
      </c>
      <c r="X30" s="105">
        <v>1494.3700000000001</v>
      </c>
      <c r="Y30" s="105">
        <v>-39.270000000000003</v>
      </c>
      <c r="Z30" s="105">
        <v>-21.41</v>
      </c>
      <c r="AA30" s="105">
        <v>-17.860000000000003</v>
      </c>
      <c r="AB30" s="105">
        <v>1533.64</v>
      </c>
    </row>
    <row r="31" spans="1:28" s="107" customFormat="1" ht="142.80000000000001" customHeight="1">
      <c r="A31" s="97">
        <v>19</v>
      </c>
      <c r="B31" s="98" t="s">
        <v>88</v>
      </c>
      <c r="C31" s="99">
        <f>'[1]Annx-A (DA) '!E30</f>
        <v>1052</v>
      </c>
      <c r="D31" s="100">
        <f>'[1]Annx-A (DA) '!W30</f>
        <v>1113.7371942080006</v>
      </c>
      <c r="E31" s="101">
        <f>'[1]Annx-A (DA) '!X30</f>
        <v>91.740936808000328</v>
      </c>
      <c r="F31" s="102">
        <f>'[1]Annx-A (DA) '!V30</f>
        <v>30.00374260000001</v>
      </c>
      <c r="G31" s="103">
        <f t="shared" si="0"/>
        <v>61.737194208000318</v>
      </c>
      <c r="H31" s="104">
        <v>49.96</v>
      </c>
      <c r="I31" s="105">
        <v>1157.3599999999999</v>
      </c>
      <c r="J31" s="105">
        <v>1195.6299999999999</v>
      </c>
      <c r="K31" s="105">
        <v>-275.45999999999998</v>
      </c>
      <c r="L31" s="105">
        <v>-313.72000000000003</v>
      </c>
      <c r="M31" s="105">
        <v>38.260000000000048</v>
      </c>
      <c r="N31" s="105">
        <v>1471.09</v>
      </c>
      <c r="O31" s="98">
        <v>67</v>
      </c>
      <c r="P31" s="98" t="s">
        <v>89</v>
      </c>
      <c r="Q31" s="99">
        <f>'[1]Annx-A (DA) '!AI30</f>
        <v>1336</v>
      </c>
      <c r="R31" s="100">
        <f>'[1]Annx-A (DA) '!BC30</f>
        <v>1342.7328400160002</v>
      </c>
      <c r="S31" s="101">
        <f>'[1]Annx-A (DA) '!BD30</f>
        <v>321.73658261600042</v>
      </c>
      <c r="T31" s="102">
        <f>'[1]Annx-A (DA) '!BB30</f>
        <v>315.00374260000001</v>
      </c>
      <c r="U31" s="103">
        <f t="shared" si="1"/>
        <v>6.7328400160004094</v>
      </c>
      <c r="V31" s="104">
        <v>50</v>
      </c>
      <c r="W31" s="106">
        <v>1499.82</v>
      </c>
      <c r="X31" s="105">
        <v>1507.56</v>
      </c>
      <c r="Y31" s="105">
        <v>-26.44</v>
      </c>
      <c r="Z31" s="105">
        <v>-34.18</v>
      </c>
      <c r="AA31" s="105">
        <v>7.7399999999999984</v>
      </c>
      <c r="AB31" s="105">
        <v>1534</v>
      </c>
    </row>
    <row r="32" spans="1:28" s="107" customFormat="1" ht="142.80000000000001" customHeight="1">
      <c r="A32" s="97">
        <v>20</v>
      </c>
      <c r="B32" s="98" t="s">
        <v>90</v>
      </c>
      <c r="C32" s="99">
        <f>'[1]Annx-A (DA) '!E31</f>
        <v>1065</v>
      </c>
      <c r="D32" s="100">
        <f>'[1]Annx-A (DA) '!W31</f>
        <v>1118.7371942080006</v>
      </c>
      <c r="E32" s="101">
        <f>'[1]Annx-A (DA) '!X31</f>
        <v>96.740936808000328</v>
      </c>
      <c r="F32" s="102">
        <f>'[1]Annx-A (DA) '!V31</f>
        <v>43.00374260000001</v>
      </c>
      <c r="G32" s="103">
        <f t="shared" si="0"/>
        <v>53.737194208000318</v>
      </c>
      <c r="H32" s="104">
        <v>49.95</v>
      </c>
      <c r="I32" s="105">
        <v>1157.25</v>
      </c>
      <c r="J32" s="105">
        <v>1230.49</v>
      </c>
      <c r="K32" s="105">
        <v>-240.51</v>
      </c>
      <c r="L32" s="105">
        <v>-313.75</v>
      </c>
      <c r="M32" s="105">
        <v>73.240000000000009</v>
      </c>
      <c r="N32" s="105">
        <v>1471</v>
      </c>
      <c r="O32" s="98">
        <v>68</v>
      </c>
      <c r="P32" s="98" t="s">
        <v>91</v>
      </c>
      <c r="Q32" s="99">
        <f>'[1]Annx-A (DA) '!AI31</f>
        <v>1332</v>
      </c>
      <c r="R32" s="100">
        <f>'[1]Annx-A (DA) '!BC31</f>
        <v>1341.2328400160002</v>
      </c>
      <c r="S32" s="101">
        <f>'[1]Annx-A (DA) '!BD31</f>
        <v>320.23658261600042</v>
      </c>
      <c r="T32" s="102">
        <f>'[1]Annx-A (DA) '!BB31</f>
        <v>311.00374260000001</v>
      </c>
      <c r="U32" s="103">
        <f t="shared" si="1"/>
        <v>9.2328400160004094</v>
      </c>
      <c r="V32" s="104">
        <v>50</v>
      </c>
      <c r="W32" s="106">
        <v>1494.02</v>
      </c>
      <c r="X32" s="105">
        <v>1509.51</v>
      </c>
      <c r="Y32" s="105">
        <v>-27.48</v>
      </c>
      <c r="Z32" s="105">
        <v>-42.98</v>
      </c>
      <c r="AA32" s="105">
        <v>15.499999999999996</v>
      </c>
      <c r="AB32" s="105">
        <v>1536.99</v>
      </c>
    </row>
    <row r="33" spans="1:28" s="107" customFormat="1" ht="142.80000000000001" customHeight="1">
      <c r="A33" s="97">
        <v>21</v>
      </c>
      <c r="B33" s="98" t="s">
        <v>92</v>
      </c>
      <c r="C33" s="99">
        <f>'[1]Annx-A (DA) '!E32</f>
        <v>1091</v>
      </c>
      <c r="D33" s="100">
        <f>'[1]Annx-A (DA) '!W32</f>
        <v>1139.6423532080003</v>
      </c>
      <c r="E33" s="101">
        <f>'[1]Annx-A (DA) '!X32</f>
        <v>118.28829580800047</v>
      </c>
      <c r="F33" s="102">
        <f>'[1]Annx-A (DA) '!V32</f>
        <v>69.645942600000012</v>
      </c>
      <c r="G33" s="103">
        <f t="shared" si="0"/>
        <v>48.642353208000458</v>
      </c>
      <c r="H33" s="104">
        <v>50.02</v>
      </c>
      <c r="I33" s="105">
        <v>1181.6199999999999</v>
      </c>
      <c r="J33" s="105">
        <v>1219.42</v>
      </c>
      <c r="K33" s="105">
        <v>-242.53</v>
      </c>
      <c r="L33" s="105">
        <v>-280.33999999999997</v>
      </c>
      <c r="M33" s="105">
        <v>37.809999999999974</v>
      </c>
      <c r="N33" s="105">
        <v>1461.95</v>
      </c>
      <c r="O33" s="98">
        <v>69</v>
      </c>
      <c r="P33" s="98" t="s">
        <v>93</v>
      </c>
      <c r="Q33" s="99">
        <f>'[1]Annx-A (DA) '!AI32</f>
        <v>1306</v>
      </c>
      <c r="R33" s="100">
        <f>'[1]Annx-A (DA) '!BC32</f>
        <v>1341.0287650160001</v>
      </c>
      <c r="S33" s="101">
        <f>'[1]Annx-A (DA) '!BD32</f>
        <v>319.03250761600032</v>
      </c>
      <c r="T33" s="102">
        <f>'[1]Annx-A (DA) '!BB32</f>
        <v>284.00374260000001</v>
      </c>
      <c r="U33" s="103">
        <f t="shared" si="1"/>
        <v>35.028765016000307</v>
      </c>
      <c r="V33" s="104">
        <v>49.93</v>
      </c>
      <c r="W33" s="106">
        <v>1456.3</v>
      </c>
      <c r="X33" s="105">
        <v>1481.27</v>
      </c>
      <c r="Y33" s="105">
        <v>-57.64</v>
      </c>
      <c r="Z33" s="105">
        <v>-82.61</v>
      </c>
      <c r="AA33" s="105">
        <v>24.97</v>
      </c>
      <c r="AB33" s="105">
        <v>1538.91</v>
      </c>
    </row>
    <row r="34" spans="1:28" s="107" customFormat="1" ht="142.80000000000001" customHeight="1">
      <c r="A34" s="97">
        <v>22</v>
      </c>
      <c r="B34" s="98" t="s">
        <v>94</v>
      </c>
      <c r="C34" s="99">
        <f>'[1]Annx-A (DA) '!E33</f>
        <v>1146</v>
      </c>
      <c r="D34" s="100">
        <f>'[1]Annx-A (DA) '!W33</f>
        <v>1138.1009192080001</v>
      </c>
      <c r="E34" s="101">
        <f>'[1]Annx-A (DA) '!X33</f>
        <v>116.74686180800026</v>
      </c>
      <c r="F34" s="102">
        <f>'[1]Annx-A (DA) '!V33</f>
        <v>124.64594260000001</v>
      </c>
      <c r="G34" s="103">
        <f t="shared" si="0"/>
        <v>-7.8990807919997508</v>
      </c>
      <c r="H34" s="104">
        <v>50.03</v>
      </c>
      <c r="I34" s="105">
        <v>1222.3900000000001</v>
      </c>
      <c r="J34" s="105">
        <v>1203.6600000000001</v>
      </c>
      <c r="K34" s="105">
        <v>-243.83</v>
      </c>
      <c r="L34" s="105">
        <v>-225.1</v>
      </c>
      <c r="M34" s="105">
        <v>-18.730000000000018</v>
      </c>
      <c r="N34" s="105">
        <v>1447.49</v>
      </c>
      <c r="O34" s="98">
        <v>70</v>
      </c>
      <c r="P34" s="98" t="s">
        <v>95</v>
      </c>
      <c r="Q34" s="99">
        <f>'[1]Annx-A (DA) '!AI33</f>
        <v>1299</v>
      </c>
      <c r="R34" s="100">
        <f>'[1]Annx-A (DA) '!BC33</f>
        <v>1340.3970290160003</v>
      </c>
      <c r="S34" s="101">
        <f>'[1]Annx-A (DA) '!BD33</f>
        <v>318.40077161600027</v>
      </c>
      <c r="T34" s="102">
        <f>'[1]Annx-A (DA) '!BB33</f>
        <v>277.00374260000001</v>
      </c>
      <c r="U34" s="103">
        <f t="shared" si="1"/>
        <v>41.397029016000261</v>
      </c>
      <c r="V34" s="104">
        <v>49.93</v>
      </c>
      <c r="W34" s="106">
        <v>1439.18</v>
      </c>
      <c r="X34" s="105">
        <v>1476.86</v>
      </c>
      <c r="Y34" s="105">
        <v>-57.46</v>
      </c>
      <c r="Z34" s="105">
        <v>-95.14</v>
      </c>
      <c r="AA34" s="105">
        <v>37.68</v>
      </c>
      <c r="AB34" s="105">
        <v>1534.32</v>
      </c>
    </row>
    <row r="35" spans="1:28" s="107" customFormat="1" ht="142.80000000000001" customHeight="1">
      <c r="A35" s="97">
        <v>23</v>
      </c>
      <c r="B35" s="98" t="s">
        <v>96</v>
      </c>
      <c r="C35" s="99">
        <f>'[1]Annx-A (DA) '!E34</f>
        <v>1180</v>
      </c>
      <c r="D35" s="100">
        <f>'[1]Annx-A (DA) '!W34</f>
        <v>1138.120919208</v>
      </c>
      <c r="E35" s="101">
        <f>'[1]Annx-A (DA) '!X34</f>
        <v>116.76686180800024</v>
      </c>
      <c r="F35" s="102">
        <f>'[1]Annx-A (DA) '!V34</f>
        <v>158.64594260000001</v>
      </c>
      <c r="G35" s="103">
        <f t="shared" si="0"/>
        <v>-41.879080791999769</v>
      </c>
      <c r="H35" s="104">
        <v>50.03</v>
      </c>
      <c r="I35" s="105">
        <v>1263.4100000000001</v>
      </c>
      <c r="J35" s="105">
        <v>1215.8599999999999</v>
      </c>
      <c r="K35" s="105">
        <v>-234.43</v>
      </c>
      <c r="L35" s="105">
        <v>-186.88</v>
      </c>
      <c r="M35" s="105">
        <v>-47.550000000000011</v>
      </c>
      <c r="N35" s="105">
        <v>1450.29</v>
      </c>
      <c r="O35" s="98">
        <v>71</v>
      </c>
      <c r="P35" s="98" t="s">
        <v>97</v>
      </c>
      <c r="Q35" s="99">
        <f>'[1]Annx-A (DA) '!AI34</f>
        <v>1273</v>
      </c>
      <c r="R35" s="100">
        <f>'[1]Annx-A (DA) '!BC34</f>
        <v>1338.128765016</v>
      </c>
      <c r="S35" s="101">
        <f>'[1]Annx-A (DA) '!BD34</f>
        <v>316.13250761600023</v>
      </c>
      <c r="T35" s="102">
        <f>'[1]Annx-A (DA) '!BB34</f>
        <v>251.00374260000001</v>
      </c>
      <c r="U35" s="103">
        <f t="shared" si="1"/>
        <v>65.128765016000216</v>
      </c>
      <c r="V35" s="104">
        <v>49.98</v>
      </c>
      <c r="W35" s="106">
        <v>1386.83</v>
      </c>
      <c r="X35" s="105">
        <v>1451.65</v>
      </c>
      <c r="Y35" s="105">
        <v>-87.51</v>
      </c>
      <c r="Z35" s="105">
        <v>-152.33000000000001</v>
      </c>
      <c r="AA35" s="105">
        <v>64.820000000000007</v>
      </c>
      <c r="AB35" s="105">
        <v>1539.16</v>
      </c>
    </row>
    <row r="36" spans="1:28" s="107" customFormat="1" ht="142.80000000000001" customHeight="1">
      <c r="A36" s="97">
        <v>24</v>
      </c>
      <c r="B36" s="98" t="s">
        <v>98</v>
      </c>
      <c r="C36" s="99">
        <f>'[1]Annx-A (DA) '!E35</f>
        <v>1204</v>
      </c>
      <c r="D36" s="100">
        <f>'[1]Annx-A (DA) '!W35</f>
        <v>1138.3109192080001</v>
      </c>
      <c r="E36" s="101">
        <f>'[1]Annx-A (DA) '!X35</f>
        <v>116.9568618080003</v>
      </c>
      <c r="F36" s="102">
        <f>'[1]Annx-A (DA) '!V35</f>
        <v>182.64594260000001</v>
      </c>
      <c r="G36" s="103">
        <f t="shared" si="0"/>
        <v>-65.689080791999714</v>
      </c>
      <c r="H36" s="104">
        <v>50.01</v>
      </c>
      <c r="I36" s="105">
        <v>1297.22</v>
      </c>
      <c r="J36" s="105">
        <v>1231.02</v>
      </c>
      <c r="K36" s="105">
        <v>-223.93</v>
      </c>
      <c r="L36" s="105">
        <v>-157.72</v>
      </c>
      <c r="M36" s="105">
        <v>-66.210000000000008</v>
      </c>
      <c r="N36" s="105">
        <v>1454.95</v>
      </c>
      <c r="O36" s="98">
        <v>72</v>
      </c>
      <c r="P36" s="98" t="s">
        <v>99</v>
      </c>
      <c r="Q36" s="99">
        <f>'[1]Annx-A (DA) '!AI35</f>
        <v>1266</v>
      </c>
      <c r="R36" s="100">
        <f>'[1]Annx-A (DA) '!BC35</f>
        <v>1337.1887650159999</v>
      </c>
      <c r="S36" s="101">
        <f>'[1]Annx-A (DA) '!BD35</f>
        <v>315.19250761600017</v>
      </c>
      <c r="T36" s="102">
        <f>'[1]Annx-A (DA) '!BB35</f>
        <v>244.00374260000001</v>
      </c>
      <c r="U36" s="103">
        <f t="shared" si="1"/>
        <v>71.188765016000161</v>
      </c>
      <c r="V36" s="104">
        <v>49.97</v>
      </c>
      <c r="W36" s="106">
        <v>1377.3</v>
      </c>
      <c r="X36" s="105">
        <v>1446.4799999999998</v>
      </c>
      <c r="Y36" s="105">
        <v>-90.14</v>
      </c>
      <c r="Z36" s="105">
        <v>-159.32</v>
      </c>
      <c r="AA36" s="105">
        <v>69.179999999999993</v>
      </c>
      <c r="AB36" s="105">
        <v>1536.62</v>
      </c>
    </row>
    <row r="37" spans="1:28" s="107" customFormat="1" ht="142.80000000000001" customHeight="1">
      <c r="A37" s="97">
        <v>25</v>
      </c>
      <c r="B37" s="98" t="s">
        <v>100</v>
      </c>
      <c r="C37" s="99">
        <f>'[1]Annx-A (DA) '!E36</f>
        <v>1234</v>
      </c>
      <c r="D37" s="100">
        <f>'[1]Annx-A (DA) '!W36</f>
        <v>1217.6162772080002</v>
      </c>
      <c r="E37" s="101">
        <f>'[1]Annx-A (DA) '!X36</f>
        <v>192.26221980800037</v>
      </c>
      <c r="F37" s="102">
        <f>'[1]Annx-A (DA) '!V36</f>
        <v>208.6459425999999</v>
      </c>
      <c r="G37" s="103">
        <f t="shared" si="0"/>
        <v>-16.383722791999531</v>
      </c>
      <c r="H37" s="104">
        <v>49.97</v>
      </c>
      <c r="I37" s="105">
        <v>1315.7</v>
      </c>
      <c r="J37" s="105">
        <v>1265.1099999999999</v>
      </c>
      <c r="K37" s="105">
        <v>-188.42</v>
      </c>
      <c r="L37" s="105">
        <v>-137.83000000000001</v>
      </c>
      <c r="M37" s="105">
        <v>-50.589999999999975</v>
      </c>
      <c r="N37" s="105">
        <v>1453.53</v>
      </c>
      <c r="O37" s="98">
        <v>73</v>
      </c>
      <c r="P37" s="98" t="s">
        <v>101</v>
      </c>
      <c r="Q37" s="99">
        <f>'[1]Annx-A (DA) '!AI36</f>
        <v>1266</v>
      </c>
      <c r="R37" s="100">
        <f>'[1]Annx-A (DA) '!BC36</f>
        <v>1315.498310016</v>
      </c>
      <c r="S37" s="101">
        <f>'[1]Annx-A (DA) '!BD36</f>
        <v>290.14425261600024</v>
      </c>
      <c r="T37" s="102">
        <f>'[1]Annx-A (DA) '!BB36</f>
        <v>240.6459425999999</v>
      </c>
      <c r="U37" s="103">
        <f t="shared" si="1"/>
        <v>49.498310016000346</v>
      </c>
      <c r="V37" s="104">
        <v>49.96</v>
      </c>
      <c r="W37" s="106">
        <v>1367.71</v>
      </c>
      <c r="X37" s="105">
        <v>1433.05</v>
      </c>
      <c r="Y37" s="105">
        <v>-109.74</v>
      </c>
      <c r="Z37" s="105">
        <v>-175.08</v>
      </c>
      <c r="AA37" s="105">
        <v>65.340000000000018</v>
      </c>
      <c r="AB37" s="105">
        <v>1542.79</v>
      </c>
    </row>
    <row r="38" spans="1:28" s="107" customFormat="1" ht="142.80000000000001" customHeight="1">
      <c r="A38" s="97">
        <v>26</v>
      </c>
      <c r="B38" s="98" t="s">
        <v>102</v>
      </c>
      <c r="C38" s="99">
        <f>'[1]Annx-A (DA) '!E37</f>
        <v>1263</v>
      </c>
      <c r="D38" s="100">
        <f>'[1]Annx-A (DA) '!W37</f>
        <v>1243.2762772080005</v>
      </c>
      <c r="E38" s="101">
        <f>'[1]Annx-A (DA) '!X37</f>
        <v>217.92221980800045</v>
      </c>
      <c r="F38" s="102">
        <f>'[1]Annx-A (DA) '!V37</f>
        <v>237.6459425999999</v>
      </c>
      <c r="G38" s="103">
        <f t="shared" si="0"/>
        <v>-19.72372279199945</v>
      </c>
      <c r="H38" s="104">
        <v>49.95</v>
      </c>
      <c r="I38" s="105">
        <v>1341.46</v>
      </c>
      <c r="J38" s="105">
        <v>1291.04</v>
      </c>
      <c r="K38" s="105">
        <v>-162.4</v>
      </c>
      <c r="L38" s="105">
        <v>-111.98</v>
      </c>
      <c r="M38" s="105">
        <v>-50.42</v>
      </c>
      <c r="N38" s="105">
        <v>1453.44</v>
      </c>
      <c r="O38" s="98">
        <v>74</v>
      </c>
      <c r="P38" s="98" t="s">
        <v>103</v>
      </c>
      <c r="Q38" s="99">
        <f>'[1]Annx-A (DA) '!AI37</f>
        <v>1233</v>
      </c>
      <c r="R38" s="100">
        <f>'[1]Annx-A (DA) '!BC37</f>
        <v>1285.2339830160001</v>
      </c>
      <c r="S38" s="101">
        <f>'[1]Annx-A (DA) '!BD37</f>
        <v>259.87992561600038</v>
      </c>
      <c r="T38" s="102">
        <f>'[1]Annx-A (DA) '!BB37</f>
        <v>207.6459425999999</v>
      </c>
      <c r="U38" s="103">
        <f t="shared" si="1"/>
        <v>52.233983016000479</v>
      </c>
      <c r="V38" s="104">
        <v>49.99</v>
      </c>
      <c r="W38" s="106">
        <v>1366.92</v>
      </c>
      <c r="X38" s="105">
        <v>1404.35</v>
      </c>
      <c r="Y38" s="105">
        <v>-140.13999999999999</v>
      </c>
      <c r="Z38" s="105">
        <v>-177.57</v>
      </c>
      <c r="AA38" s="105">
        <v>37.430000000000007</v>
      </c>
      <c r="AB38" s="105">
        <v>1544.49</v>
      </c>
    </row>
    <row r="39" spans="1:28" s="107" customFormat="1" ht="142.80000000000001" customHeight="1">
      <c r="A39" s="97">
        <v>27</v>
      </c>
      <c r="B39" s="98" t="s">
        <v>104</v>
      </c>
      <c r="C39" s="99">
        <f>'[1]Annx-A (DA) '!E38</f>
        <v>1278</v>
      </c>
      <c r="D39" s="100">
        <f>'[1]Annx-A (DA) '!W38</f>
        <v>1255.8922022080001</v>
      </c>
      <c r="E39" s="101">
        <f>'[1]Annx-A (DA) '!X38</f>
        <v>230.53814480800028</v>
      </c>
      <c r="F39" s="102">
        <f>'[1]Annx-A (DA) '!V38</f>
        <v>252.6459425999999</v>
      </c>
      <c r="G39" s="103">
        <f t="shared" si="0"/>
        <v>-22.107797791999616</v>
      </c>
      <c r="H39" s="104">
        <v>50.02</v>
      </c>
      <c r="I39" s="105">
        <v>1385.41</v>
      </c>
      <c r="J39" s="105">
        <v>1301.3999999999999</v>
      </c>
      <c r="K39" s="105">
        <v>-151.19999999999999</v>
      </c>
      <c r="L39" s="105">
        <v>-67.19</v>
      </c>
      <c r="M39" s="105">
        <v>-84.009999999999991</v>
      </c>
      <c r="N39" s="105">
        <v>1452.6</v>
      </c>
      <c r="O39" s="98">
        <v>75</v>
      </c>
      <c r="P39" s="98" t="s">
        <v>105</v>
      </c>
      <c r="Q39" s="99">
        <f>'[1]Annx-A (DA) '!AI38</f>
        <v>1215</v>
      </c>
      <c r="R39" s="100">
        <f>'[1]Annx-A (DA) '!BC38</f>
        <v>1267.094044016</v>
      </c>
      <c r="S39" s="101">
        <f>'[1]Annx-A (DA) '!BD38</f>
        <v>241.73998661599998</v>
      </c>
      <c r="T39" s="102">
        <f>'[1]Annx-A (DA) '!BB38</f>
        <v>189.6459425999999</v>
      </c>
      <c r="U39" s="103">
        <f t="shared" si="1"/>
        <v>52.094044016000083</v>
      </c>
      <c r="V39" s="104">
        <v>49.99</v>
      </c>
      <c r="W39" s="106">
        <v>1355.85</v>
      </c>
      <c r="X39" s="105">
        <v>1388.71</v>
      </c>
      <c r="Y39" s="105">
        <v>-155.69999999999999</v>
      </c>
      <c r="Z39" s="105">
        <v>-188.56</v>
      </c>
      <c r="AA39" s="105">
        <v>32.860000000000014</v>
      </c>
      <c r="AB39" s="105">
        <v>1544.41</v>
      </c>
    </row>
    <row r="40" spans="1:28" s="107" customFormat="1" ht="142.80000000000001" customHeight="1">
      <c r="A40" s="97">
        <v>28</v>
      </c>
      <c r="B40" s="98" t="s">
        <v>106</v>
      </c>
      <c r="C40" s="99">
        <f>'[1]Annx-A (DA) '!E39</f>
        <v>1295</v>
      </c>
      <c r="D40" s="100">
        <f>'[1]Annx-A (DA) '!W39</f>
        <v>1278.3193092080005</v>
      </c>
      <c r="E40" s="101">
        <f>'[1]Annx-A (DA) '!X39</f>
        <v>252.96525180800072</v>
      </c>
      <c r="F40" s="102">
        <f>'[1]Annx-A (DA) '!V39</f>
        <v>269.6459425999999</v>
      </c>
      <c r="G40" s="103">
        <f t="shared" si="0"/>
        <v>-16.680690791999183</v>
      </c>
      <c r="H40" s="104">
        <v>50.02</v>
      </c>
      <c r="I40" s="105">
        <v>1418.55</v>
      </c>
      <c r="J40" s="105">
        <v>1338.47</v>
      </c>
      <c r="K40" s="105">
        <v>-116.23</v>
      </c>
      <c r="L40" s="105">
        <v>-36.15</v>
      </c>
      <c r="M40" s="105">
        <v>-80.080000000000013</v>
      </c>
      <c r="N40" s="105">
        <v>1454.7</v>
      </c>
      <c r="O40" s="98">
        <v>76</v>
      </c>
      <c r="P40" s="98" t="s">
        <v>107</v>
      </c>
      <c r="Q40" s="99">
        <f>'[1]Annx-A (DA) '!AI39</f>
        <v>1208</v>
      </c>
      <c r="R40" s="100">
        <f>'[1]Annx-A (DA) '!BC39</f>
        <v>1257.1046070160003</v>
      </c>
      <c r="S40" s="101">
        <f>'[1]Annx-A (DA) '!BD39</f>
        <v>231.75054961600026</v>
      </c>
      <c r="T40" s="102">
        <f>'[1]Annx-A (DA) '!BB39</f>
        <v>182.6459425999999</v>
      </c>
      <c r="U40" s="103">
        <f t="shared" si="1"/>
        <v>49.104607016000358</v>
      </c>
      <c r="V40" s="104">
        <v>49.96</v>
      </c>
      <c r="W40" s="106">
        <v>1337.15</v>
      </c>
      <c r="X40" s="105">
        <v>1376.3100000000002</v>
      </c>
      <c r="Y40" s="105">
        <v>-167.08</v>
      </c>
      <c r="Z40" s="105">
        <v>-206.24</v>
      </c>
      <c r="AA40" s="105">
        <v>39.159999999999997</v>
      </c>
      <c r="AB40" s="105">
        <v>1543.39</v>
      </c>
    </row>
    <row r="41" spans="1:28" s="107" customFormat="1" ht="142.80000000000001" customHeight="1">
      <c r="A41" s="97">
        <v>29</v>
      </c>
      <c r="B41" s="98" t="s">
        <v>108</v>
      </c>
      <c r="C41" s="99">
        <f>'[1]Annx-A (DA) '!E40</f>
        <v>1323</v>
      </c>
      <c r="D41" s="100">
        <f>'[1]Annx-A (DA) '!W40</f>
        <v>1306.9675602080001</v>
      </c>
      <c r="E41" s="101">
        <f>'[1]Annx-A (DA) '!X40</f>
        <v>281.61350280800013</v>
      </c>
      <c r="F41" s="102">
        <f>'[1]Annx-A (DA) '!V40</f>
        <v>297.6459425999999</v>
      </c>
      <c r="G41" s="103">
        <f t="shared" si="0"/>
        <v>-16.032439791999764</v>
      </c>
      <c r="H41" s="104">
        <v>49.97</v>
      </c>
      <c r="I41" s="105">
        <v>1450.44</v>
      </c>
      <c r="J41" s="105">
        <v>1438.8500000000001</v>
      </c>
      <c r="K41" s="105">
        <v>-30.05</v>
      </c>
      <c r="L41" s="105">
        <v>-18.45</v>
      </c>
      <c r="M41" s="105">
        <v>-11.600000000000001</v>
      </c>
      <c r="N41" s="105">
        <v>1468.9</v>
      </c>
      <c r="O41" s="98">
        <v>77</v>
      </c>
      <c r="P41" s="98" t="s">
        <v>109</v>
      </c>
      <c r="Q41" s="99">
        <f>'[1]Annx-A (DA) '!AI40</f>
        <v>1180</v>
      </c>
      <c r="R41" s="100">
        <f>'[1]Annx-A (DA) '!BC40</f>
        <v>1233.2710160160002</v>
      </c>
      <c r="S41" s="101">
        <f>'[1]Annx-A (DA) '!BD40</f>
        <v>207.91695861600019</v>
      </c>
      <c r="T41" s="102">
        <f>'[1]Annx-A (DA) '!BB40</f>
        <v>154.6459425999999</v>
      </c>
      <c r="U41" s="103">
        <f t="shared" si="1"/>
        <v>53.271016016000289</v>
      </c>
      <c r="V41" s="104">
        <v>49.99</v>
      </c>
      <c r="W41" s="106">
        <v>1317.58</v>
      </c>
      <c r="X41" s="105">
        <v>1323.31</v>
      </c>
      <c r="Y41" s="105">
        <v>-219.38</v>
      </c>
      <c r="Z41" s="105">
        <v>-225.11</v>
      </c>
      <c r="AA41" s="105">
        <v>5.7300000000000182</v>
      </c>
      <c r="AB41" s="105">
        <v>1542.69</v>
      </c>
    </row>
    <row r="42" spans="1:28" s="107" customFormat="1" ht="142.80000000000001" customHeight="1">
      <c r="A42" s="97">
        <v>30</v>
      </c>
      <c r="B42" s="98" t="s">
        <v>110</v>
      </c>
      <c r="C42" s="99">
        <f>'[1]Annx-A (DA) '!E41</f>
        <v>1360</v>
      </c>
      <c r="D42" s="100">
        <f>'[1]Annx-A (DA) '!W41</f>
        <v>1338.4975602080003</v>
      </c>
      <c r="E42" s="101">
        <f>'[1]Annx-A (DA) '!X41</f>
        <v>313.14350280800033</v>
      </c>
      <c r="F42" s="102">
        <f>'[1]Annx-A (DA) '!V41</f>
        <v>334.6459425999999</v>
      </c>
      <c r="G42" s="103">
        <f t="shared" si="0"/>
        <v>-21.502439791999564</v>
      </c>
      <c r="H42" s="104">
        <v>49.94</v>
      </c>
      <c r="I42" s="105">
        <v>1470.88</v>
      </c>
      <c r="J42" s="105">
        <v>1432.67</v>
      </c>
      <c r="K42" s="105">
        <v>-38.56</v>
      </c>
      <c r="L42" s="105">
        <v>-0.35</v>
      </c>
      <c r="M42" s="105">
        <v>-38.21</v>
      </c>
      <c r="N42" s="105">
        <v>1471.23</v>
      </c>
      <c r="O42" s="98">
        <v>78</v>
      </c>
      <c r="P42" s="98" t="s">
        <v>111</v>
      </c>
      <c r="Q42" s="99">
        <f>'[1]Annx-A (DA) '!AI41</f>
        <v>1189</v>
      </c>
      <c r="R42" s="100">
        <f>'[1]Annx-A (DA) '!BC41</f>
        <v>1238.749797016</v>
      </c>
      <c r="S42" s="101">
        <f>'[1]Annx-A (DA) '!BD41</f>
        <v>213.39573961599999</v>
      </c>
      <c r="T42" s="102">
        <f>'[1]Annx-A (DA) '!BB41</f>
        <v>163.6459425999999</v>
      </c>
      <c r="U42" s="103">
        <f t="shared" si="1"/>
        <v>49.749797016000088</v>
      </c>
      <c r="V42" s="104">
        <v>49.88</v>
      </c>
      <c r="W42" s="106">
        <v>1340.06</v>
      </c>
      <c r="X42" s="105">
        <v>1327.76</v>
      </c>
      <c r="Y42" s="105">
        <v>-215.19</v>
      </c>
      <c r="Z42" s="105">
        <v>-202.89</v>
      </c>
      <c r="AA42" s="105">
        <v>-12.300000000000011</v>
      </c>
      <c r="AB42" s="105">
        <v>1542.95</v>
      </c>
    </row>
    <row r="43" spans="1:28" s="107" customFormat="1" ht="142.80000000000001" customHeight="1">
      <c r="A43" s="97">
        <v>31</v>
      </c>
      <c r="B43" s="98" t="s">
        <v>112</v>
      </c>
      <c r="C43" s="99">
        <f>'[1]Annx-A (DA) '!E42</f>
        <v>1381</v>
      </c>
      <c r="D43" s="100">
        <f>'[1]Annx-A (DA) '!W42</f>
        <v>1359.797560208</v>
      </c>
      <c r="E43" s="101">
        <f>'[1]Annx-A (DA) '!X42</f>
        <v>334.44350280800029</v>
      </c>
      <c r="F43" s="102">
        <f>'[1]Annx-A (DA) '!V42</f>
        <v>355.6459425999999</v>
      </c>
      <c r="G43" s="103">
        <f t="shared" si="0"/>
        <v>-21.202439791999609</v>
      </c>
      <c r="H43" s="104">
        <v>50</v>
      </c>
      <c r="I43" s="105">
        <v>1490.48</v>
      </c>
      <c r="J43" s="105">
        <v>1466.01</v>
      </c>
      <c r="K43" s="105">
        <v>-4.6900000000000004</v>
      </c>
      <c r="L43" s="105">
        <v>19.79</v>
      </c>
      <c r="M43" s="105">
        <v>-24.48</v>
      </c>
      <c r="N43" s="105">
        <v>1470.7</v>
      </c>
      <c r="O43" s="98">
        <v>79</v>
      </c>
      <c r="P43" s="98" t="s">
        <v>113</v>
      </c>
      <c r="Q43" s="99">
        <f>'[1]Annx-A (DA) '!AI42</f>
        <v>1205</v>
      </c>
      <c r="R43" s="100">
        <f>'[1]Annx-A (DA) '!BC42</f>
        <v>1258.2360670160003</v>
      </c>
      <c r="S43" s="101">
        <f>'[1]Annx-A (DA) '!BD42</f>
        <v>232.8820096160002</v>
      </c>
      <c r="T43" s="102">
        <f>'[1]Annx-A (DA) '!BB42</f>
        <v>179.6459425999999</v>
      </c>
      <c r="U43" s="103">
        <f t="shared" si="1"/>
        <v>53.236067016000305</v>
      </c>
      <c r="V43" s="104">
        <v>49.78</v>
      </c>
      <c r="W43" s="106">
        <v>1354.58</v>
      </c>
      <c r="X43" s="105">
        <v>1346.67</v>
      </c>
      <c r="Y43" s="105">
        <v>-197.25</v>
      </c>
      <c r="Z43" s="105">
        <v>-189.34</v>
      </c>
      <c r="AA43" s="105">
        <v>-7.9099999999999966</v>
      </c>
      <c r="AB43" s="105">
        <v>1543.92</v>
      </c>
    </row>
    <row r="44" spans="1:28" s="107" customFormat="1" ht="142.80000000000001" customHeight="1">
      <c r="A44" s="97">
        <v>32</v>
      </c>
      <c r="B44" s="98" t="s">
        <v>114</v>
      </c>
      <c r="C44" s="99">
        <f>'[1]Annx-A (DA) '!E43</f>
        <v>1404</v>
      </c>
      <c r="D44" s="100">
        <f>'[1]Annx-A (DA) '!W43</f>
        <v>1360.9029182080001</v>
      </c>
      <c r="E44" s="101">
        <f>'[1]Annx-A (DA) '!X43</f>
        <v>335.54886080800009</v>
      </c>
      <c r="F44" s="102">
        <f>'[1]Annx-A (DA) '!V43</f>
        <v>378.6459425999999</v>
      </c>
      <c r="G44" s="103">
        <f t="shared" si="0"/>
        <v>-43.097081791999813</v>
      </c>
      <c r="H44" s="104">
        <v>50.07</v>
      </c>
      <c r="I44" s="105">
        <v>1491.99</v>
      </c>
      <c r="J44" s="105">
        <v>1466.3400000000001</v>
      </c>
      <c r="K44" s="105">
        <v>-2.34</v>
      </c>
      <c r="L44" s="105">
        <v>23.3</v>
      </c>
      <c r="M44" s="105">
        <v>-25.64</v>
      </c>
      <c r="N44" s="105">
        <v>1468.68</v>
      </c>
      <c r="O44" s="98">
        <v>80</v>
      </c>
      <c r="P44" s="98" t="s">
        <v>115</v>
      </c>
      <c r="Q44" s="99">
        <f>'[1]Annx-A (DA) '!AI43</f>
        <v>1231</v>
      </c>
      <c r="R44" s="100">
        <f>'[1]Annx-A (DA) '!BC43</f>
        <v>1253.2360670160003</v>
      </c>
      <c r="S44" s="101">
        <f>'[1]Annx-A (DA) '!BD43</f>
        <v>227.8820096160002</v>
      </c>
      <c r="T44" s="102">
        <f>'[1]Annx-A (DA) '!BB43</f>
        <v>205.6459425999999</v>
      </c>
      <c r="U44" s="103">
        <f t="shared" si="1"/>
        <v>22.236067016000305</v>
      </c>
      <c r="V44" s="104">
        <v>49.96</v>
      </c>
      <c r="W44" s="106">
        <v>1382.12</v>
      </c>
      <c r="X44" s="105">
        <v>1342.52</v>
      </c>
      <c r="Y44" s="105">
        <v>-201.68</v>
      </c>
      <c r="Z44" s="105">
        <v>-162.08000000000001</v>
      </c>
      <c r="AA44" s="105">
        <v>-39.599999999999994</v>
      </c>
      <c r="AB44" s="105">
        <v>1544.2</v>
      </c>
    </row>
    <row r="45" spans="1:28" s="107" customFormat="1" ht="142.80000000000001" customHeight="1">
      <c r="A45" s="97">
        <v>33</v>
      </c>
      <c r="B45" s="98" t="s">
        <v>116</v>
      </c>
      <c r="C45" s="99">
        <f>'[1]Annx-A (DA) '!E44</f>
        <v>1413</v>
      </c>
      <c r="D45" s="100">
        <f>'[1]Annx-A (DA) '!W44</f>
        <v>1362.377245208</v>
      </c>
      <c r="E45" s="101">
        <f>'[1]Annx-A (DA) '!X44</f>
        <v>337.02318780800022</v>
      </c>
      <c r="F45" s="102">
        <f>'[1]Annx-A (DA) '!V44</f>
        <v>387.6459425999999</v>
      </c>
      <c r="G45" s="103">
        <f t="shared" si="0"/>
        <v>-50.622754791999682</v>
      </c>
      <c r="H45" s="104">
        <v>50.06</v>
      </c>
      <c r="I45" s="105">
        <v>1489.5</v>
      </c>
      <c r="J45" s="105">
        <v>1511.3400000000001</v>
      </c>
      <c r="K45" s="105">
        <v>45.64</v>
      </c>
      <c r="L45" s="105">
        <v>23.8</v>
      </c>
      <c r="M45" s="105">
        <v>21.84</v>
      </c>
      <c r="N45" s="105">
        <v>1465.7</v>
      </c>
      <c r="O45" s="98">
        <v>81</v>
      </c>
      <c r="P45" s="98" t="s">
        <v>117</v>
      </c>
      <c r="Q45" s="99">
        <f>'[1]Annx-A (DA) '!AI44</f>
        <v>1267</v>
      </c>
      <c r="R45" s="100">
        <f>'[1]Annx-A (DA) '!BC44</f>
        <v>1299.0166690160002</v>
      </c>
      <c r="S45" s="101">
        <f>'[1]Annx-A (DA) '!BD44</f>
        <v>273.02041161600027</v>
      </c>
      <c r="T45" s="102">
        <f>'[1]Annx-A (DA) '!BB44</f>
        <v>241.0037425999999</v>
      </c>
      <c r="U45" s="103">
        <f t="shared" si="1"/>
        <v>32.016669016000378</v>
      </c>
      <c r="V45" s="104">
        <v>49.91</v>
      </c>
      <c r="W45" s="106">
        <v>1431</v>
      </c>
      <c r="X45" s="105">
        <v>1386.24</v>
      </c>
      <c r="Y45" s="105">
        <v>-156.02000000000001</v>
      </c>
      <c r="Z45" s="105">
        <v>-111.27</v>
      </c>
      <c r="AA45" s="105">
        <v>-44.750000000000014</v>
      </c>
      <c r="AB45" s="105">
        <v>1542.26</v>
      </c>
    </row>
    <row r="46" spans="1:28" s="107" customFormat="1" ht="142.80000000000001" customHeight="1">
      <c r="A46" s="97">
        <v>34</v>
      </c>
      <c r="B46" s="98" t="s">
        <v>118</v>
      </c>
      <c r="C46" s="99">
        <f>'[1]Annx-A (DA) '!E45</f>
        <v>1405</v>
      </c>
      <c r="D46" s="100">
        <f>'[1]Annx-A (DA) '!W45</f>
        <v>1363.8369932080002</v>
      </c>
      <c r="E46" s="101">
        <f>'[1]Annx-A (DA) '!X45</f>
        <v>338.48293580800043</v>
      </c>
      <c r="F46" s="102">
        <f>'[1]Annx-A (DA) '!V45</f>
        <v>379.6459425999999</v>
      </c>
      <c r="G46" s="103">
        <f t="shared" si="0"/>
        <v>-41.163006791999464</v>
      </c>
      <c r="H46" s="104">
        <v>50.05</v>
      </c>
      <c r="I46" s="105">
        <v>1505.36</v>
      </c>
      <c r="J46" s="105">
        <v>1477.3799999999999</v>
      </c>
      <c r="K46" s="105">
        <v>11.11</v>
      </c>
      <c r="L46" s="105">
        <v>39.090000000000003</v>
      </c>
      <c r="M46" s="105">
        <v>-27.980000000000004</v>
      </c>
      <c r="N46" s="105">
        <v>1466.27</v>
      </c>
      <c r="O46" s="98">
        <v>82</v>
      </c>
      <c r="P46" s="98" t="s">
        <v>119</v>
      </c>
      <c r="Q46" s="99">
        <f>'[1]Annx-A (DA) '!AI45</f>
        <v>1292</v>
      </c>
      <c r="R46" s="100">
        <f>'[1]Annx-A (DA) '!BC45</f>
        <v>1323.8723420160002</v>
      </c>
      <c r="S46" s="101">
        <f>'[1]Annx-A (DA) '!BD45</f>
        <v>297.8760846160003</v>
      </c>
      <c r="T46" s="102">
        <f>'[1]Annx-A (DA) '!BB45</f>
        <v>266.0037425999999</v>
      </c>
      <c r="U46" s="103">
        <f t="shared" si="1"/>
        <v>31.872342016000403</v>
      </c>
      <c r="V46" s="104">
        <v>49.91</v>
      </c>
      <c r="W46" s="106">
        <v>1438.62</v>
      </c>
      <c r="X46" s="105">
        <v>1409.07</v>
      </c>
      <c r="Y46" s="105">
        <v>-130.47999999999999</v>
      </c>
      <c r="Z46" s="105">
        <v>-100.93</v>
      </c>
      <c r="AA46" s="105">
        <v>-29.549999999999983</v>
      </c>
      <c r="AB46" s="105">
        <v>1539.55</v>
      </c>
    </row>
    <row r="47" spans="1:28" s="107" customFormat="1" ht="142.80000000000001" customHeight="1">
      <c r="A47" s="97">
        <v>35</v>
      </c>
      <c r="B47" s="98" t="s">
        <v>120</v>
      </c>
      <c r="C47" s="99">
        <f>'[1]Annx-A (DA) '!E46</f>
        <v>1425</v>
      </c>
      <c r="D47" s="100">
        <f>'[1]Annx-A (DA) '!W46</f>
        <v>1366.6341002080005</v>
      </c>
      <c r="E47" s="101">
        <f>'[1]Annx-A (DA) '!X46</f>
        <v>341.28004280800053</v>
      </c>
      <c r="F47" s="102">
        <f>'[1]Annx-A (DA) '!V46</f>
        <v>399.6459425999999</v>
      </c>
      <c r="G47" s="103">
        <f t="shared" si="0"/>
        <v>-58.365899791999368</v>
      </c>
      <c r="H47" s="104">
        <v>50.04</v>
      </c>
      <c r="I47" s="105">
        <v>1525.31</v>
      </c>
      <c r="J47" s="105">
        <v>1476.9</v>
      </c>
      <c r="K47" s="105">
        <v>12.99</v>
      </c>
      <c r="L47" s="105">
        <v>61.4</v>
      </c>
      <c r="M47" s="105">
        <v>-48.41</v>
      </c>
      <c r="N47" s="105">
        <v>1463.91</v>
      </c>
      <c r="O47" s="98">
        <v>83</v>
      </c>
      <c r="P47" s="98" t="s">
        <v>121</v>
      </c>
      <c r="Q47" s="99">
        <f>'[1]Annx-A (DA) '!AI46</f>
        <v>1293</v>
      </c>
      <c r="R47" s="100">
        <f>'[1]Annx-A (DA) '!BC46</f>
        <v>1323.8723420160002</v>
      </c>
      <c r="S47" s="101">
        <f>'[1]Annx-A (DA) '!BD46</f>
        <v>297.8760846160003</v>
      </c>
      <c r="T47" s="102">
        <f>'[1]Annx-A (DA) '!BB46</f>
        <v>267.0037425999999</v>
      </c>
      <c r="U47" s="103">
        <f t="shared" si="1"/>
        <v>30.872342016000403</v>
      </c>
      <c r="V47" s="104">
        <v>49.96</v>
      </c>
      <c r="W47" s="106">
        <v>1445.78</v>
      </c>
      <c r="X47" s="105">
        <v>1406.81</v>
      </c>
      <c r="Y47" s="105">
        <v>-130.13999999999999</v>
      </c>
      <c r="Z47" s="105">
        <v>-91.18</v>
      </c>
      <c r="AA47" s="105">
        <v>-38.95999999999998</v>
      </c>
      <c r="AB47" s="105">
        <v>1536.95</v>
      </c>
    </row>
    <row r="48" spans="1:28" s="107" customFormat="1" ht="142.80000000000001" customHeight="1">
      <c r="A48" s="97">
        <v>36</v>
      </c>
      <c r="B48" s="98" t="s">
        <v>122</v>
      </c>
      <c r="C48" s="99">
        <f>'[1]Annx-A (DA) '!E47</f>
        <v>1419</v>
      </c>
      <c r="D48" s="100">
        <f>'[1]Annx-A (DA) '!W47</f>
        <v>1366.5469932080002</v>
      </c>
      <c r="E48" s="101">
        <f>'[1]Annx-A (DA) '!X47</f>
        <v>341.19293580800024</v>
      </c>
      <c r="F48" s="102">
        <f>'[1]Annx-A (DA) '!V47</f>
        <v>393.6459425999999</v>
      </c>
      <c r="G48" s="103">
        <f t="shared" si="0"/>
        <v>-52.453006791999655</v>
      </c>
      <c r="H48" s="104">
        <v>50.01</v>
      </c>
      <c r="I48" s="105">
        <v>1518.61</v>
      </c>
      <c r="J48" s="105">
        <v>1448.58</v>
      </c>
      <c r="K48" s="105">
        <v>-10.7</v>
      </c>
      <c r="L48" s="105">
        <v>59.32</v>
      </c>
      <c r="M48" s="105">
        <v>-70.02</v>
      </c>
      <c r="N48" s="105">
        <v>1459.28</v>
      </c>
      <c r="O48" s="98">
        <v>84</v>
      </c>
      <c r="P48" s="98" t="s">
        <v>123</v>
      </c>
      <c r="Q48" s="99">
        <f>'[1]Annx-A (DA) '!AI47</f>
        <v>1292</v>
      </c>
      <c r="R48" s="100">
        <f>'[1]Annx-A (DA) '!BC47</f>
        <v>1325.2694480160001</v>
      </c>
      <c r="S48" s="101">
        <f>'[1]Annx-A (DA) '!BD47</f>
        <v>299.27319061600019</v>
      </c>
      <c r="T48" s="102">
        <f>'[1]Annx-A (DA) '!BB47</f>
        <v>266.0037425999999</v>
      </c>
      <c r="U48" s="103">
        <f t="shared" si="1"/>
        <v>33.269448016000297</v>
      </c>
      <c r="V48" s="104">
        <v>49.92</v>
      </c>
      <c r="W48" s="106">
        <v>1435.35</v>
      </c>
      <c r="X48" s="105">
        <v>1407.1</v>
      </c>
      <c r="Y48" s="105">
        <v>-133.72</v>
      </c>
      <c r="Z48" s="105">
        <v>-105.46</v>
      </c>
      <c r="AA48" s="105">
        <v>-28.260000000000005</v>
      </c>
      <c r="AB48" s="105">
        <v>1540.82</v>
      </c>
    </row>
    <row r="49" spans="1:28" s="107" customFormat="1" ht="142.80000000000001" customHeight="1">
      <c r="A49" s="97">
        <v>37</v>
      </c>
      <c r="B49" s="98" t="s">
        <v>124</v>
      </c>
      <c r="C49" s="99">
        <f>'[1]Annx-A (DA) '!E48</f>
        <v>1443</v>
      </c>
      <c r="D49" s="100">
        <f>'[1]Annx-A (DA) '!W48</f>
        <v>1367.9669932080003</v>
      </c>
      <c r="E49" s="101">
        <f>'[1]Annx-A (DA) '!X48</f>
        <v>342.61293580800032</v>
      </c>
      <c r="F49" s="102">
        <f>'[1]Annx-A (DA) '!V48</f>
        <v>417.6459425999999</v>
      </c>
      <c r="G49" s="103">
        <f t="shared" si="0"/>
        <v>-75.033006791999583</v>
      </c>
      <c r="H49" s="104">
        <v>49.96</v>
      </c>
      <c r="I49" s="105">
        <v>1547.22</v>
      </c>
      <c r="J49" s="105">
        <v>1524.83</v>
      </c>
      <c r="K49" s="105">
        <v>59.25</v>
      </c>
      <c r="L49" s="105">
        <v>81.64</v>
      </c>
      <c r="M49" s="105">
        <v>-22.39</v>
      </c>
      <c r="N49" s="105">
        <v>1465.58</v>
      </c>
      <c r="O49" s="98">
        <v>85</v>
      </c>
      <c r="P49" s="98" t="s">
        <v>125</v>
      </c>
      <c r="Q49" s="99">
        <f>'[1]Annx-A (DA) '!AI48</f>
        <v>1285</v>
      </c>
      <c r="R49" s="100">
        <f>'[1]Annx-A (DA) '!BC48</f>
        <v>1307.938483016</v>
      </c>
      <c r="S49" s="101">
        <f>'[1]Annx-A (DA) '!BD48</f>
        <v>281.9422256160002</v>
      </c>
      <c r="T49" s="102">
        <f>'[1]Annx-A (DA) '!BB48</f>
        <v>259.0037425999999</v>
      </c>
      <c r="U49" s="103">
        <f t="shared" si="1"/>
        <v>22.938483016000305</v>
      </c>
      <c r="V49" s="104">
        <v>49.94</v>
      </c>
      <c r="W49" s="106">
        <v>1398.91</v>
      </c>
      <c r="X49" s="105">
        <v>1399.2800000000002</v>
      </c>
      <c r="Y49" s="105">
        <v>-141.88999999999999</v>
      </c>
      <c r="Z49" s="105">
        <v>-142.27000000000001</v>
      </c>
      <c r="AA49" s="105">
        <v>0.38000000000002387</v>
      </c>
      <c r="AB49" s="105">
        <v>1541.17</v>
      </c>
    </row>
    <row r="50" spans="1:28" s="107" customFormat="1" ht="142.80000000000001" customHeight="1">
      <c r="A50" s="97">
        <v>38</v>
      </c>
      <c r="B50" s="98" t="s">
        <v>126</v>
      </c>
      <c r="C50" s="99">
        <f>'[1]Annx-A (DA) '!E49</f>
        <v>1459</v>
      </c>
      <c r="D50" s="100">
        <f>'[1]Annx-A (DA) '!W49</f>
        <v>1371.0611912080005</v>
      </c>
      <c r="E50" s="101">
        <f>'[1]Annx-A (DA) '!X49</f>
        <v>345.70713380800055</v>
      </c>
      <c r="F50" s="102">
        <f>'[1]Annx-A (DA) '!V49</f>
        <v>433.6459425999999</v>
      </c>
      <c r="G50" s="103">
        <f t="shared" si="0"/>
        <v>-87.93880879199935</v>
      </c>
      <c r="H50" s="104">
        <v>50.01</v>
      </c>
      <c r="I50" s="105">
        <v>1558.6</v>
      </c>
      <c r="J50" s="105">
        <v>1514.46</v>
      </c>
      <c r="K50" s="105">
        <v>45.17</v>
      </c>
      <c r="L50" s="105">
        <v>89.3</v>
      </c>
      <c r="M50" s="105">
        <v>-44.129999999999995</v>
      </c>
      <c r="N50" s="105">
        <v>1469.29</v>
      </c>
      <c r="O50" s="98">
        <v>86</v>
      </c>
      <c r="P50" s="98" t="s">
        <v>127</v>
      </c>
      <c r="Q50" s="99">
        <f>'[1]Annx-A (DA) '!AI49</f>
        <v>1274</v>
      </c>
      <c r="R50" s="100">
        <f>'[1]Annx-A (DA) '!BC49</f>
        <v>1307.938483016</v>
      </c>
      <c r="S50" s="101">
        <f>'[1]Annx-A (DA) '!BD49</f>
        <v>281.9422256160002</v>
      </c>
      <c r="T50" s="102">
        <f>'[1]Annx-A (DA) '!BB49</f>
        <v>248.0037425999999</v>
      </c>
      <c r="U50" s="103">
        <f t="shared" si="1"/>
        <v>33.938483016000305</v>
      </c>
      <c r="V50" s="104">
        <v>49.88</v>
      </c>
      <c r="W50" s="106">
        <v>1403.53</v>
      </c>
      <c r="X50" s="105">
        <v>1398.71</v>
      </c>
      <c r="Y50" s="105">
        <v>-142.09</v>
      </c>
      <c r="Z50" s="105">
        <v>-137.27000000000001</v>
      </c>
      <c r="AA50" s="105">
        <v>-4.8199999999999932</v>
      </c>
      <c r="AB50" s="105">
        <v>1540.8</v>
      </c>
    </row>
    <row r="51" spans="1:28" s="107" customFormat="1" ht="142.80000000000001" customHeight="1">
      <c r="A51" s="97">
        <v>39</v>
      </c>
      <c r="B51" s="98" t="s">
        <v>128</v>
      </c>
      <c r="C51" s="99">
        <f>'[1]Annx-A (DA) '!E50</f>
        <v>1472</v>
      </c>
      <c r="D51" s="100">
        <f>'[1]Annx-A (DA) '!W50</f>
        <v>1373.0111912080004</v>
      </c>
      <c r="E51" s="101">
        <f>'[1]Annx-A (DA) '!X50</f>
        <v>347.65713380800037</v>
      </c>
      <c r="F51" s="102">
        <f>'[1]Annx-A (DA) '!V50</f>
        <v>446.6459425999999</v>
      </c>
      <c r="G51" s="103">
        <f t="shared" si="0"/>
        <v>-98.988808791999531</v>
      </c>
      <c r="H51" s="104">
        <v>49.98</v>
      </c>
      <c r="I51" s="105">
        <v>1561.4</v>
      </c>
      <c r="J51" s="105">
        <v>1555.05</v>
      </c>
      <c r="K51" s="105">
        <v>83.71</v>
      </c>
      <c r="L51" s="105">
        <v>90.06</v>
      </c>
      <c r="M51" s="105">
        <v>-6.3500000000000085</v>
      </c>
      <c r="N51" s="105">
        <v>1471.34</v>
      </c>
      <c r="O51" s="98">
        <v>87</v>
      </c>
      <c r="P51" s="98" t="s">
        <v>129</v>
      </c>
      <c r="Q51" s="99">
        <f>'[1]Annx-A (DA) '!AI50</f>
        <v>1265</v>
      </c>
      <c r="R51" s="100">
        <f>'[1]Annx-A (DA) '!BC50</f>
        <v>1308.5777210160002</v>
      </c>
      <c r="S51" s="101">
        <f>'[1]Annx-A (DA) '!BD50</f>
        <v>281.93926361600018</v>
      </c>
      <c r="T51" s="102">
        <f>'[1]Annx-A (DA) '!BB50</f>
        <v>238.36154259999989</v>
      </c>
      <c r="U51" s="103">
        <f t="shared" si="1"/>
        <v>43.577721016000282</v>
      </c>
      <c r="V51" s="104">
        <v>49.84</v>
      </c>
      <c r="W51" s="106">
        <v>1397.69</v>
      </c>
      <c r="X51" s="105">
        <v>1391.71</v>
      </c>
      <c r="Y51" s="105">
        <v>-148.07</v>
      </c>
      <c r="Z51" s="105">
        <v>-142.09</v>
      </c>
      <c r="AA51" s="105">
        <v>-5.9799999999999898</v>
      </c>
      <c r="AB51" s="105">
        <v>1539.78</v>
      </c>
    </row>
    <row r="52" spans="1:28" s="107" customFormat="1" ht="142.80000000000001" customHeight="1">
      <c r="A52" s="97">
        <v>40</v>
      </c>
      <c r="B52" s="98" t="s">
        <v>130</v>
      </c>
      <c r="C52" s="99">
        <f>'[1]Annx-A (DA) '!E51</f>
        <v>1464</v>
      </c>
      <c r="D52" s="100">
        <f>'[1]Annx-A (DA) '!W51</f>
        <v>1373.871191208</v>
      </c>
      <c r="E52" s="101">
        <f>'[1]Annx-A (DA) '!X51</f>
        <v>348.51713380800027</v>
      </c>
      <c r="F52" s="102">
        <f>'[1]Annx-A (DA) '!V51</f>
        <v>438.6459425999999</v>
      </c>
      <c r="G52" s="103">
        <f t="shared" si="0"/>
        <v>-90.128808791999631</v>
      </c>
      <c r="H52" s="104">
        <v>50</v>
      </c>
      <c r="I52" s="105">
        <v>1567.52</v>
      </c>
      <c r="J52" s="105">
        <v>1534.13</v>
      </c>
      <c r="K52" s="105">
        <v>62.98</v>
      </c>
      <c r="L52" s="105">
        <v>96.37</v>
      </c>
      <c r="M52" s="105">
        <v>-33.390000000000008</v>
      </c>
      <c r="N52" s="105">
        <v>1471.15</v>
      </c>
      <c r="O52" s="98">
        <v>88</v>
      </c>
      <c r="P52" s="98" t="s">
        <v>131</v>
      </c>
      <c r="Q52" s="99">
        <f>'[1]Annx-A (DA) '!AI51</f>
        <v>1260</v>
      </c>
      <c r="R52" s="100">
        <f>'[1]Annx-A (DA) '!BC51</f>
        <v>1298.5777210160002</v>
      </c>
      <c r="S52" s="101">
        <f>'[1]Annx-A (DA) '!BD51</f>
        <v>271.93926361600018</v>
      </c>
      <c r="T52" s="102">
        <f>'[1]Annx-A (DA) '!BB51</f>
        <v>233.36154259999989</v>
      </c>
      <c r="U52" s="103">
        <f t="shared" si="1"/>
        <v>38.577721016000282</v>
      </c>
      <c r="V52" s="104">
        <v>49.89</v>
      </c>
      <c r="W52" s="106">
        <v>1391.1</v>
      </c>
      <c r="X52" s="105">
        <v>1381.13</v>
      </c>
      <c r="Y52" s="105">
        <v>-158.05000000000001</v>
      </c>
      <c r="Z52" s="105">
        <v>-148.09</v>
      </c>
      <c r="AA52" s="105">
        <v>-9.960000000000008</v>
      </c>
      <c r="AB52" s="105">
        <v>1539.18</v>
      </c>
    </row>
    <row r="53" spans="1:28" s="107" customFormat="1" ht="142.80000000000001" customHeight="1">
      <c r="A53" s="97">
        <v>41</v>
      </c>
      <c r="B53" s="98" t="s">
        <v>132</v>
      </c>
      <c r="C53" s="99">
        <f>'[1]Annx-A (DA) '!E52</f>
        <v>1467</v>
      </c>
      <c r="D53" s="100">
        <f>'[1]Annx-A (DA) '!W52</f>
        <v>1353.750883808</v>
      </c>
      <c r="E53" s="101">
        <f>'[1]Annx-A (DA) '!X52</f>
        <v>340.18713380800011</v>
      </c>
      <c r="F53" s="102">
        <f>'[1]Annx-A (DA) '!V52</f>
        <v>453.43624999999997</v>
      </c>
      <c r="G53" s="103">
        <f t="shared" si="0"/>
        <v>-113.24911619199986</v>
      </c>
      <c r="H53" s="104">
        <v>49.94</v>
      </c>
      <c r="I53" s="105">
        <v>1575.62</v>
      </c>
      <c r="J53" s="105">
        <v>1524.84</v>
      </c>
      <c r="K53" s="105">
        <v>94.59</v>
      </c>
      <c r="L53" s="105">
        <v>145.34</v>
      </c>
      <c r="M53" s="105">
        <v>-50.75</v>
      </c>
      <c r="N53" s="105">
        <v>1430.25</v>
      </c>
      <c r="O53" s="98">
        <v>89</v>
      </c>
      <c r="P53" s="98" t="s">
        <v>133</v>
      </c>
      <c r="Q53" s="99">
        <f>'[1]Annx-A (DA) '!AI52</f>
        <v>1246</v>
      </c>
      <c r="R53" s="100">
        <f>'[1]Annx-A (DA) '!BC52</f>
        <v>1182.3178870160002</v>
      </c>
      <c r="S53" s="101">
        <f>'[1]Annx-A (DA) '!BD52</f>
        <v>157.16722961600018</v>
      </c>
      <c r="T53" s="102">
        <f>'[1]Annx-A (DA) '!BB52</f>
        <v>220.8493426</v>
      </c>
      <c r="U53" s="103">
        <f t="shared" si="1"/>
        <v>-63.682112983999815</v>
      </c>
      <c r="V53" s="104">
        <v>50</v>
      </c>
      <c r="W53" s="106">
        <v>1373.87</v>
      </c>
      <c r="X53" s="105">
        <v>1269.95</v>
      </c>
      <c r="Y53" s="105">
        <v>-266.56</v>
      </c>
      <c r="Z53" s="105">
        <v>-162.63999999999999</v>
      </c>
      <c r="AA53" s="105">
        <v>-103.92000000000002</v>
      </c>
      <c r="AB53" s="105">
        <v>1536.51</v>
      </c>
    </row>
    <row r="54" spans="1:28" s="107" customFormat="1" ht="142.80000000000001" customHeight="1">
      <c r="A54" s="97">
        <v>42</v>
      </c>
      <c r="B54" s="98" t="s">
        <v>134</v>
      </c>
      <c r="C54" s="99">
        <f>'[1]Annx-A (DA) '!E53</f>
        <v>1451</v>
      </c>
      <c r="D54" s="100">
        <f>'[1]Annx-A (DA) '!W53</f>
        <v>1356.5679908080003</v>
      </c>
      <c r="E54" s="101">
        <f>'[1]Annx-A (DA) '!X53</f>
        <v>343.00424080800042</v>
      </c>
      <c r="F54" s="102">
        <f>'[1]Annx-A (DA) '!V53</f>
        <v>437.43624999999997</v>
      </c>
      <c r="G54" s="103">
        <f t="shared" si="0"/>
        <v>-94.432009191999555</v>
      </c>
      <c r="H54" s="104">
        <v>49.9</v>
      </c>
      <c r="I54" s="105">
        <v>1554.4</v>
      </c>
      <c r="J54" s="105">
        <v>1514.4</v>
      </c>
      <c r="K54" s="105">
        <v>88.18</v>
      </c>
      <c r="L54" s="105">
        <v>128.18</v>
      </c>
      <c r="M54" s="105">
        <v>-40</v>
      </c>
      <c r="N54" s="105">
        <v>1426.22</v>
      </c>
      <c r="O54" s="98">
        <v>90</v>
      </c>
      <c r="P54" s="98" t="s">
        <v>135</v>
      </c>
      <c r="Q54" s="99">
        <f>'[1]Annx-A (DA) '!AI53</f>
        <v>1234</v>
      </c>
      <c r="R54" s="100">
        <f>'[1]Annx-A (DA) '!BC53</f>
        <v>1182.1735600159998</v>
      </c>
      <c r="S54" s="101">
        <f>'[1]Annx-A (DA) '!BD53</f>
        <v>157.02290261599998</v>
      </c>
      <c r="T54" s="102">
        <f>'[1]Annx-A (DA) '!BB53</f>
        <v>208.8493426</v>
      </c>
      <c r="U54" s="103">
        <f t="shared" si="1"/>
        <v>-51.826439984000018</v>
      </c>
      <c r="V54" s="104">
        <v>49.9</v>
      </c>
      <c r="W54" s="106">
        <v>1362.42</v>
      </c>
      <c r="X54" s="105">
        <v>1257.53</v>
      </c>
      <c r="Y54" s="105">
        <v>-273.81</v>
      </c>
      <c r="Z54" s="105">
        <v>-168.91</v>
      </c>
      <c r="AA54" s="105">
        <v>-104.9</v>
      </c>
      <c r="AB54" s="105">
        <v>1531.34</v>
      </c>
    </row>
    <row r="55" spans="1:28" s="107" customFormat="1" ht="142.80000000000001" customHeight="1">
      <c r="A55" s="97">
        <v>43</v>
      </c>
      <c r="B55" s="98" t="s">
        <v>136</v>
      </c>
      <c r="C55" s="99">
        <f>'[1]Annx-A (DA) '!E54</f>
        <v>1450</v>
      </c>
      <c r="D55" s="100">
        <f>'[1]Annx-A (DA) '!W54</f>
        <v>1360.9191900160001</v>
      </c>
      <c r="E55" s="101">
        <f>'[1]Annx-A (DA) '!X54</f>
        <v>340.56513261600037</v>
      </c>
      <c r="F55" s="102">
        <f>'[1]Annx-A (DA) '!V54</f>
        <v>429.64594260000001</v>
      </c>
      <c r="G55" s="103">
        <f t="shared" si="0"/>
        <v>-89.080809983999643</v>
      </c>
      <c r="H55" s="104">
        <v>49.95</v>
      </c>
      <c r="I55" s="105">
        <v>1541.94</v>
      </c>
      <c r="J55" s="105">
        <v>1545.22</v>
      </c>
      <c r="K55" s="105">
        <v>94.54</v>
      </c>
      <c r="L55" s="105">
        <v>91.27</v>
      </c>
      <c r="M55" s="105">
        <v>3.2700000000000102</v>
      </c>
      <c r="N55" s="105">
        <v>1450.68</v>
      </c>
      <c r="O55" s="98">
        <v>91</v>
      </c>
      <c r="P55" s="98" t="s">
        <v>137</v>
      </c>
      <c r="Q55" s="99">
        <f>'[1]Annx-A (DA) '!AI54</f>
        <v>1229</v>
      </c>
      <c r="R55" s="100">
        <f>'[1]Annx-A (DA) '!BC54</f>
        <v>1182.4398860159997</v>
      </c>
      <c r="S55" s="101">
        <f>'[1]Annx-A (DA) '!BD54</f>
        <v>157.93142861599992</v>
      </c>
      <c r="T55" s="102">
        <f>'[1]Annx-A (DA) '!BB54</f>
        <v>204.4915426</v>
      </c>
      <c r="U55" s="103">
        <f t="shared" si="1"/>
        <v>-46.560113984000083</v>
      </c>
      <c r="V55" s="104">
        <v>49.95</v>
      </c>
      <c r="W55" s="106">
        <v>1339.32</v>
      </c>
      <c r="X55" s="105">
        <v>1285.52</v>
      </c>
      <c r="Y55" s="105">
        <v>-251.86</v>
      </c>
      <c r="Z55" s="105">
        <v>-198.06</v>
      </c>
      <c r="AA55" s="105">
        <v>-53.800000000000011</v>
      </c>
      <c r="AB55" s="105">
        <v>1537.38</v>
      </c>
    </row>
    <row r="56" spans="1:28" s="107" customFormat="1" ht="142.80000000000001" customHeight="1">
      <c r="A56" s="97">
        <v>44</v>
      </c>
      <c r="B56" s="98" t="s">
        <v>138</v>
      </c>
      <c r="C56" s="99">
        <f>'[1]Annx-A (DA) '!E55</f>
        <v>1441</v>
      </c>
      <c r="D56" s="100">
        <f>'[1]Annx-A (DA) '!W55</f>
        <v>1359.9346430160001</v>
      </c>
      <c r="E56" s="101">
        <f>'[1]Annx-A (DA) '!X55</f>
        <v>339.58058561600012</v>
      </c>
      <c r="F56" s="102">
        <f>'[1]Annx-A (DA) '!V55</f>
        <v>420.64594260000001</v>
      </c>
      <c r="G56" s="103">
        <f t="shared" si="0"/>
        <v>-81.065356983999891</v>
      </c>
      <c r="H56" s="104">
        <v>49.92</v>
      </c>
      <c r="I56" s="105">
        <v>1535.04</v>
      </c>
      <c r="J56" s="105">
        <v>1538.06</v>
      </c>
      <c r="K56" s="105">
        <v>76.25</v>
      </c>
      <c r="L56" s="105">
        <v>73.23</v>
      </c>
      <c r="M56" s="105">
        <v>3.019999999999996</v>
      </c>
      <c r="N56" s="105">
        <v>1461.81</v>
      </c>
      <c r="O56" s="98">
        <v>92</v>
      </c>
      <c r="P56" s="98" t="s">
        <v>139</v>
      </c>
      <c r="Q56" s="99">
        <f>'[1]Annx-A (DA) '!AI55</f>
        <v>1217</v>
      </c>
      <c r="R56" s="100">
        <f>'[1]Annx-A (DA) '!BC55</f>
        <v>1181.0368550159999</v>
      </c>
      <c r="S56" s="101">
        <f>'[1]Annx-A (DA) '!BD55</f>
        <v>156.52839761600009</v>
      </c>
      <c r="T56" s="102">
        <f>'[1]Annx-A (DA) '!BB55</f>
        <v>192.4915426</v>
      </c>
      <c r="U56" s="103">
        <f t="shared" si="1"/>
        <v>-35.963144983999911</v>
      </c>
      <c r="V56" s="104">
        <v>49.93</v>
      </c>
      <c r="W56" s="106">
        <v>1320.64</v>
      </c>
      <c r="X56" s="105">
        <v>1287.2399999999998</v>
      </c>
      <c r="Y56" s="105">
        <v>-252.13</v>
      </c>
      <c r="Z56" s="105">
        <v>-218.74</v>
      </c>
      <c r="AA56" s="105">
        <v>-33.389999999999986</v>
      </c>
      <c r="AB56" s="105">
        <v>1539.37</v>
      </c>
    </row>
    <row r="57" spans="1:28" s="107" customFormat="1" ht="142.80000000000001" customHeight="1">
      <c r="A57" s="97">
        <v>45</v>
      </c>
      <c r="B57" s="98" t="s">
        <v>140</v>
      </c>
      <c r="C57" s="99">
        <f>'[1]Annx-A (DA) '!E56</f>
        <v>1443</v>
      </c>
      <c r="D57" s="100">
        <f>'[1]Annx-A (DA) '!W56</f>
        <v>1353.2156430160001</v>
      </c>
      <c r="E57" s="101">
        <f>'[1]Annx-A (DA) '!X56</f>
        <v>339.92058561600004</v>
      </c>
      <c r="F57" s="102">
        <f>'[1]Annx-A (DA) '!V56</f>
        <v>429.70494259999998</v>
      </c>
      <c r="G57" s="103">
        <f t="shared" si="0"/>
        <v>-89.784356983999942</v>
      </c>
      <c r="H57" s="104">
        <v>49.89</v>
      </c>
      <c r="I57" s="105">
        <v>1551.4</v>
      </c>
      <c r="J57" s="105">
        <v>1566.63</v>
      </c>
      <c r="K57" s="105">
        <v>128.91</v>
      </c>
      <c r="L57" s="105">
        <v>113.65</v>
      </c>
      <c r="M57" s="105">
        <v>15.259999999999991</v>
      </c>
      <c r="N57" s="105">
        <v>1437.72</v>
      </c>
      <c r="O57" s="98">
        <v>93</v>
      </c>
      <c r="P57" s="98" t="s">
        <v>141</v>
      </c>
      <c r="Q57" s="99">
        <f>'[1]Annx-A (DA) '!AI56</f>
        <v>1199</v>
      </c>
      <c r="R57" s="100">
        <f>'[1]Annx-A (DA) '!BC56</f>
        <v>1181.1114970159999</v>
      </c>
      <c r="S57" s="101">
        <f>'[1]Annx-A (DA) '!BD56</f>
        <v>156.60303961600013</v>
      </c>
      <c r="T57" s="102">
        <f>'[1]Annx-A (DA) '!BB56</f>
        <v>174.4915426</v>
      </c>
      <c r="U57" s="103">
        <f t="shared" si="1"/>
        <v>-17.888502983999871</v>
      </c>
      <c r="V57" s="104">
        <v>49.99</v>
      </c>
      <c r="W57" s="106">
        <v>1321.49</v>
      </c>
      <c r="X57" s="105">
        <v>1271.9000000000001</v>
      </c>
      <c r="Y57" s="105">
        <v>-266.52999999999997</v>
      </c>
      <c r="Z57" s="105">
        <v>-216.93</v>
      </c>
      <c r="AA57" s="105">
        <v>-49.599999999999966</v>
      </c>
      <c r="AB57" s="105">
        <v>1538.43</v>
      </c>
    </row>
    <row r="58" spans="1:28" s="107" customFormat="1" ht="142.80000000000001" customHeight="1">
      <c r="A58" s="97">
        <v>46</v>
      </c>
      <c r="B58" s="98" t="s">
        <v>142</v>
      </c>
      <c r="C58" s="99">
        <f>'[1]Annx-A (DA) '!E57</f>
        <v>1444</v>
      </c>
      <c r="D58" s="100">
        <f>'[1]Annx-A (DA) '!W57</f>
        <v>1354.3056430160002</v>
      </c>
      <c r="E58" s="101">
        <f>'[1]Annx-A (DA) '!X57</f>
        <v>341.01058561600018</v>
      </c>
      <c r="F58" s="102">
        <f>'[1]Annx-A (DA) '!V57</f>
        <v>430.70494259999998</v>
      </c>
      <c r="G58" s="103">
        <f t="shared" si="0"/>
        <v>-89.694356983999796</v>
      </c>
      <c r="H58" s="104">
        <v>50.04</v>
      </c>
      <c r="I58" s="105">
        <v>1555.92</v>
      </c>
      <c r="J58" s="105">
        <v>1571.52</v>
      </c>
      <c r="K58" s="105">
        <v>130.47</v>
      </c>
      <c r="L58" s="105">
        <v>114.87</v>
      </c>
      <c r="M58" s="105">
        <v>15.599999999999994</v>
      </c>
      <c r="N58" s="105">
        <v>1441.05</v>
      </c>
      <c r="O58" s="98">
        <v>94</v>
      </c>
      <c r="P58" s="98" t="s">
        <v>143</v>
      </c>
      <c r="Q58" s="99">
        <f>'[1]Annx-A (DA) '!AI57</f>
        <v>1191</v>
      </c>
      <c r="R58" s="100">
        <f>'[1]Annx-A (DA) '!BC57</f>
        <v>1181.1114970159999</v>
      </c>
      <c r="S58" s="101">
        <f>'[1]Annx-A (DA) '!BD57</f>
        <v>156.60303961600013</v>
      </c>
      <c r="T58" s="102">
        <f>'[1]Annx-A (DA) '!BB57</f>
        <v>166.4915426</v>
      </c>
      <c r="U58" s="103">
        <f t="shared" si="1"/>
        <v>-9.8885029839998708</v>
      </c>
      <c r="V58" s="104">
        <v>49.99</v>
      </c>
      <c r="W58" s="106">
        <v>1303.22</v>
      </c>
      <c r="X58" s="105">
        <v>1271.8499999999999</v>
      </c>
      <c r="Y58" s="105">
        <v>-266.89</v>
      </c>
      <c r="Z58" s="105">
        <v>-235.52</v>
      </c>
      <c r="AA58" s="105">
        <v>-31.369999999999976</v>
      </c>
      <c r="AB58" s="105">
        <v>1538.74</v>
      </c>
    </row>
    <row r="59" spans="1:28" s="107" customFormat="1" ht="142.80000000000001" customHeight="1">
      <c r="A59" s="97">
        <v>47</v>
      </c>
      <c r="B59" s="98" t="s">
        <v>144</v>
      </c>
      <c r="C59" s="99">
        <f>'[1]Annx-A (DA) '!E58</f>
        <v>1442</v>
      </c>
      <c r="D59" s="100">
        <f>'[1]Annx-A (DA) '!W58</f>
        <v>1354.0356430160002</v>
      </c>
      <c r="E59" s="101">
        <f>'[1]Annx-A (DA) '!X58</f>
        <v>340.7405856160002</v>
      </c>
      <c r="F59" s="102">
        <f>'[1]Annx-A (DA) '!V58</f>
        <v>428.70494259999998</v>
      </c>
      <c r="G59" s="103">
        <f t="shared" si="0"/>
        <v>-87.964356983999778</v>
      </c>
      <c r="H59" s="104">
        <v>50</v>
      </c>
      <c r="I59" s="105">
        <v>1549.05</v>
      </c>
      <c r="J59" s="105">
        <v>1572.52</v>
      </c>
      <c r="K59" s="105">
        <v>130.69</v>
      </c>
      <c r="L59" s="105">
        <v>107.21</v>
      </c>
      <c r="M59" s="105">
        <v>23.480000000000004</v>
      </c>
      <c r="N59" s="105">
        <v>1441.83</v>
      </c>
      <c r="O59" s="98">
        <v>95</v>
      </c>
      <c r="P59" s="98" t="s">
        <v>145</v>
      </c>
      <c r="Q59" s="99">
        <f>'[1]Annx-A (DA) '!AI58</f>
        <v>1172</v>
      </c>
      <c r="R59" s="100">
        <f>'[1]Annx-A (DA) '!BC58</f>
        <v>1160.6678300159999</v>
      </c>
      <c r="S59" s="101">
        <f>'[1]Annx-A (DA) '!BD58</f>
        <v>136.15937261600001</v>
      </c>
      <c r="T59" s="102">
        <f>'[1]Annx-A (DA) '!BB58</f>
        <v>147.4915426</v>
      </c>
      <c r="U59" s="103">
        <f t="shared" si="1"/>
        <v>-11.332169983999989</v>
      </c>
      <c r="V59" s="104">
        <v>49.94</v>
      </c>
      <c r="W59" s="106">
        <v>1302.4000000000001</v>
      </c>
      <c r="X59" s="105">
        <v>1251.77</v>
      </c>
      <c r="Y59" s="105">
        <v>-286.87</v>
      </c>
      <c r="Z59" s="105">
        <v>-236.24</v>
      </c>
      <c r="AA59" s="105">
        <v>-50.629999999999995</v>
      </c>
      <c r="AB59" s="105">
        <v>1538.64</v>
      </c>
    </row>
    <row r="60" spans="1:28" s="107" customFormat="1" ht="142.80000000000001" customHeight="1">
      <c r="A60" s="97">
        <v>48</v>
      </c>
      <c r="B60" s="98" t="s">
        <v>146</v>
      </c>
      <c r="C60" s="99">
        <f>'[1]Annx-A (DA) '!E59</f>
        <v>1453</v>
      </c>
      <c r="D60" s="100">
        <f>'[1]Annx-A (DA) '!W59</f>
        <v>1353.8756430159999</v>
      </c>
      <c r="E60" s="101">
        <f>'[1]Annx-A (DA) '!X59</f>
        <v>340.58058561600012</v>
      </c>
      <c r="F60" s="102">
        <f>'[1]Annx-A (DA) '!V59</f>
        <v>439.70494259999998</v>
      </c>
      <c r="G60" s="103">
        <f t="shared" si="0"/>
        <v>-99.12435698399986</v>
      </c>
      <c r="H60" s="104">
        <v>50.03</v>
      </c>
      <c r="I60" s="105">
        <v>1565.03</v>
      </c>
      <c r="J60" s="105">
        <v>1559.92</v>
      </c>
      <c r="K60" s="105">
        <v>120.92</v>
      </c>
      <c r="L60" s="105">
        <v>126.03</v>
      </c>
      <c r="M60" s="105">
        <v>-5.1099999999999994</v>
      </c>
      <c r="N60" s="105">
        <v>1439</v>
      </c>
      <c r="O60" s="98">
        <v>96</v>
      </c>
      <c r="P60" s="98" t="s">
        <v>147</v>
      </c>
      <c r="Q60" s="99">
        <f>'[1]Annx-A (DA) '!AI59</f>
        <v>1165</v>
      </c>
      <c r="R60" s="100">
        <f>'[1]Annx-A (DA) '!BC59</f>
        <v>1153.3675610160001</v>
      </c>
      <c r="S60" s="101">
        <f>'[1]Annx-A (DA) '!BD59</f>
        <v>131.85910361600017</v>
      </c>
      <c r="T60" s="102">
        <f>'[1]Annx-A (DA) '!BB59</f>
        <v>143.4915426</v>
      </c>
      <c r="U60" s="103">
        <f t="shared" si="1"/>
        <v>-11.632438983999833</v>
      </c>
      <c r="V60" s="104">
        <v>50.02</v>
      </c>
      <c r="W60" s="106">
        <v>1305.44</v>
      </c>
      <c r="X60" s="105">
        <v>1249.9000000000001</v>
      </c>
      <c r="Y60" s="105">
        <v>-288.83999999999997</v>
      </c>
      <c r="Z60" s="105">
        <v>-233.3</v>
      </c>
      <c r="AA60" s="105">
        <v>-55.539999999999964</v>
      </c>
      <c r="AB60" s="105">
        <v>1538.74</v>
      </c>
    </row>
    <row r="61" spans="1:28" s="107" customFormat="1" ht="142.80000000000001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1270.8125</v>
      </c>
      <c r="R61" s="99">
        <f t="shared" ref="R61:AB61" si="2">AVERAGE((D13:D60),(R13:R60))</f>
        <v>1266.185607935417</v>
      </c>
      <c r="S61" s="99">
        <f t="shared" si="2"/>
        <v>244.42719027291696</v>
      </c>
      <c r="T61" s="99">
        <f t="shared" si="2"/>
        <v>249.05408233750003</v>
      </c>
      <c r="U61" s="99">
        <f t="shared" si="2"/>
        <v>-4.6268920645830534</v>
      </c>
      <c r="V61" s="99">
        <f t="shared" si="2"/>
        <v>49.980937499999975</v>
      </c>
      <c r="W61" s="99">
        <f t="shared" si="2"/>
        <v>1387.076875</v>
      </c>
      <c r="X61" s="99">
        <f t="shared" si="2"/>
        <v>1383.2109375</v>
      </c>
      <c r="Y61" s="99">
        <f t="shared" si="2"/>
        <v>-107.04302083333334</v>
      </c>
      <c r="Z61" s="99">
        <f t="shared" si="2"/>
        <v>-103.17843749999999</v>
      </c>
      <c r="AA61" s="99">
        <f t="shared" si="2"/>
        <v>-3.8645833333333308</v>
      </c>
      <c r="AB61" s="99">
        <f t="shared" si="2"/>
        <v>1490.2539583333335</v>
      </c>
    </row>
    <row r="62" spans="1:28" s="107" customFormat="1" ht="154.80000000000001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30500</v>
      </c>
      <c r="R62" s="100">
        <f>ROUND(SUM((D13:D60),(R13:R60))/4,0)</f>
        <v>30388</v>
      </c>
      <c r="S62" s="101">
        <f>ROUND(SUM((E13:E60),(S13:S60))/4,0)</f>
        <v>5866</v>
      </c>
      <c r="T62" s="102">
        <f>ROUND(SUM((F13:F60),(T13:T60))/4,0)</f>
        <v>5977</v>
      </c>
      <c r="U62" s="102">
        <f>ROUND(SUM((G13:G60),(U13:U60))/4,0)</f>
        <v>-111</v>
      </c>
      <c r="V62" s="120" t="s">
        <v>150</v>
      </c>
      <c r="W62" s="102">
        <f t="shared" ref="W62:AB62" si="3">ROUND(SUM((I13:I60),(W13:W60))/4,0)</f>
        <v>33290</v>
      </c>
      <c r="X62" s="102">
        <f t="shared" si="3"/>
        <v>33197</v>
      </c>
      <c r="Y62" s="102">
        <f t="shared" si="3"/>
        <v>-2569</v>
      </c>
      <c r="Z62" s="102">
        <f t="shared" si="3"/>
        <v>-2476</v>
      </c>
      <c r="AA62" s="102">
        <f t="shared" si="3"/>
        <v>-93</v>
      </c>
      <c r="AB62" s="102">
        <f t="shared" si="3"/>
        <v>35766</v>
      </c>
    </row>
    <row r="63" spans="1:28" ht="379.8" customHeight="1">
      <c r="A63" s="121" t="s">
        <v>151</v>
      </c>
      <c r="B63" s="122"/>
      <c r="C63" s="123">
        <f ca="1">NOW()</f>
        <v>44394.345599537039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2021-07-17T02:47:39Z</dcterms:created>
  <dcterms:modified xsi:type="dcterms:W3CDTF">2021-07-17T02:47:45Z</dcterms:modified>
</cp:coreProperties>
</file>