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HPSLDC'!$A$1:$AB$65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F60"/>
  <c r="G60" s="1"/>
  <c r="E60"/>
  <c r="D60"/>
  <c r="C60"/>
  <c r="U59"/>
  <c r="T59"/>
  <c r="S59"/>
  <c r="R59"/>
  <c r="Q59"/>
  <c r="F59"/>
  <c r="E59"/>
  <c r="G59" s="1"/>
  <c r="D59"/>
  <c r="C59"/>
  <c r="T58"/>
  <c r="S58"/>
  <c r="U58" s="1"/>
  <c r="R58"/>
  <c r="Q58"/>
  <c r="F58"/>
  <c r="E58"/>
  <c r="G58" s="1"/>
  <c r="D58"/>
  <c r="C58"/>
  <c r="U57"/>
  <c r="T57"/>
  <c r="S57"/>
  <c r="R57"/>
  <c r="Q57"/>
  <c r="F57"/>
  <c r="E57"/>
  <c r="G57" s="1"/>
  <c r="D57"/>
  <c r="C57"/>
  <c r="T56"/>
  <c r="S56"/>
  <c r="U56" s="1"/>
  <c r="R56"/>
  <c r="Q56"/>
  <c r="F56"/>
  <c r="G56" s="1"/>
  <c r="E56"/>
  <c r="D56"/>
  <c r="C56"/>
  <c r="U55"/>
  <c r="T55"/>
  <c r="S55"/>
  <c r="R55"/>
  <c r="Q55"/>
  <c r="F55"/>
  <c r="E55"/>
  <c r="G55" s="1"/>
  <c r="D55"/>
  <c r="C55"/>
  <c r="T54"/>
  <c r="S54"/>
  <c r="U54" s="1"/>
  <c r="R54"/>
  <c r="Q54"/>
  <c r="F54"/>
  <c r="E54"/>
  <c r="G54" s="1"/>
  <c r="D54"/>
  <c r="C54"/>
  <c r="U53"/>
  <c r="T53"/>
  <c r="S53"/>
  <c r="R53"/>
  <c r="Q53"/>
  <c r="F53"/>
  <c r="E53"/>
  <c r="G53" s="1"/>
  <c r="D53"/>
  <c r="C53"/>
  <c r="T52"/>
  <c r="S52"/>
  <c r="U52" s="1"/>
  <c r="R52"/>
  <c r="Q52"/>
  <c r="F52"/>
  <c r="G52" s="1"/>
  <c r="E52"/>
  <c r="D52"/>
  <c r="C52"/>
  <c r="U51"/>
  <c r="T51"/>
  <c r="S51"/>
  <c r="R51"/>
  <c r="Q51"/>
  <c r="F51"/>
  <c r="E51"/>
  <c r="G51" s="1"/>
  <c r="D51"/>
  <c r="C51"/>
  <c r="T50"/>
  <c r="S50"/>
  <c r="U50" s="1"/>
  <c r="R50"/>
  <c r="Q50"/>
  <c r="F50"/>
  <c r="E50"/>
  <c r="G50" s="1"/>
  <c r="D50"/>
  <c r="C50"/>
  <c r="U49"/>
  <c r="T49"/>
  <c r="S49"/>
  <c r="R49"/>
  <c r="Q49"/>
  <c r="F49"/>
  <c r="E49"/>
  <c r="G49" s="1"/>
  <c r="D49"/>
  <c r="C49"/>
  <c r="T48"/>
  <c r="S48"/>
  <c r="U48" s="1"/>
  <c r="R48"/>
  <c r="Q48"/>
  <c r="F48"/>
  <c r="G48" s="1"/>
  <c r="E48"/>
  <c r="D48"/>
  <c r="C48"/>
  <c r="U47"/>
  <c r="T47"/>
  <c r="S47"/>
  <c r="R47"/>
  <c r="Q47"/>
  <c r="F47"/>
  <c r="E47"/>
  <c r="G47" s="1"/>
  <c r="D47"/>
  <c r="C47"/>
  <c r="T46"/>
  <c r="S46"/>
  <c r="U46" s="1"/>
  <c r="R46"/>
  <c r="Q46"/>
  <c r="F46"/>
  <c r="E46"/>
  <c r="G46" s="1"/>
  <c r="D46"/>
  <c r="C46"/>
  <c r="U45"/>
  <c r="T45"/>
  <c r="S45"/>
  <c r="R45"/>
  <c r="Q45"/>
  <c r="F45"/>
  <c r="E45"/>
  <c r="G45" s="1"/>
  <c r="D45"/>
  <c r="C45"/>
  <c r="T44"/>
  <c r="S44"/>
  <c r="U44" s="1"/>
  <c r="R44"/>
  <c r="Q44"/>
  <c r="F44"/>
  <c r="G44" s="1"/>
  <c r="E44"/>
  <c r="C44"/>
  <c r="T43"/>
  <c r="S43"/>
  <c r="U43" s="1"/>
  <c r="R43"/>
  <c r="Q43"/>
  <c r="G43"/>
  <c r="F43"/>
  <c r="E43"/>
  <c r="D43"/>
  <c r="C43"/>
  <c r="T42"/>
  <c r="S42"/>
  <c r="U42" s="1"/>
  <c r="R42"/>
  <c r="Q42"/>
  <c r="F42"/>
  <c r="E42"/>
  <c r="G42" s="1"/>
  <c r="D42"/>
  <c r="C42"/>
  <c r="T41"/>
  <c r="U41" s="1"/>
  <c r="S41"/>
  <c r="R41"/>
  <c r="Q41"/>
  <c r="G41"/>
  <c r="F41"/>
  <c r="E41"/>
  <c r="D41"/>
  <c r="C41"/>
  <c r="T40"/>
  <c r="S40"/>
  <c r="U40" s="1"/>
  <c r="R40"/>
  <c r="Q40"/>
  <c r="F40"/>
  <c r="E40"/>
  <c r="G40" s="1"/>
  <c r="D40"/>
  <c r="C40"/>
  <c r="T39"/>
  <c r="S39"/>
  <c r="U39" s="1"/>
  <c r="R39"/>
  <c r="Q39"/>
  <c r="G39"/>
  <c r="F39"/>
  <c r="E39"/>
  <c r="D39"/>
  <c r="C39"/>
  <c r="T38"/>
  <c r="S38"/>
  <c r="U38" s="1"/>
  <c r="R38"/>
  <c r="Q38"/>
  <c r="F38"/>
  <c r="E38"/>
  <c r="G38" s="1"/>
  <c r="D38"/>
  <c r="C38"/>
  <c r="T37"/>
  <c r="U37" s="1"/>
  <c r="S37"/>
  <c r="R37"/>
  <c r="Q37"/>
  <c r="G37"/>
  <c r="F37"/>
  <c r="E37"/>
  <c r="D37"/>
  <c r="C37"/>
  <c r="T36"/>
  <c r="S36"/>
  <c r="U36" s="1"/>
  <c r="R36"/>
  <c r="Q36"/>
  <c r="F36"/>
  <c r="E36"/>
  <c r="G36" s="1"/>
  <c r="D36"/>
  <c r="C36"/>
  <c r="T35"/>
  <c r="S35"/>
  <c r="U35" s="1"/>
  <c r="R35"/>
  <c r="Q35"/>
  <c r="G35"/>
  <c r="F35"/>
  <c r="E35"/>
  <c r="D35"/>
  <c r="C35"/>
  <c r="T34"/>
  <c r="S34"/>
  <c r="U34" s="1"/>
  <c r="R34"/>
  <c r="Q34"/>
  <c r="F34"/>
  <c r="E34"/>
  <c r="G34" s="1"/>
  <c r="D34"/>
  <c r="C34"/>
  <c r="U33"/>
  <c r="T33"/>
  <c r="S33"/>
  <c r="R33"/>
  <c r="Q33"/>
  <c r="G33"/>
  <c r="F33"/>
  <c r="E33"/>
  <c r="D33"/>
  <c r="C33"/>
  <c r="T32"/>
  <c r="S32"/>
  <c r="U32" s="1"/>
  <c r="R32"/>
  <c r="Q32"/>
  <c r="F32"/>
  <c r="E32"/>
  <c r="G32" s="1"/>
  <c r="D32"/>
  <c r="C32"/>
  <c r="T31"/>
  <c r="S31"/>
  <c r="U31" s="1"/>
  <c r="R31"/>
  <c r="Q31"/>
  <c r="G31"/>
  <c r="F31"/>
  <c r="E31"/>
  <c r="D31"/>
  <c r="C31"/>
  <c r="T30"/>
  <c r="S30"/>
  <c r="U30" s="1"/>
  <c r="R30"/>
  <c r="Q30"/>
  <c r="F30"/>
  <c r="E30"/>
  <c r="G30" s="1"/>
  <c r="D30"/>
  <c r="C30"/>
  <c r="U29"/>
  <c r="T29"/>
  <c r="S29"/>
  <c r="R29"/>
  <c r="Q29"/>
  <c r="G29"/>
  <c r="F29"/>
  <c r="E29"/>
  <c r="D29"/>
  <c r="C29"/>
  <c r="U28"/>
  <c r="T28"/>
  <c r="S28"/>
  <c r="R28"/>
  <c r="Q28"/>
  <c r="F28"/>
  <c r="E28"/>
  <c r="G28" s="1"/>
  <c r="D28"/>
  <c r="C28"/>
  <c r="T27"/>
  <c r="S27"/>
  <c r="U27" s="1"/>
  <c r="R27"/>
  <c r="Q27"/>
  <c r="G27"/>
  <c r="F27"/>
  <c r="E27"/>
  <c r="D27"/>
  <c r="C27"/>
  <c r="T26"/>
  <c r="S26"/>
  <c r="U26" s="1"/>
  <c r="R26"/>
  <c r="Q26"/>
  <c r="F26"/>
  <c r="E26"/>
  <c r="G26" s="1"/>
  <c r="D26"/>
  <c r="C26"/>
  <c r="U25"/>
  <c r="T25"/>
  <c r="S25"/>
  <c r="R25"/>
  <c r="Q25"/>
  <c r="G25"/>
  <c r="F25"/>
  <c r="E25"/>
  <c r="D25"/>
  <c r="C25"/>
  <c r="T24"/>
  <c r="S24"/>
  <c r="U24" s="1"/>
  <c r="R24"/>
  <c r="Q24"/>
  <c r="F24"/>
  <c r="E24"/>
  <c r="G24" s="1"/>
  <c r="D24"/>
  <c r="C24"/>
  <c r="T23"/>
  <c r="S23"/>
  <c r="U23" s="1"/>
  <c r="R23"/>
  <c r="Q23"/>
  <c r="G23"/>
  <c r="F23"/>
  <c r="E23"/>
  <c r="D23"/>
  <c r="C23"/>
  <c r="T22"/>
  <c r="S22"/>
  <c r="U22" s="1"/>
  <c r="R22"/>
  <c r="Q22"/>
  <c r="F22"/>
  <c r="E22"/>
  <c r="G22" s="1"/>
  <c r="D22"/>
  <c r="C22"/>
  <c r="U21"/>
  <c r="T21"/>
  <c r="S21"/>
  <c r="R21"/>
  <c r="Q21"/>
  <c r="G21"/>
  <c r="F21"/>
  <c r="E21"/>
  <c r="D21"/>
  <c r="C21"/>
  <c r="T20"/>
  <c r="S20"/>
  <c r="U20" s="1"/>
  <c r="R20"/>
  <c r="Q20"/>
  <c r="F20"/>
  <c r="E20"/>
  <c r="G20" s="1"/>
  <c r="D20"/>
  <c r="C20"/>
  <c r="T19"/>
  <c r="S19"/>
  <c r="U19" s="1"/>
  <c r="R19"/>
  <c r="Q19"/>
  <c r="G19"/>
  <c r="F19"/>
  <c r="E19"/>
  <c r="D19"/>
  <c r="C19"/>
  <c r="T18"/>
  <c r="S18"/>
  <c r="U18" s="1"/>
  <c r="R18"/>
  <c r="Q18"/>
  <c r="F18"/>
  <c r="E18"/>
  <c r="G18" s="1"/>
  <c r="D18"/>
  <c r="C18"/>
  <c r="U17"/>
  <c r="T17"/>
  <c r="S17"/>
  <c r="R17"/>
  <c r="Q17"/>
  <c r="G17"/>
  <c r="F17"/>
  <c r="E17"/>
  <c r="D17"/>
  <c r="C17"/>
  <c r="T16"/>
  <c r="S16"/>
  <c r="U16" s="1"/>
  <c r="R16"/>
  <c r="Q16"/>
  <c r="F16"/>
  <c r="E16"/>
  <c r="G16" s="1"/>
  <c r="D16"/>
  <c r="C16"/>
  <c r="T15"/>
  <c r="S15"/>
  <c r="U15" s="1"/>
  <c r="R15"/>
  <c r="Q15"/>
  <c r="G15"/>
  <c r="F15"/>
  <c r="E15"/>
  <c r="D15"/>
  <c r="C15"/>
  <c r="T14"/>
  <c r="S14"/>
  <c r="U14" s="1"/>
  <c r="R14"/>
  <c r="Q14"/>
  <c r="F14"/>
  <c r="E14"/>
  <c r="S61" s="1"/>
  <c r="D14"/>
  <c r="C14"/>
  <c r="U13"/>
  <c r="T13"/>
  <c r="S13"/>
  <c r="R13"/>
  <c r="Q13"/>
  <c r="G13"/>
  <c r="F13"/>
  <c r="T61" s="1"/>
  <c r="E13"/>
  <c r="S62" s="1"/>
  <c r="D13"/>
  <c r="R61" s="1"/>
  <c r="C13"/>
  <c r="Q61" s="1"/>
  <c r="O6"/>
  <c r="M6"/>
  <c r="A6"/>
  <c r="A5"/>
  <c r="D4"/>
  <c r="A3"/>
  <c r="D2"/>
  <c r="C1"/>
  <c r="G14" l="1"/>
  <c r="U61" s="1"/>
  <c r="T62"/>
  <c r="R62"/>
  <c r="Q62"/>
  <c r="U62" l="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<sst xmlns="http://schemas.openxmlformats.org/spreadsheetml/2006/main" count="176" uniqueCount="159">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</sst>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6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3" fillId="15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15" borderId="0" xfId="1" applyNumberFormat="1" applyFont="1" applyFill="1" applyBorder="1" applyAlignment="1" applyProtection="1">
      <alignment horizontal="left" vertical="center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16" borderId="2" xfId="1" applyFont="1" applyFill="1" applyBorder="1" applyAlignment="1" applyProtection="1">
      <alignment horizontal="right" vertical="center"/>
      <protection hidden="1"/>
    </xf>
    <xf numFmtId="0" fontId="9" fillId="16" borderId="3" xfId="1" applyFont="1" applyFill="1" applyBorder="1" applyAlignment="1" applyProtection="1">
      <alignment horizontal="right" vertical="center"/>
      <protection hidden="1"/>
    </xf>
    <xf numFmtId="164" fontId="9" fillId="16" borderId="2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3" fillId="16" borderId="2" xfId="1" applyFont="1" applyFill="1" applyBorder="1" applyAlignment="1" applyProtection="1">
      <alignment vertical="center"/>
      <protection hidden="1"/>
    </xf>
    <xf numFmtId="0" fontId="0" fillId="0" borderId="3" xfId="0" applyBorder="1" applyAlignment="1"/>
    <xf numFmtId="0" fontId="0" fillId="0" borderId="4" xfId="0" applyBorder="1" applyAlignment="1"/>
    <xf numFmtId="0" fontId="13" fillId="16" borderId="2" xfId="2" applyFont="1" applyFill="1" applyBorder="1" applyAlignment="1" applyProtection="1">
      <alignment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5" xfId="1" applyNumberFormat="1" applyFont="1" applyFill="1" applyBorder="1" applyAlignment="1" applyProtection="1">
      <alignment horizontal="center" vertical="center"/>
      <protection hidden="1"/>
    </xf>
    <xf numFmtId="0" fontId="10" fillId="16" borderId="0" xfId="1" applyFont="1" applyFill="1" applyAlignment="1" applyProtection="1">
      <alignment horizontal="center" vertical="center"/>
      <protection hidden="1"/>
    </xf>
    <xf numFmtId="0" fontId="14" fillId="16" borderId="6" xfId="1" applyFont="1" applyFill="1" applyBorder="1" applyAlignment="1" applyProtection="1">
      <alignment horizontal="center" vertical="center" wrapText="1"/>
    </xf>
    <xf numFmtId="0" fontId="9" fillId="17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5" xfId="1" applyFont="1" applyFill="1" applyBorder="1" applyAlignment="1" applyProtection="1">
      <alignment horizontal="center" vertical="center" wrapText="1"/>
    </xf>
    <xf numFmtId="0" fontId="14" fillId="16" borderId="5" xfId="1" applyFont="1" applyFill="1" applyBorder="1" applyAlignment="1" applyProtection="1">
      <alignment horizontal="center" vertical="center" wrapText="1"/>
    </xf>
    <xf numFmtId="0" fontId="14" fillId="19" borderId="7" xfId="1" applyFont="1" applyFill="1" applyBorder="1" applyAlignment="1" applyProtection="1">
      <alignment horizontal="center" vertical="center" wrapText="1"/>
    </xf>
    <xf numFmtId="0" fontId="14" fillId="20" borderId="7" xfId="1" applyFont="1" applyFill="1" applyBorder="1" applyAlignment="1" applyProtection="1">
      <alignment horizontal="center" vertical="center" wrapText="1"/>
    </xf>
    <xf numFmtId="0" fontId="14" fillId="17" borderId="7" xfId="1" applyFont="1" applyFill="1" applyBorder="1" applyAlignment="1" applyProtection="1">
      <alignment horizontal="center" vertical="center" wrapText="1"/>
    </xf>
    <xf numFmtId="0" fontId="14" fillId="21" borderId="7" xfId="1" applyFont="1" applyFill="1" applyBorder="1" applyAlignment="1" applyProtection="1">
      <alignment horizontal="center" vertical="center" wrapText="1"/>
    </xf>
    <xf numFmtId="0" fontId="14" fillId="22" borderId="7" xfId="1" applyFont="1" applyFill="1" applyBorder="1" applyAlignment="1" applyProtection="1">
      <alignment horizontal="center" vertical="center" wrapText="1"/>
    </xf>
    <xf numFmtId="0" fontId="14" fillId="16" borderId="7" xfId="1" applyFont="1" applyFill="1" applyBorder="1" applyAlignment="1" applyProtection="1">
      <alignment horizontal="center" vertical="center" wrapText="1"/>
    </xf>
    <xf numFmtId="0" fontId="14" fillId="23" borderId="7" xfId="1" applyFont="1" applyFill="1" applyBorder="1" applyAlignment="1" applyProtection="1">
      <alignment horizontal="center" vertical="center" wrapText="1"/>
    </xf>
    <xf numFmtId="0" fontId="14" fillId="24" borderId="7" xfId="1" applyFont="1" applyFill="1" applyBorder="1" applyAlignment="1" applyProtection="1">
      <alignment horizontal="center" vertical="center" wrapText="1"/>
    </xf>
    <xf numFmtId="0" fontId="14" fillId="18" borderId="7" xfId="1" applyFont="1" applyFill="1" applyBorder="1" applyAlignment="1" applyProtection="1">
      <alignment horizontal="center" vertical="center" wrapText="1"/>
    </xf>
    <xf numFmtId="0" fontId="14" fillId="25" borderId="7" xfId="1" applyFont="1" applyFill="1" applyBorder="1" applyAlignment="1" applyProtection="1">
      <alignment horizontal="center" vertical="center" wrapText="1"/>
    </xf>
    <xf numFmtId="0" fontId="14" fillId="26" borderId="7" xfId="1" applyFont="1" applyFill="1" applyBorder="1" applyAlignment="1" applyProtection="1">
      <alignment horizontal="center" vertical="center" wrapText="1"/>
    </xf>
    <xf numFmtId="0" fontId="15" fillId="23" borderId="7" xfId="1" applyFont="1" applyFill="1" applyBorder="1" applyAlignment="1" applyProtection="1">
      <alignment horizontal="center" vertical="center" wrapText="1"/>
    </xf>
    <xf numFmtId="0" fontId="14" fillId="19" borderId="8" xfId="1" applyFont="1" applyFill="1" applyBorder="1" applyAlignment="1" applyProtection="1">
      <alignment horizontal="center" vertical="center" wrapText="1"/>
    </xf>
    <xf numFmtId="0" fontId="14" fillId="20" borderId="8" xfId="1" applyFont="1" applyFill="1" applyBorder="1" applyAlignment="1" applyProtection="1">
      <alignment horizontal="center" vertical="center" wrapText="1"/>
    </xf>
    <xf numFmtId="0" fontId="14" fillId="17" borderId="8" xfId="1" applyFont="1" applyFill="1" applyBorder="1" applyAlignment="1" applyProtection="1">
      <alignment horizontal="center" vertical="center" wrapText="1"/>
    </xf>
    <xf numFmtId="0" fontId="14" fillId="21" borderId="8" xfId="1" applyFont="1" applyFill="1" applyBorder="1" applyAlignment="1" applyProtection="1">
      <alignment horizontal="center" vertical="center" wrapText="1"/>
    </xf>
    <xf numFmtId="0" fontId="14" fillId="22" borderId="8" xfId="1" applyFont="1" applyFill="1" applyBorder="1" applyAlignment="1" applyProtection="1">
      <alignment horizontal="center" vertical="center" wrapText="1"/>
    </xf>
    <xf numFmtId="0" fontId="14" fillId="16" borderId="8" xfId="1" applyFont="1" applyFill="1" applyBorder="1" applyAlignment="1" applyProtection="1">
      <alignment horizontal="center" vertical="center" wrapText="1"/>
    </xf>
    <xf numFmtId="0" fontId="14" fillId="23" borderId="8" xfId="1" applyFont="1" applyFill="1" applyBorder="1" applyAlignment="1" applyProtection="1">
      <alignment horizontal="center" vertical="center" wrapText="1"/>
    </xf>
    <xf numFmtId="0" fontId="14" fillId="24" borderId="8" xfId="1" applyFont="1" applyFill="1" applyBorder="1" applyAlignment="1" applyProtection="1">
      <alignment horizontal="center" vertical="center" wrapText="1"/>
    </xf>
    <xf numFmtId="0" fontId="14" fillId="18" borderId="8" xfId="1" applyFont="1" applyFill="1" applyBorder="1" applyAlignment="1" applyProtection="1">
      <alignment horizontal="center" vertical="center" wrapText="1"/>
    </xf>
    <xf numFmtId="0" fontId="14" fillId="25" borderId="8" xfId="1" applyFont="1" applyFill="1" applyBorder="1" applyAlignment="1" applyProtection="1">
      <alignment horizontal="center" vertical="center" wrapText="1"/>
    </xf>
    <xf numFmtId="0" fontId="14" fillId="26" borderId="8" xfId="1" applyFont="1" applyFill="1" applyBorder="1" applyAlignment="1" applyProtection="1">
      <alignment horizontal="center" vertical="center" wrapText="1"/>
    </xf>
    <xf numFmtId="0" fontId="15" fillId="23" borderId="8" xfId="1" applyFont="1" applyFill="1" applyBorder="1" applyAlignment="1" applyProtection="1">
      <alignment horizontal="center" vertical="center" wrapText="1"/>
    </xf>
    <xf numFmtId="0" fontId="14" fillId="19" borderId="6" xfId="1" applyFont="1" applyFill="1" applyBorder="1" applyAlignment="1" applyProtection="1">
      <alignment horizontal="center" vertical="center" wrapText="1"/>
    </xf>
    <xf numFmtId="0" fontId="14" fillId="20" borderId="6" xfId="1" applyFont="1" applyFill="1" applyBorder="1" applyAlignment="1" applyProtection="1">
      <alignment horizontal="center" vertical="center" wrapText="1"/>
    </xf>
    <xf numFmtId="0" fontId="14" fillId="17" borderId="6" xfId="1" applyFont="1" applyFill="1" applyBorder="1" applyAlignment="1" applyProtection="1">
      <alignment horizontal="center" vertical="center" wrapText="1"/>
    </xf>
    <xf numFmtId="0" fontId="14" fillId="21" borderId="6" xfId="1" applyFont="1" applyFill="1" applyBorder="1" applyAlignment="1" applyProtection="1">
      <alignment horizontal="center" vertical="center" wrapText="1"/>
    </xf>
    <xf numFmtId="0" fontId="14" fillId="22" borderId="6" xfId="1" applyFont="1" applyFill="1" applyBorder="1" applyAlignment="1" applyProtection="1">
      <alignment horizontal="center" vertical="center" wrapText="1"/>
    </xf>
    <xf numFmtId="0" fontId="14" fillId="23" borderId="6" xfId="1" applyFont="1" applyFill="1" applyBorder="1" applyAlignment="1" applyProtection="1">
      <alignment horizontal="center" vertical="center" wrapText="1"/>
    </xf>
    <xf numFmtId="0" fontId="14" fillId="24" borderId="6" xfId="1" applyFont="1" applyFill="1" applyBorder="1" applyAlignment="1" applyProtection="1">
      <alignment horizontal="center" vertical="center" wrapText="1"/>
    </xf>
    <xf numFmtId="0" fontId="14" fillId="18" borderId="6" xfId="1" applyFont="1" applyFill="1" applyBorder="1" applyAlignment="1" applyProtection="1">
      <alignment horizontal="center" vertical="center" wrapText="1"/>
    </xf>
    <xf numFmtId="0" fontId="14" fillId="25" borderId="6" xfId="1" applyFont="1" applyFill="1" applyBorder="1" applyAlignment="1" applyProtection="1">
      <alignment horizontal="center" vertical="center" wrapText="1"/>
    </xf>
    <xf numFmtId="0" fontId="14" fillId="26" borderId="6" xfId="1" applyFont="1" applyFill="1" applyBorder="1" applyAlignment="1" applyProtection="1">
      <alignment horizontal="center" vertical="center" wrapText="1"/>
    </xf>
    <xf numFmtId="0" fontId="15" fillId="23" borderId="6" xfId="1" applyFont="1" applyFill="1" applyBorder="1" applyAlignment="1" applyProtection="1">
      <alignment horizontal="center" vertical="center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9" borderId="5" xfId="1" applyFont="1" applyFill="1" applyBorder="1" applyAlignment="1" applyProtection="1">
      <alignment horizontal="center" vertical="center"/>
    </xf>
    <xf numFmtId="0" fontId="7" fillId="20" borderId="5" xfId="1" applyFont="1" applyFill="1" applyBorder="1" applyAlignment="1" applyProtection="1">
      <alignment horizontal="center" vertical="center"/>
    </xf>
    <xf numFmtId="0" fontId="7" fillId="17" borderId="5" xfId="1" applyFont="1" applyFill="1" applyBorder="1" applyAlignment="1" applyProtection="1">
      <alignment horizontal="center" vertical="center"/>
    </xf>
    <xf numFmtId="0" fontId="7" fillId="21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7" fillId="23" borderId="5" xfId="1" applyFont="1" applyFill="1" applyBorder="1" applyAlignment="1" applyProtection="1">
      <alignment horizontal="center" vertical="center"/>
    </xf>
    <xf numFmtId="0" fontId="7" fillId="24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5" borderId="5" xfId="1" applyFont="1" applyFill="1" applyBorder="1" applyAlignment="1" applyProtection="1">
      <alignment horizontal="center" vertical="center"/>
    </xf>
    <xf numFmtId="0" fontId="7" fillId="26" borderId="5" xfId="1" applyFont="1" applyFill="1" applyBorder="1" applyAlignment="1" applyProtection="1">
      <alignment horizontal="center" vertical="center"/>
    </xf>
    <xf numFmtId="0" fontId="16" fillId="23" borderId="5" xfId="1" applyFont="1" applyFill="1" applyBorder="1" applyAlignment="1" applyProtection="1">
      <alignment horizontal="center" vertical="center"/>
    </xf>
    <xf numFmtId="0" fontId="10" fillId="15" borderId="5" xfId="1" applyFont="1" applyFill="1" applyBorder="1" applyAlignment="1" applyProtection="1">
      <alignment horizontal="center" vertical="center"/>
    </xf>
    <xf numFmtId="0" fontId="10" fillId="19" borderId="5" xfId="1" applyFont="1" applyFill="1" applyBorder="1" applyAlignment="1" applyProtection="1">
      <alignment horizontal="center" vertical="center"/>
    </xf>
    <xf numFmtId="0" fontId="10" fillId="20" borderId="5" xfId="1" applyFont="1" applyFill="1" applyBorder="1" applyAlignment="1" applyProtection="1">
      <alignment horizontal="center" vertical="center"/>
    </xf>
    <xf numFmtId="0" fontId="10" fillId="17" borderId="5" xfId="1" applyFont="1" applyFill="1" applyBorder="1" applyAlignment="1" applyProtection="1">
      <alignment horizontal="center" vertical="center"/>
    </xf>
    <xf numFmtId="0" fontId="10" fillId="21" borderId="5" xfId="1" applyFont="1" applyFill="1" applyBorder="1" applyAlignment="1" applyProtection="1">
      <alignment horizontal="center" vertical="center"/>
    </xf>
    <xf numFmtId="0" fontId="10" fillId="22" borderId="5" xfId="1" applyFont="1" applyFill="1" applyBorder="1" applyAlignment="1" applyProtection="1">
      <alignment horizontal="center" vertical="center"/>
    </xf>
    <xf numFmtId="0" fontId="12" fillId="15" borderId="5" xfId="1" applyFont="1" applyFill="1" applyBorder="1" applyAlignment="1" applyProtection="1">
      <alignment horizontal="center" vertical="center"/>
    </xf>
    <xf numFmtId="0" fontId="12" fillId="23" borderId="5" xfId="1" applyFont="1" applyFill="1" applyBorder="1" applyAlignment="1" applyProtection="1">
      <alignment horizontal="center" vertical="center"/>
    </xf>
    <xf numFmtId="0" fontId="12" fillId="27" borderId="5" xfId="1" applyFont="1" applyFill="1" applyBorder="1" applyAlignment="1" applyProtection="1">
      <alignment horizontal="center" vertical="center"/>
    </xf>
    <xf numFmtId="0" fontId="12" fillId="28" borderId="5" xfId="1" applyFont="1" applyFill="1" applyBorder="1" applyAlignment="1" applyProtection="1">
      <alignment horizontal="center" vertical="center"/>
    </xf>
    <xf numFmtId="0" fontId="12" fillId="25" borderId="5" xfId="1" applyFont="1" applyFill="1" applyBorder="1" applyAlignment="1" applyProtection="1">
      <alignment horizontal="center" vertical="center"/>
    </xf>
    <xf numFmtId="0" fontId="12" fillId="26" borderId="5" xfId="1" applyFont="1" applyFill="1" applyBorder="1" applyAlignment="1" applyProtection="1">
      <alignment horizontal="center" vertical="center"/>
    </xf>
    <xf numFmtId="0" fontId="17" fillId="23" borderId="5" xfId="1" applyFont="1" applyFill="1" applyBorder="1" applyAlignment="1" applyProtection="1">
      <alignment horizontal="center" vertical="center"/>
    </xf>
    <xf numFmtId="0" fontId="10" fillId="27" borderId="5" xfId="1" applyFont="1" applyFill="1" applyBorder="1" applyAlignment="1" applyProtection="1">
      <alignment horizontal="center" vertical="center"/>
    </xf>
    <xf numFmtId="0" fontId="10" fillId="28" borderId="5" xfId="1" applyFont="1" applyFill="1" applyBorder="1" applyAlignment="1" applyProtection="1">
      <alignment horizontal="center" vertical="center"/>
    </xf>
    <xf numFmtId="0" fontId="10" fillId="25" borderId="5" xfId="1" applyFont="1" applyFill="1" applyBorder="1" applyAlignment="1" applyProtection="1">
      <alignment horizontal="center" vertical="center"/>
    </xf>
    <xf numFmtId="0" fontId="10" fillId="26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19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17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2" fontId="9" fillId="29" borderId="5" xfId="1" applyNumberFormat="1" applyFont="1" applyFill="1" applyBorder="1" applyAlignment="1" applyProtection="1">
      <alignment horizontal="center" vertical="center"/>
    </xf>
    <xf numFmtId="1" fontId="9" fillId="29" borderId="5" xfId="1" applyNumberFormat="1" applyFont="1" applyFill="1" applyBorder="1" applyAlignment="1" applyProtection="1">
      <alignment horizontal="center" vertical="center"/>
    </xf>
    <xf numFmtId="1" fontId="15" fillId="29" borderId="5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19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2" fontId="9" fillId="29" borderId="0" xfId="1" applyNumberFormat="1" applyFont="1" applyFill="1" applyBorder="1" applyAlignment="1" applyProtection="1">
      <alignment horizontal="center" vertical="center"/>
    </xf>
    <xf numFmtId="1" fontId="9" fillId="29" borderId="0" xfId="1" applyNumberFormat="1" applyFont="1" applyFill="1" applyBorder="1" applyAlignment="1" applyProtection="1">
      <alignment horizontal="center" vertical="center"/>
    </xf>
    <xf numFmtId="1" fontId="9" fillId="15" borderId="2" xfId="1" applyNumberFormat="1" applyFont="1" applyFill="1" applyBorder="1" applyAlignment="1" applyProtection="1">
      <alignment horizontal="center" vertical="center"/>
    </xf>
    <xf numFmtId="1" fontId="9" fillId="15" borderId="4" xfId="1" applyNumberFormat="1" applyFont="1" applyFill="1" applyBorder="1" applyAlignment="1" applyProtection="1">
      <alignment horizontal="center" vertical="center"/>
    </xf>
    <xf numFmtId="0" fontId="18" fillId="15" borderId="0" xfId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vertical="center"/>
    </xf>
    <xf numFmtId="2" fontId="9" fillId="21" borderId="5" xfId="1" applyNumberFormat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/>
    </xf>
    <xf numFmtId="0" fontId="10" fillId="15" borderId="0" xfId="1" applyFont="1" applyFill="1" applyBorder="1" applyAlignment="1" applyProtection="1">
      <alignment horizontal="center" vertical="center"/>
    </xf>
    <xf numFmtId="22" fontId="16" fillId="15" borderId="0" xfId="1" applyNumberFormat="1" applyFont="1" applyFill="1" applyBorder="1" applyAlignment="1" applyProtection="1">
      <alignment horizontal="left"/>
    </xf>
    <xf numFmtId="0" fontId="12" fillId="15" borderId="0" xfId="1" applyFont="1" applyFill="1" applyBorder="1" applyAlignment="1" applyProtection="1">
      <alignment horizontal="center" vertical="center"/>
    </xf>
    <xf numFmtId="0" fontId="12" fillId="16" borderId="0" xfId="1" applyFont="1" applyFill="1" applyBorder="1" applyAlignment="1" applyProtection="1">
      <alignment horizontal="center" vertical="center"/>
    </xf>
    <xf numFmtId="1" fontId="12" fillId="16" borderId="0" xfId="1" applyNumberFormat="1" applyFont="1" applyFill="1" applyBorder="1" applyAlignment="1" applyProtection="1">
      <alignment horizontal="center" vertical="center"/>
    </xf>
    <xf numFmtId="1" fontId="9" fillId="16" borderId="9" xfId="1" applyNumberFormat="1" applyFont="1" applyFill="1" applyBorder="1" applyAlignment="1" applyProtection="1">
      <alignment horizont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2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81648640"/>
        <c:axId val="481650176"/>
      </c:lineChart>
      <c:catAx>
        <c:axId val="48164864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81650176"/>
        <c:crosses val="autoZero"/>
        <c:auto val="1"/>
        <c:lblAlgn val="ctr"/>
        <c:lblOffset val="100"/>
      </c:catAx>
      <c:valAx>
        <c:axId val="4816501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81648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348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02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44379</v>
          </cell>
        </row>
      </sheetData>
      <sheetData sheetId="2"/>
      <sheetData sheetId="3"/>
      <sheetData sheetId="4">
        <row r="12">
          <cell r="E12">
            <v>1200</v>
          </cell>
          <cell r="V12">
            <v>277.4419097</v>
          </cell>
          <cell r="W12">
            <v>1148.6468285959993</v>
          </cell>
          <cell r="X12">
            <v>226.08873829599963</v>
          </cell>
          <cell r="AI12">
            <v>1514</v>
          </cell>
          <cell r="BB12">
            <v>590.59755819999998</v>
          </cell>
          <cell r="BC12">
            <v>1360.7339450959992</v>
          </cell>
          <cell r="BD12">
            <v>437.3315032959996</v>
          </cell>
        </row>
        <row r="13">
          <cell r="E13">
            <v>1210</v>
          </cell>
          <cell r="V13">
            <v>287.4419097</v>
          </cell>
          <cell r="W13">
            <v>1148.6468285959993</v>
          </cell>
          <cell r="X13">
            <v>226.08873829599963</v>
          </cell>
          <cell r="AI13">
            <v>1486</v>
          </cell>
          <cell r="BB13">
            <v>562.59755819999998</v>
          </cell>
          <cell r="BC13">
            <v>1359.8117800959992</v>
          </cell>
          <cell r="BD13">
            <v>436.40933829599965</v>
          </cell>
        </row>
        <row r="14">
          <cell r="E14">
            <v>1190</v>
          </cell>
          <cell r="V14">
            <v>267.4419097</v>
          </cell>
          <cell r="W14">
            <v>1147.3499475959995</v>
          </cell>
          <cell r="X14">
            <v>224.79185729599965</v>
          </cell>
          <cell r="AI14">
            <v>1453</v>
          </cell>
          <cell r="BB14">
            <v>547.59755819999998</v>
          </cell>
          <cell r="BC14">
            <v>1341.8341620959993</v>
          </cell>
          <cell r="BD14">
            <v>436.43172029599975</v>
          </cell>
        </row>
        <row r="15">
          <cell r="E15">
            <v>1199</v>
          </cell>
          <cell r="V15">
            <v>276.4419097</v>
          </cell>
          <cell r="W15">
            <v>1147.3499475959995</v>
          </cell>
          <cell r="X15">
            <v>224.79185729599965</v>
          </cell>
          <cell r="AI15">
            <v>1440</v>
          </cell>
          <cell r="BB15">
            <v>534.59755819999998</v>
          </cell>
          <cell r="BC15">
            <v>1341.7641620959996</v>
          </cell>
          <cell r="BD15">
            <v>436.36172029599982</v>
          </cell>
        </row>
        <row r="16">
          <cell r="E16">
            <v>1198</v>
          </cell>
          <cell r="V16">
            <v>275.4419097</v>
          </cell>
          <cell r="W16">
            <v>1146.6947375959996</v>
          </cell>
          <cell r="X16">
            <v>224.13664729599975</v>
          </cell>
          <cell r="AI16">
            <v>1433</v>
          </cell>
          <cell r="BB16">
            <v>527.59755819999998</v>
          </cell>
          <cell r="BC16">
            <v>1341.0474020959994</v>
          </cell>
          <cell r="BD16">
            <v>435.64496029599979</v>
          </cell>
        </row>
        <row r="17">
          <cell r="E17">
            <v>1179</v>
          </cell>
          <cell r="V17">
            <v>256.4419097</v>
          </cell>
          <cell r="W17">
            <v>1146.6947375959996</v>
          </cell>
          <cell r="X17">
            <v>224.13664729599975</v>
          </cell>
          <cell r="AI17">
            <v>1427</v>
          </cell>
          <cell r="BB17">
            <v>521.59755819999998</v>
          </cell>
          <cell r="BC17">
            <v>1340.6474020959997</v>
          </cell>
          <cell r="BD17">
            <v>435.24496029599993</v>
          </cell>
        </row>
        <row r="18">
          <cell r="E18">
            <v>1155</v>
          </cell>
          <cell r="V18">
            <v>233.09190969999997</v>
          </cell>
          <cell r="W18">
            <v>1144.5201035959997</v>
          </cell>
          <cell r="X18">
            <v>222.61201329599987</v>
          </cell>
          <cell r="AI18">
            <v>1425</v>
          </cell>
          <cell r="BB18">
            <v>519.59755819999998</v>
          </cell>
          <cell r="BC18">
            <v>1340.1174020959995</v>
          </cell>
          <cell r="BD18">
            <v>434.71496029599996</v>
          </cell>
        </row>
        <row r="19">
          <cell r="E19">
            <v>1147</v>
          </cell>
          <cell r="V19">
            <v>225.09190969999997</v>
          </cell>
          <cell r="W19">
            <v>1143.2643245959996</v>
          </cell>
          <cell r="X19">
            <v>221.3562342959998</v>
          </cell>
          <cell r="AI19">
            <v>1437</v>
          </cell>
          <cell r="BB19">
            <v>531.59755819999998</v>
          </cell>
          <cell r="BC19">
            <v>1340.6195670959994</v>
          </cell>
          <cell r="BD19">
            <v>435.21712529599984</v>
          </cell>
        </row>
        <row r="20">
          <cell r="E20">
            <v>1155</v>
          </cell>
          <cell r="V20">
            <v>233.09190969999997</v>
          </cell>
          <cell r="W20">
            <v>1130.5454895959995</v>
          </cell>
          <cell r="X20">
            <v>208.63739929599967</v>
          </cell>
          <cell r="AI20">
            <v>1432</v>
          </cell>
          <cell r="BB20">
            <v>519.4475582</v>
          </cell>
          <cell r="BC20">
            <v>1342.9259470959998</v>
          </cell>
          <cell r="BD20">
            <v>430.37350529599996</v>
          </cell>
        </row>
        <row r="21">
          <cell r="E21">
            <v>1157</v>
          </cell>
          <cell r="V21">
            <v>235.09190969999997</v>
          </cell>
          <cell r="W21">
            <v>1130.5454895959995</v>
          </cell>
          <cell r="X21">
            <v>208.63739929599967</v>
          </cell>
          <cell r="AI21">
            <v>1462</v>
          </cell>
          <cell r="BB21">
            <v>549.4475582</v>
          </cell>
          <cell r="BC21">
            <v>1342.9359470959996</v>
          </cell>
          <cell r="BD21">
            <v>430.38350529599995</v>
          </cell>
        </row>
        <row r="22">
          <cell r="E22">
            <v>1155</v>
          </cell>
          <cell r="V22">
            <v>233.09190969999997</v>
          </cell>
          <cell r="W22">
            <v>1130.5454895959995</v>
          </cell>
          <cell r="X22">
            <v>208.63739929599967</v>
          </cell>
          <cell r="AI22">
            <v>1454</v>
          </cell>
          <cell r="BB22">
            <v>541.4475582</v>
          </cell>
          <cell r="BC22">
            <v>1341.7035650959995</v>
          </cell>
          <cell r="BD22">
            <v>429.15112329599981</v>
          </cell>
        </row>
        <row r="23">
          <cell r="E23">
            <v>1142</v>
          </cell>
          <cell r="V23">
            <v>202.09190969999997</v>
          </cell>
          <cell r="W23">
            <v>1140.4343775959994</v>
          </cell>
          <cell r="X23">
            <v>200.52628729599985</v>
          </cell>
          <cell r="AI23">
            <v>1466</v>
          </cell>
          <cell r="BB23">
            <v>553.4475582</v>
          </cell>
          <cell r="BC23">
            <v>1340.5935650959998</v>
          </cell>
          <cell r="BD23">
            <v>428.04112329599991</v>
          </cell>
        </row>
        <row r="24">
          <cell r="E24">
            <v>1140</v>
          </cell>
          <cell r="V24">
            <v>200.74190969999995</v>
          </cell>
          <cell r="W24">
            <v>1133.2224195959991</v>
          </cell>
          <cell r="X24">
            <v>193.96432929599962</v>
          </cell>
          <cell r="AI24">
            <v>1410</v>
          </cell>
          <cell r="BB24">
            <v>497.4475582</v>
          </cell>
          <cell r="BC24">
            <v>1339.9363360959994</v>
          </cell>
          <cell r="BD24">
            <v>427.38389429599977</v>
          </cell>
        </row>
        <row r="25">
          <cell r="E25">
            <v>1136</v>
          </cell>
          <cell r="V25">
            <v>196.74190969999995</v>
          </cell>
          <cell r="W25">
            <v>1129.0150505959994</v>
          </cell>
          <cell r="X25">
            <v>189.75696029599965</v>
          </cell>
          <cell r="AI25">
            <v>1411</v>
          </cell>
          <cell r="BB25">
            <v>498.4475582</v>
          </cell>
          <cell r="BC25">
            <v>1338.1563360959997</v>
          </cell>
          <cell r="BD25">
            <v>425.60389429599979</v>
          </cell>
        </row>
        <row r="26">
          <cell r="E26">
            <v>1132</v>
          </cell>
          <cell r="V26">
            <v>192.74190969999995</v>
          </cell>
          <cell r="W26">
            <v>1127.7592715959993</v>
          </cell>
          <cell r="X26">
            <v>188.50118129599957</v>
          </cell>
          <cell r="AI26">
            <v>1430</v>
          </cell>
          <cell r="BB26">
            <v>517.4475582</v>
          </cell>
          <cell r="BC26">
            <v>1338.1185010959996</v>
          </cell>
          <cell r="BD26">
            <v>425.56605929599993</v>
          </cell>
        </row>
        <row r="27">
          <cell r="E27">
            <v>1128</v>
          </cell>
          <cell r="V27">
            <v>188.74190969999995</v>
          </cell>
          <cell r="W27">
            <v>1127.7592715959993</v>
          </cell>
          <cell r="X27">
            <v>188.50118129599957</v>
          </cell>
          <cell r="AI27">
            <v>1459</v>
          </cell>
          <cell r="BB27">
            <v>546.4475582</v>
          </cell>
          <cell r="BC27">
            <v>1330.4539960959994</v>
          </cell>
          <cell r="BD27">
            <v>417.90155429599974</v>
          </cell>
        </row>
        <row r="28">
          <cell r="E28">
            <v>1154</v>
          </cell>
          <cell r="V28">
            <v>214.74190969999995</v>
          </cell>
          <cell r="W28">
            <v>1127.7592715959993</v>
          </cell>
          <cell r="X28">
            <v>188.50118129599957</v>
          </cell>
          <cell r="AI28">
            <v>1438</v>
          </cell>
          <cell r="BB28">
            <v>517.90855820000002</v>
          </cell>
          <cell r="BC28">
            <v>1336.6308840959998</v>
          </cell>
          <cell r="BD28">
            <v>416.53944229599972</v>
          </cell>
        </row>
        <row r="29">
          <cell r="E29">
            <v>1172</v>
          </cell>
          <cell r="V29">
            <v>232.74190969999995</v>
          </cell>
          <cell r="W29">
            <v>1127.7592715959993</v>
          </cell>
          <cell r="X29">
            <v>188.50118129599957</v>
          </cell>
          <cell r="AI29">
            <v>1434</v>
          </cell>
          <cell r="BB29">
            <v>513.90855820000002</v>
          </cell>
          <cell r="BC29">
            <v>1335.2972700959997</v>
          </cell>
          <cell r="BD29">
            <v>415.20582829599959</v>
          </cell>
        </row>
        <row r="30">
          <cell r="E30">
            <v>1171</v>
          </cell>
          <cell r="V30">
            <v>231.74190969999995</v>
          </cell>
          <cell r="W30">
            <v>1135.8703835959993</v>
          </cell>
          <cell r="X30">
            <v>196.61229329599962</v>
          </cell>
          <cell r="AI30">
            <v>1425</v>
          </cell>
          <cell r="BB30">
            <v>504.90855820000002</v>
          </cell>
          <cell r="BC30">
            <v>1333.7172700959998</v>
          </cell>
          <cell r="BD30">
            <v>413.62582829599967</v>
          </cell>
        </row>
        <row r="31">
          <cell r="E31">
            <v>1176</v>
          </cell>
          <cell r="V31">
            <v>236.74190969999995</v>
          </cell>
          <cell r="W31">
            <v>1135.8703835959993</v>
          </cell>
          <cell r="X31">
            <v>196.61229329599962</v>
          </cell>
          <cell r="AI31">
            <v>1433</v>
          </cell>
          <cell r="BB31">
            <v>512.90855820000002</v>
          </cell>
          <cell r="BC31">
            <v>1332.1172700959999</v>
          </cell>
          <cell r="BD31">
            <v>412.02582829599976</v>
          </cell>
        </row>
        <row r="32">
          <cell r="E32">
            <v>1164</v>
          </cell>
          <cell r="V32">
            <v>224.74190969999995</v>
          </cell>
          <cell r="W32">
            <v>1137.1385465959995</v>
          </cell>
          <cell r="X32">
            <v>197.88045629599981</v>
          </cell>
          <cell r="AI32">
            <v>1407</v>
          </cell>
          <cell r="BB32">
            <v>484.60855819999995</v>
          </cell>
          <cell r="BC32">
            <v>1333.2806940959993</v>
          </cell>
          <cell r="BD32">
            <v>410.88925229599943</v>
          </cell>
        </row>
        <row r="33">
          <cell r="E33">
            <v>1183</v>
          </cell>
          <cell r="V33">
            <v>243.74190969999995</v>
          </cell>
          <cell r="W33">
            <v>1135.8827675959994</v>
          </cell>
          <cell r="X33">
            <v>196.62467729599973</v>
          </cell>
          <cell r="AI33">
            <v>1380</v>
          </cell>
          <cell r="BB33">
            <v>457.60855819999995</v>
          </cell>
          <cell r="BC33">
            <v>1333.1128590959991</v>
          </cell>
          <cell r="BD33">
            <v>410.72141729599946</v>
          </cell>
        </row>
        <row r="34">
          <cell r="E34">
            <v>1218</v>
          </cell>
          <cell r="V34">
            <v>278.15990190000002</v>
          </cell>
          <cell r="W34">
            <v>1136.5047753959996</v>
          </cell>
          <cell r="X34">
            <v>196.6646772959997</v>
          </cell>
          <cell r="AI34">
            <v>1294</v>
          </cell>
          <cell r="BB34">
            <v>371.60855819999995</v>
          </cell>
          <cell r="BC34">
            <v>1282.1352140959991</v>
          </cell>
          <cell r="BD34">
            <v>359.74377229599952</v>
          </cell>
        </row>
        <row r="35">
          <cell r="E35">
            <v>1232</v>
          </cell>
          <cell r="V35">
            <v>292.15990190000002</v>
          </cell>
          <cell r="W35">
            <v>1136.6647753959999</v>
          </cell>
          <cell r="X35">
            <v>196.82467729599978</v>
          </cell>
          <cell r="AI35">
            <v>1281</v>
          </cell>
          <cell r="BB35">
            <v>358.60855819999995</v>
          </cell>
          <cell r="BC35">
            <v>1290.7352140959995</v>
          </cell>
          <cell r="BD35">
            <v>368.34377229599966</v>
          </cell>
        </row>
        <row r="36">
          <cell r="E36">
            <v>1262</v>
          </cell>
          <cell r="V36">
            <v>325.69890190000001</v>
          </cell>
          <cell r="W36">
            <v>1290.3330853959994</v>
          </cell>
          <cell r="X36">
            <v>354.03198729599944</v>
          </cell>
          <cell r="AI36">
            <v>1325</v>
          </cell>
          <cell r="BB36">
            <v>382.55855819999999</v>
          </cell>
          <cell r="BC36">
            <v>1319.5488280959996</v>
          </cell>
          <cell r="BD36">
            <v>377.10738629599962</v>
          </cell>
        </row>
        <row r="37">
          <cell r="E37">
            <v>1264</v>
          </cell>
          <cell r="V37">
            <v>327.69890190000001</v>
          </cell>
          <cell r="W37">
            <v>1278.4886293959996</v>
          </cell>
          <cell r="X37">
            <v>342.18753129599941</v>
          </cell>
          <cell r="AI37">
            <v>1338</v>
          </cell>
          <cell r="BB37">
            <v>395.55855819999999</v>
          </cell>
          <cell r="BC37">
            <v>1328.4652140959995</v>
          </cell>
          <cell r="BD37">
            <v>386.02377229599972</v>
          </cell>
        </row>
        <row r="38">
          <cell r="E38">
            <v>1305</v>
          </cell>
          <cell r="V38">
            <v>368.69890190000001</v>
          </cell>
          <cell r="W38">
            <v>1300.8972033959997</v>
          </cell>
          <cell r="X38">
            <v>364.59610529599945</v>
          </cell>
          <cell r="AI38">
            <v>1278</v>
          </cell>
          <cell r="BB38">
            <v>335.55855819999999</v>
          </cell>
          <cell r="BC38">
            <v>1291.9893580959995</v>
          </cell>
          <cell r="BD38">
            <v>349.54791629599947</v>
          </cell>
        </row>
        <row r="39">
          <cell r="E39">
            <v>1316</v>
          </cell>
          <cell r="V39">
            <v>379.69890190000001</v>
          </cell>
          <cell r="W39">
            <v>1298.0693683959996</v>
          </cell>
          <cell r="X39">
            <v>361.76827029599963</v>
          </cell>
          <cell r="AI39">
            <v>1266</v>
          </cell>
          <cell r="BB39">
            <v>323.55855819999999</v>
          </cell>
          <cell r="BC39">
            <v>1281.8709290959994</v>
          </cell>
          <cell r="BD39">
            <v>339.42948729599959</v>
          </cell>
        </row>
        <row r="40">
          <cell r="E40">
            <v>1338</v>
          </cell>
          <cell r="V40">
            <v>402.47485819999997</v>
          </cell>
          <cell r="W40">
            <v>1320.7327000959992</v>
          </cell>
          <cell r="X40">
            <v>385.20755829599966</v>
          </cell>
          <cell r="AI40">
            <v>1245</v>
          </cell>
          <cell r="BB40">
            <v>302.55855819999999</v>
          </cell>
          <cell r="BC40">
            <v>1269.569048096</v>
          </cell>
          <cell r="BD40">
            <v>327.12760629599995</v>
          </cell>
        </row>
        <row r="41">
          <cell r="E41">
            <v>1353</v>
          </cell>
          <cell r="V41">
            <v>417.47485819999997</v>
          </cell>
          <cell r="W41">
            <v>1341.8427000959994</v>
          </cell>
          <cell r="X41">
            <v>406.31755829599956</v>
          </cell>
          <cell r="AI41">
            <v>1245</v>
          </cell>
          <cell r="BB41">
            <v>302.55855819999999</v>
          </cell>
          <cell r="BC41">
            <v>1269.9542740959998</v>
          </cell>
          <cell r="BD41">
            <v>327.51283229599983</v>
          </cell>
        </row>
        <row r="42">
          <cell r="E42">
            <v>1370</v>
          </cell>
          <cell r="V42">
            <v>434.47485819999997</v>
          </cell>
          <cell r="W42">
            <v>1343.1727000959993</v>
          </cell>
          <cell r="X42">
            <v>407.64755829599949</v>
          </cell>
          <cell r="AI42">
            <v>1242</v>
          </cell>
          <cell r="BB42">
            <v>299.55855819999999</v>
          </cell>
          <cell r="BC42">
            <v>1278.9990480959998</v>
          </cell>
          <cell r="BD42">
            <v>336.5576062959999</v>
          </cell>
        </row>
        <row r="43">
          <cell r="E43">
            <v>1372</v>
          </cell>
          <cell r="V43">
            <v>436.47485819999997</v>
          </cell>
          <cell r="X43">
            <v>409.06755829599956</v>
          </cell>
          <cell r="AI43">
            <v>1282</v>
          </cell>
          <cell r="BB43">
            <v>339.55855819999999</v>
          </cell>
          <cell r="BC43">
            <v>1338.9866650959996</v>
          </cell>
          <cell r="BD43">
            <v>396.54522329599968</v>
          </cell>
        </row>
        <row r="44">
          <cell r="E44">
            <v>1387</v>
          </cell>
          <cell r="V44">
            <v>451.47485819999997</v>
          </cell>
          <cell r="W44">
            <v>1351.8178200959994</v>
          </cell>
          <cell r="X44">
            <v>416.29267829599974</v>
          </cell>
          <cell r="AI44">
            <v>1316</v>
          </cell>
          <cell r="BB44">
            <v>373.55855819999999</v>
          </cell>
          <cell r="BC44">
            <v>1338.9992370959997</v>
          </cell>
          <cell r="BD44">
            <v>396.55779529599977</v>
          </cell>
        </row>
        <row r="45">
          <cell r="E45">
            <v>1416</v>
          </cell>
          <cell r="V45">
            <v>480.47485819999997</v>
          </cell>
          <cell r="W45">
            <v>1358.5654000959996</v>
          </cell>
          <cell r="X45">
            <v>423.04025829599993</v>
          </cell>
          <cell r="AI45">
            <v>1350</v>
          </cell>
          <cell r="BB45">
            <v>407.55855819999999</v>
          </cell>
          <cell r="BC45">
            <v>1348.8556230959996</v>
          </cell>
          <cell r="BD45">
            <v>406.4141812959997</v>
          </cell>
        </row>
        <row r="46">
          <cell r="E46">
            <v>1436</v>
          </cell>
          <cell r="V46">
            <v>500.47485819999997</v>
          </cell>
          <cell r="W46">
            <v>1361.0275650959995</v>
          </cell>
          <cell r="X46">
            <v>425.50242329600007</v>
          </cell>
          <cell r="AI46">
            <v>1389</v>
          </cell>
          <cell r="BB46">
            <v>446.55855819999999</v>
          </cell>
          <cell r="BC46">
            <v>1368.8556230959996</v>
          </cell>
          <cell r="BD46">
            <v>426.4141812959997</v>
          </cell>
        </row>
        <row r="47">
          <cell r="E47">
            <v>1445</v>
          </cell>
          <cell r="V47">
            <v>509.47485819999997</v>
          </cell>
          <cell r="W47">
            <v>1361.5370900959995</v>
          </cell>
          <cell r="X47">
            <v>426.01194829600001</v>
          </cell>
          <cell r="AI47">
            <v>1400</v>
          </cell>
          <cell r="BB47">
            <v>457.55855819999999</v>
          </cell>
          <cell r="BC47">
            <v>1369.9677880959996</v>
          </cell>
          <cell r="BD47">
            <v>427.5263462959997</v>
          </cell>
        </row>
        <row r="48">
          <cell r="E48">
            <v>1481</v>
          </cell>
          <cell r="V48">
            <v>545.47485819999997</v>
          </cell>
          <cell r="W48">
            <v>1366.3444030959993</v>
          </cell>
          <cell r="X48">
            <v>430.81926129599958</v>
          </cell>
          <cell r="AI48">
            <v>1390</v>
          </cell>
          <cell r="BB48">
            <v>447.55855819999999</v>
          </cell>
          <cell r="BC48">
            <v>1359.8047490959996</v>
          </cell>
          <cell r="BD48">
            <v>417.36330729599979</v>
          </cell>
        </row>
        <row r="49">
          <cell r="E49">
            <v>1494</v>
          </cell>
          <cell r="V49">
            <v>558.47485819999997</v>
          </cell>
          <cell r="W49">
            <v>1369.4836030959993</v>
          </cell>
          <cell r="X49">
            <v>433.95846129599988</v>
          </cell>
          <cell r="AI49">
            <v>1360</v>
          </cell>
          <cell r="BB49">
            <v>417.55855819999999</v>
          </cell>
          <cell r="BC49">
            <v>1339.8047490959996</v>
          </cell>
          <cell r="BD49">
            <v>397.36330729599979</v>
          </cell>
        </row>
        <row r="50">
          <cell r="E50">
            <v>1491</v>
          </cell>
          <cell r="V50">
            <v>555.47485819999997</v>
          </cell>
          <cell r="W50">
            <v>1370.8036030959995</v>
          </cell>
          <cell r="X50">
            <v>435.27846129599982</v>
          </cell>
          <cell r="AI50">
            <v>1375</v>
          </cell>
          <cell r="BB50">
            <v>430.60855819999995</v>
          </cell>
          <cell r="BC50">
            <v>1351.7547490959994</v>
          </cell>
          <cell r="BD50">
            <v>407.36330729599979</v>
          </cell>
        </row>
        <row r="51">
          <cell r="E51">
            <v>1487</v>
          </cell>
          <cell r="V51">
            <v>551.47485819999997</v>
          </cell>
          <cell r="W51">
            <v>1372.1436030959997</v>
          </cell>
          <cell r="X51">
            <v>436.61846129599996</v>
          </cell>
          <cell r="AI51">
            <v>1351</v>
          </cell>
          <cell r="BB51">
            <v>406.60855819999995</v>
          </cell>
          <cell r="BC51">
            <v>1331.7547490959994</v>
          </cell>
          <cell r="BD51">
            <v>387.36330729599979</v>
          </cell>
        </row>
        <row r="52">
          <cell r="E52">
            <v>1494</v>
          </cell>
          <cell r="V52">
            <v>564.09755819999998</v>
          </cell>
          <cell r="W52">
            <v>1356.2356930959993</v>
          </cell>
          <cell r="X52">
            <v>426.33325129599973</v>
          </cell>
          <cell r="AI52">
            <v>1324</v>
          </cell>
          <cell r="BB52">
            <v>380.66579109999998</v>
          </cell>
          <cell r="BC52">
            <v>1178.4302831959997</v>
          </cell>
          <cell r="BD52">
            <v>235.09607429599987</v>
          </cell>
        </row>
        <row r="53">
          <cell r="E53">
            <v>1520</v>
          </cell>
          <cell r="V53">
            <v>590.09755819999998</v>
          </cell>
          <cell r="W53">
            <v>1358.1578580959997</v>
          </cell>
          <cell r="X53">
            <v>428.25541629599991</v>
          </cell>
          <cell r="AI53">
            <v>1331</v>
          </cell>
          <cell r="BB53">
            <v>387.66579109999998</v>
          </cell>
          <cell r="BC53">
            <v>1178.2866691959996</v>
          </cell>
          <cell r="BD53">
            <v>234.9524602959998</v>
          </cell>
        </row>
        <row r="54">
          <cell r="E54">
            <v>1524</v>
          </cell>
          <cell r="V54">
            <v>594.09755819999998</v>
          </cell>
          <cell r="W54">
            <v>1357.9769230959994</v>
          </cell>
          <cell r="X54">
            <v>428.07448129599982</v>
          </cell>
          <cell r="AI54">
            <v>1336</v>
          </cell>
          <cell r="BB54">
            <v>392.66579109999998</v>
          </cell>
          <cell r="BC54">
            <v>1179.3988341959996</v>
          </cell>
          <cell r="BD54">
            <v>236.0646252959998</v>
          </cell>
        </row>
        <row r="55">
          <cell r="E55">
            <v>1497</v>
          </cell>
          <cell r="V55">
            <v>567.09755819999998</v>
          </cell>
          <cell r="W55">
            <v>1356.7841090959994</v>
          </cell>
          <cell r="X55">
            <v>426.88166729599959</v>
          </cell>
          <cell r="AI55">
            <v>1296</v>
          </cell>
          <cell r="BB55">
            <v>352.66579109999998</v>
          </cell>
          <cell r="BC55">
            <v>1178.2866691959996</v>
          </cell>
          <cell r="BD55">
            <v>234.9524602959998</v>
          </cell>
        </row>
        <row r="56">
          <cell r="E56">
            <v>1484</v>
          </cell>
          <cell r="V56">
            <v>554.09755819999998</v>
          </cell>
          <cell r="W56">
            <v>1362.6029430959995</v>
          </cell>
          <cell r="X56">
            <v>432.70050129599974</v>
          </cell>
          <cell r="AI56">
            <v>1272</v>
          </cell>
          <cell r="BB56">
            <v>328.66579109999998</v>
          </cell>
          <cell r="BC56">
            <v>1178.5837631959996</v>
          </cell>
          <cell r="BD56">
            <v>235.24955429599981</v>
          </cell>
        </row>
        <row r="57">
          <cell r="E57">
            <v>1481</v>
          </cell>
          <cell r="V57">
            <v>551.09755819999998</v>
          </cell>
          <cell r="W57">
            <v>1363.0529430959994</v>
          </cell>
          <cell r="X57">
            <v>433.15050129599956</v>
          </cell>
          <cell r="AI57">
            <v>1265</v>
          </cell>
          <cell r="BB57">
            <v>321.66579109999998</v>
          </cell>
          <cell r="BC57">
            <v>1178.5837631959996</v>
          </cell>
          <cell r="BD57">
            <v>235.24955429599981</v>
          </cell>
        </row>
        <row r="58">
          <cell r="E58">
            <v>1495</v>
          </cell>
          <cell r="V58">
            <v>565.09755819999998</v>
          </cell>
          <cell r="W58">
            <v>1364.7598240959994</v>
          </cell>
          <cell r="X58">
            <v>434.85738229599963</v>
          </cell>
          <cell r="AI58">
            <v>1254</v>
          </cell>
          <cell r="BB58">
            <v>310.66579109999998</v>
          </cell>
          <cell r="BC58">
            <v>1171.0564991959993</v>
          </cell>
          <cell r="BD58">
            <v>227.72229029599987</v>
          </cell>
        </row>
        <row r="59">
          <cell r="E59">
            <v>1489</v>
          </cell>
          <cell r="V59">
            <v>559.09755819999998</v>
          </cell>
          <cell r="W59">
            <v>1365.0698240959994</v>
          </cell>
          <cell r="X59">
            <v>435.1673822959998</v>
          </cell>
          <cell r="AI59">
            <v>1247</v>
          </cell>
          <cell r="BB59">
            <v>306.66579109999998</v>
          </cell>
          <cell r="BC59">
            <v>1168.0564991959993</v>
          </cell>
          <cell r="BD59">
            <v>227.72229029599987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D14" activePane="bottomRight" state="frozen"/>
      <selection activeCell="A115" sqref="A115"/>
      <selection pane="topRight" activeCell="A115" sqref="A115"/>
      <selection pane="bottomLeft" activeCell="A115" sqref="A115"/>
      <selection pane="bottomRight" activeCell="V13" sqref="V13:AB60"/>
    </sheetView>
  </sheetViews>
  <sheetFormatPr defaultColWidth="15" defaultRowHeight="30"/>
  <cols>
    <col min="1" max="1" width="45" style="11" customWidth="1"/>
    <col min="2" max="2" width="96" style="11" customWidth="1"/>
    <col min="3" max="3" width="73.77734375" style="11" customWidth="1"/>
    <col min="4" max="4" width="82.6640625" style="11" customWidth="1"/>
    <col min="5" max="5" width="104.88671875" style="11" customWidth="1"/>
    <col min="6" max="6" width="74.88671875" style="11" customWidth="1"/>
    <col min="7" max="7" width="73.77734375" style="11" customWidth="1"/>
    <col min="8" max="12" width="69.33203125" style="13" customWidth="1"/>
    <col min="13" max="13" width="61.5546875" style="13" customWidth="1"/>
    <col min="14" max="14" width="69.33203125" style="13" customWidth="1"/>
    <col min="15" max="15" width="38.21875" style="11" customWidth="1"/>
    <col min="16" max="16" width="78.21875" style="11" customWidth="1"/>
    <col min="17" max="17" width="64.88671875" style="11" customWidth="1"/>
    <col min="18" max="18" width="83.77734375" style="11" customWidth="1"/>
    <col min="19" max="19" width="82.6640625" style="11" customWidth="1"/>
    <col min="20" max="20" width="74.88671875" style="11" customWidth="1"/>
    <col min="21" max="21" width="87.109375" style="11" customWidth="1"/>
    <col min="22" max="24" width="78.21875" style="11" customWidth="1"/>
    <col min="25" max="25" width="60.44140625" style="11" customWidth="1"/>
    <col min="26" max="26" width="84.88671875" style="11" customWidth="1"/>
    <col min="27" max="27" width="60.109375" style="11" customWidth="1"/>
    <col min="28" max="28" width="78.21875" style="11" customWidth="1"/>
    <col min="29" max="16384" width="15" style="11"/>
  </cols>
  <sheetData>
    <row r="1" spans="1:28" ht="91.2" customHeight="1">
      <c r="A1" s="1" t="s">
        <v>0</v>
      </c>
      <c r="B1" s="1"/>
      <c r="C1" s="2">
        <f>[1]Abstract!L1</f>
        <v>44379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44378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No.10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44379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44379</v>
      </c>
      <c r="N6" s="18"/>
      <c r="O6" s="19" t="str">
        <f>"Based on Revision No." &amp; '[1]Frm-1 Anticipated Gen.'!$T$2 &amp; " of NRLDC"</f>
        <v>Based on Revision No.10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80000000000001" customHeight="1">
      <c r="A13" s="97">
        <v>1</v>
      </c>
      <c r="B13" s="98" t="s">
        <v>52</v>
      </c>
      <c r="C13" s="99">
        <f>'[1]Annx-A (DA) '!E12</f>
        <v>1200</v>
      </c>
      <c r="D13" s="100">
        <f>'[1]Annx-A (DA) '!W12</f>
        <v>1148.6468285959993</v>
      </c>
      <c r="E13" s="101">
        <f>'[1]Annx-A (DA) '!X12</f>
        <v>226.08873829599963</v>
      </c>
      <c r="F13" s="102">
        <f>'[1]Annx-A (DA) '!V12</f>
        <v>277.4419097</v>
      </c>
      <c r="G13" s="103">
        <f>E13-F13</f>
        <v>-51.353171404000364</v>
      </c>
      <c r="H13" s="104">
        <v>49.99</v>
      </c>
      <c r="I13" s="105">
        <v>1135.01</v>
      </c>
      <c r="J13" s="105">
        <v>1170.97</v>
      </c>
      <c r="K13" s="105">
        <v>-179.69</v>
      </c>
      <c r="L13" s="105">
        <v>-215.64</v>
      </c>
      <c r="M13" s="105">
        <v>35.949999999999989</v>
      </c>
      <c r="N13" s="105">
        <v>1350.66</v>
      </c>
      <c r="O13" s="98">
        <v>49</v>
      </c>
      <c r="P13" s="98" t="s">
        <v>53</v>
      </c>
      <c r="Q13" s="99">
        <f>'[1]Annx-A (DA) '!AI12</f>
        <v>1514</v>
      </c>
      <c r="R13" s="100">
        <f>'[1]Annx-A (DA) '!BC12</f>
        <v>1360.7339450959992</v>
      </c>
      <c r="S13" s="101">
        <f>'[1]Annx-A (DA) '!BD12</f>
        <v>437.3315032959996</v>
      </c>
      <c r="T13" s="102">
        <f>'[1]Annx-A (DA) '!BB12</f>
        <v>590.59755819999998</v>
      </c>
      <c r="U13" s="103">
        <f>S13-T13</f>
        <v>-153.26605490400038</v>
      </c>
      <c r="V13" s="104">
        <v>50.03</v>
      </c>
      <c r="W13" s="106">
        <v>1440.03</v>
      </c>
      <c r="X13" s="105">
        <v>1417.1</v>
      </c>
      <c r="Y13" s="105">
        <v>183.36</v>
      </c>
      <c r="Z13" s="105">
        <v>206.29</v>
      </c>
      <c r="AA13" s="105">
        <v>-22.929999999999978</v>
      </c>
      <c r="AB13" s="105">
        <v>1233.74</v>
      </c>
    </row>
    <row r="14" spans="1:28" s="107" customFormat="1" ht="142.80000000000001" customHeight="1">
      <c r="A14" s="97">
        <v>2</v>
      </c>
      <c r="B14" s="98" t="s">
        <v>54</v>
      </c>
      <c r="C14" s="99">
        <f>'[1]Annx-A (DA) '!E13</f>
        <v>1210</v>
      </c>
      <c r="D14" s="100">
        <f>'[1]Annx-A (DA) '!W13</f>
        <v>1148.6468285959993</v>
      </c>
      <c r="E14" s="101">
        <f>'[1]Annx-A (DA) '!X13</f>
        <v>226.08873829599963</v>
      </c>
      <c r="F14" s="102">
        <f>'[1]Annx-A (DA) '!V13</f>
        <v>287.4419097</v>
      </c>
      <c r="G14" s="103">
        <f t="shared" ref="G14:G60" si="0">E14-F14</f>
        <v>-61.353171404000364</v>
      </c>
      <c r="H14" s="104">
        <v>50.01</v>
      </c>
      <c r="I14" s="105">
        <v>1131.24</v>
      </c>
      <c r="J14" s="105">
        <v>1173.73</v>
      </c>
      <c r="K14" s="105">
        <v>-179.31</v>
      </c>
      <c r="L14" s="105">
        <v>-221.8</v>
      </c>
      <c r="M14" s="105">
        <v>42.490000000000009</v>
      </c>
      <c r="N14" s="105">
        <v>1353.04</v>
      </c>
      <c r="O14" s="98">
        <v>50</v>
      </c>
      <c r="P14" s="98" t="s">
        <v>55</v>
      </c>
      <c r="Q14" s="99">
        <f>'[1]Annx-A (DA) '!AI13</f>
        <v>1486</v>
      </c>
      <c r="R14" s="100">
        <f>'[1]Annx-A (DA) '!BC13</f>
        <v>1359.8117800959992</v>
      </c>
      <c r="S14" s="101">
        <f>'[1]Annx-A (DA) '!BD13</f>
        <v>436.40933829599965</v>
      </c>
      <c r="T14" s="102">
        <f>'[1]Annx-A (DA) '!BB13</f>
        <v>562.59755819999998</v>
      </c>
      <c r="U14" s="103">
        <f t="shared" ref="U14:U60" si="1">S14-T14</f>
        <v>-126.18821990400033</v>
      </c>
      <c r="V14" s="104">
        <v>50.03</v>
      </c>
      <c r="W14" s="106">
        <v>1429.9</v>
      </c>
      <c r="X14" s="105">
        <v>1385.02</v>
      </c>
      <c r="Y14" s="105">
        <v>172.59</v>
      </c>
      <c r="Z14" s="105">
        <v>217.46</v>
      </c>
      <c r="AA14" s="105">
        <v>-44.870000000000005</v>
      </c>
      <c r="AB14" s="105">
        <v>1212.43</v>
      </c>
    </row>
    <row r="15" spans="1:28" s="107" customFormat="1" ht="142.80000000000001" customHeight="1">
      <c r="A15" s="97">
        <v>3</v>
      </c>
      <c r="B15" s="98" t="s">
        <v>56</v>
      </c>
      <c r="C15" s="99">
        <f>'[1]Annx-A (DA) '!E14</f>
        <v>1190</v>
      </c>
      <c r="D15" s="100">
        <f>'[1]Annx-A (DA) '!W14</f>
        <v>1147.3499475959995</v>
      </c>
      <c r="E15" s="101">
        <f>'[1]Annx-A (DA) '!X14</f>
        <v>224.79185729599965</v>
      </c>
      <c r="F15" s="102">
        <f>'[1]Annx-A (DA) '!V14</f>
        <v>267.4419097</v>
      </c>
      <c r="G15" s="103">
        <f t="shared" si="0"/>
        <v>-42.650052404000348</v>
      </c>
      <c r="H15" s="104">
        <v>50.03</v>
      </c>
      <c r="I15" s="105">
        <v>1136.8499999999999</v>
      </c>
      <c r="J15" s="105">
        <v>1160.5</v>
      </c>
      <c r="K15" s="105">
        <v>-188.67</v>
      </c>
      <c r="L15" s="105">
        <v>-212.32</v>
      </c>
      <c r="M15" s="105">
        <v>23.650000000000006</v>
      </c>
      <c r="N15" s="105">
        <v>1349.17</v>
      </c>
      <c r="O15" s="98">
        <v>51</v>
      </c>
      <c r="P15" s="98" t="s">
        <v>57</v>
      </c>
      <c r="Q15" s="99">
        <f>'[1]Annx-A (DA) '!AI14</f>
        <v>1453</v>
      </c>
      <c r="R15" s="100">
        <f>'[1]Annx-A (DA) '!BC14</f>
        <v>1341.8341620959993</v>
      </c>
      <c r="S15" s="101">
        <f>'[1]Annx-A (DA) '!BD14</f>
        <v>436.43172029599975</v>
      </c>
      <c r="T15" s="102">
        <f>'[1]Annx-A (DA) '!BB14</f>
        <v>547.59755819999998</v>
      </c>
      <c r="U15" s="103">
        <f t="shared" si="1"/>
        <v>-111.16583790400023</v>
      </c>
      <c r="V15" s="104">
        <v>50.01</v>
      </c>
      <c r="W15" s="106">
        <v>1441.22</v>
      </c>
      <c r="X15" s="105">
        <v>1386.62</v>
      </c>
      <c r="Y15" s="105">
        <v>181.77</v>
      </c>
      <c r="Z15" s="105">
        <v>236.37</v>
      </c>
      <c r="AA15" s="105">
        <v>-54.599999999999994</v>
      </c>
      <c r="AB15" s="105">
        <v>1204.8499999999999</v>
      </c>
    </row>
    <row r="16" spans="1:28" s="107" customFormat="1" ht="142.80000000000001" customHeight="1">
      <c r="A16" s="97">
        <v>4</v>
      </c>
      <c r="B16" s="98" t="s">
        <v>58</v>
      </c>
      <c r="C16" s="99">
        <f>'[1]Annx-A (DA) '!E15</f>
        <v>1199</v>
      </c>
      <c r="D16" s="100">
        <f>'[1]Annx-A (DA) '!W15</f>
        <v>1147.3499475959995</v>
      </c>
      <c r="E16" s="101">
        <f>'[1]Annx-A (DA) '!X15</f>
        <v>224.79185729599965</v>
      </c>
      <c r="F16" s="102">
        <f>'[1]Annx-A (DA) '!V15</f>
        <v>276.4419097</v>
      </c>
      <c r="G16" s="103">
        <f t="shared" si="0"/>
        <v>-51.650052404000348</v>
      </c>
      <c r="H16" s="104">
        <v>50</v>
      </c>
      <c r="I16" s="105">
        <v>1143.6500000000001</v>
      </c>
      <c r="J16" s="105">
        <v>1135.71</v>
      </c>
      <c r="K16" s="105">
        <v>-213.84</v>
      </c>
      <c r="L16" s="105">
        <v>-205.9</v>
      </c>
      <c r="M16" s="105">
        <v>-7.9399999999999977</v>
      </c>
      <c r="N16" s="105">
        <v>1349.55</v>
      </c>
      <c r="O16" s="98">
        <v>52</v>
      </c>
      <c r="P16" s="98" t="s">
        <v>59</v>
      </c>
      <c r="Q16" s="99">
        <f>'[1]Annx-A (DA) '!AI15</f>
        <v>1440</v>
      </c>
      <c r="R16" s="100">
        <f>'[1]Annx-A (DA) '!BC15</f>
        <v>1341.7641620959996</v>
      </c>
      <c r="S16" s="101">
        <f>'[1]Annx-A (DA) '!BD15</f>
        <v>436.36172029599982</v>
      </c>
      <c r="T16" s="102">
        <f>'[1]Annx-A (DA) '!BB15</f>
        <v>534.59755819999998</v>
      </c>
      <c r="U16" s="103">
        <f t="shared" si="1"/>
        <v>-98.235837904000164</v>
      </c>
      <c r="V16" s="104">
        <v>50.05</v>
      </c>
      <c r="W16" s="106">
        <v>1444.67</v>
      </c>
      <c r="X16" s="105">
        <v>1380.56</v>
      </c>
      <c r="Y16" s="105">
        <v>172.46</v>
      </c>
      <c r="Z16" s="105">
        <v>236.6</v>
      </c>
      <c r="AA16" s="105">
        <v>-64.139999999999986</v>
      </c>
      <c r="AB16" s="105">
        <v>1208.0999999999999</v>
      </c>
    </row>
    <row r="17" spans="1:28" s="107" customFormat="1" ht="142.80000000000001" customHeight="1">
      <c r="A17" s="97">
        <v>5</v>
      </c>
      <c r="B17" s="98" t="s">
        <v>60</v>
      </c>
      <c r="C17" s="99">
        <f>'[1]Annx-A (DA) '!E16</f>
        <v>1198</v>
      </c>
      <c r="D17" s="100">
        <f>'[1]Annx-A (DA) '!W16</f>
        <v>1146.6947375959996</v>
      </c>
      <c r="E17" s="101">
        <f>'[1]Annx-A (DA) '!X16</f>
        <v>224.13664729599975</v>
      </c>
      <c r="F17" s="102">
        <f>'[1]Annx-A (DA) '!V16</f>
        <v>275.4419097</v>
      </c>
      <c r="G17" s="103">
        <f t="shared" si="0"/>
        <v>-51.305262404000246</v>
      </c>
      <c r="H17" s="104">
        <v>50.03</v>
      </c>
      <c r="I17" s="105">
        <v>1134.78</v>
      </c>
      <c r="J17" s="105">
        <v>1105.01</v>
      </c>
      <c r="K17" s="105">
        <v>-241.9</v>
      </c>
      <c r="L17" s="105">
        <v>-212.14</v>
      </c>
      <c r="M17" s="105">
        <v>-29.760000000000019</v>
      </c>
      <c r="N17" s="105">
        <v>1346.91</v>
      </c>
      <c r="O17" s="98">
        <v>53</v>
      </c>
      <c r="P17" s="98" t="s">
        <v>61</v>
      </c>
      <c r="Q17" s="99">
        <f>'[1]Annx-A (DA) '!AI16</f>
        <v>1433</v>
      </c>
      <c r="R17" s="100">
        <f>'[1]Annx-A (DA) '!BC16</f>
        <v>1341.0474020959994</v>
      </c>
      <c r="S17" s="101">
        <f>'[1]Annx-A (DA) '!BD16</f>
        <v>435.64496029599979</v>
      </c>
      <c r="T17" s="102">
        <f>'[1]Annx-A (DA) '!BB16</f>
        <v>527.59755819999998</v>
      </c>
      <c r="U17" s="103">
        <f t="shared" si="1"/>
        <v>-91.952597904000186</v>
      </c>
      <c r="V17" s="104">
        <v>50.07</v>
      </c>
      <c r="W17" s="106">
        <v>1416.97</v>
      </c>
      <c r="X17" s="105">
        <v>1321.44</v>
      </c>
      <c r="Y17" s="105">
        <v>110.51</v>
      </c>
      <c r="Z17" s="105">
        <v>206.04</v>
      </c>
      <c r="AA17" s="105">
        <v>-95.529999999999987</v>
      </c>
      <c r="AB17" s="105">
        <v>1210.93</v>
      </c>
    </row>
    <row r="18" spans="1:28" s="107" customFormat="1" ht="142.80000000000001" customHeight="1">
      <c r="A18" s="97">
        <v>6</v>
      </c>
      <c r="B18" s="98" t="s">
        <v>62</v>
      </c>
      <c r="C18" s="99">
        <f>'[1]Annx-A (DA) '!E17</f>
        <v>1179</v>
      </c>
      <c r="D18" s="100">
        <f>'[1]Annx-A (DA) '!W17</f>
        <v>1146.6947375959996</v>
      </c>
      <c r="E18" s="101">
        <f>'[1]Annx-A (DA) '!X17</f>
        <v>224.13664729599975</v>
      </c>
      <c r="F18" s="102">
        <f>'[1]Annx-A (DA) '!V17</f>
        <v>256.4419097</v>
      </c>
      <c r="G18" s="103">
        <f t="shared" si="0"/>
        <v>-32.305262404000246</v>
      </c>
      <c r="H18" s="104">
        <v>50.04</v>
      </c>
      <c r="I18" s="105">
        <v>1104.58</v>
      </c>
      <c r="J18" s="105">
        <v>1105.8499999999999</v>
      </c>
      <c r="K18" s="105">
        <v>-242.62</v>
      </c>
      <c r="L18" s="105">
        <v>-243.89</v>
      </c>
      <c r="M18" s="105">
        <v>1.2699999999999818</v>
      </c>
      <c r="N18" s="105">
        <v>1348.47</v>
      </c>
      <c r="O18" s="98">
        <v>54</v>
      </c>
      <c r="P18" s="98" t="s">
        <v>63</v>
      </c>
      <c r="Q18" s="99">
        <f>'[1]Annx-A (DA) '!AI17</f>
        <v>1427</v>
      </c>
      <c r="R18" s="100">
        <f>'[1]Annx-A (DA) '!BC17</f>
        <v>1340.6474020959997</v>
      </c>
      <c r="S18" s="101">
        <f>'[1]Annx-A (DA) '!BD17</f>
        <v>435.24496029599993</v>
      </c>
      <c r="T18" s="102">
        <f>'[1]Annx-A (DA) '!BB17</f>
        <v>521.59755819999998</v>
      </c>
      <c r="U18" s="103">
        <f t="shared" si="1"/>
        <v>-86.352597904000049</v>
      </c>
      <c r="V18" s="104">
        <v>50.03</v>
      </c>
      <c r="W18" s="106">
        <v>1379.16</v>
      </c>
      <c r="X18" s="105">
        <v>1332.68</v>
      </c>
      <c r="Y18" s="105">
        <v>108.28</v>
      </c>
      <c r="Z18" s="105">
        <v>154.77000000000001</v>
      </c>
      <c r="AA18" s="105">
        <v>-46.490000000000009</v>
      </c>
      <c r="AB18" s="105">
        <v>1224.4000000000001</v>
      </c>
    </row>
    <row r="19" spans="1:28" s="107" customFormat="1" ht="142.80000000000001" customHeight="1">
      <c r="A19" s="97">
        <v>7</v>
      </c>
      <c r="B19" s="98" t="s">
        <v>64</v>
      </c>
      <c r="C19" s="99">
        <f>'[1]Annx-A (DA) '!E18</f>
        <v>1155</v>
      </c>
      <c r="D19" s="100">
        <f>'[1]Annx-A (DA) '!W18</f>
        <v>1144.5201035959997</v>
      </c>
      <c r="E19" s="101">
        <f>'[1]Annx-A (DA) '!X18</f>
        <v>222.61201329599987</v>
      </c>
      <c r="F19" s="102">
        <f>'[1]Annx-A (DA) '!V18</f>
        <v>233.09190969999997</v>
      </c>
      <c r="G19" s="103">
        <f t="shared" si="0"/>
        <v>-10.479896404000101</v>
      </c>
      <c r="H19" s="104">
        <v>50.04</v>
      </c>
      <c r="I19" s="105">
        <v>1099.3399999999999</v>
      </c>
      <c r="J19" s="105">
        <v>1099.3800000000001</v>
      </c>
      <c r="K19" s="105">
        <v>-243.81</v>
      </c>
      <c r="L19" s="105">
        <v>-243.86</v>
      </c>
      <c r="M19" s="105">
        <v>5.0000000000011369E-2</v>
      </c>
      <c r="N19" s="105">
        <v>1343.19</v>
      </c>
      <c r="O19" s="98">
        <v>55</v>
      </c>
      <c r="P19" s="98" t="s">
        <v>65</v>
      </c>
      <c r="Q19" s="99">
        <f>'[1]Annx-A (DA) '!AI18</f>
        <v>1425</v>
      </c>
      <c r="R19" s="100">
        <f>'[1]Annx-A (DA) '!BC18</f>
        <v>1340.1174020959995</v>
      </c>
      <c r="S19" s="101">
        <f>'[1]Annx-A (DA) '!BD18</f>
        <v>434.71496029599996</v>
      </c>
      <c r="T19" s="102">
        <f>'[1]Annx-A (DA) '!BB18</f>
        <v>519.59755819999998</v>
      </c>
      <c r="U19" s="103">
        <f t="shared" si="1"/>
        <v>-84.882597904000022</v>
      </c>
      <c r="V19" s="104">
        <v>50</v>
      </c>
      <c r="W19" s="106">
        <v>1397.05</v>
      </c>
      <c r="X19" s="105">
        <v>1400.82</v>
      </c>
      <c r="Y19" s="105">
        <v>173.59</v>
      </c>
      <c r="Z19" s="105">
        <v>169.83</v>
      </c>
      <c r="AA19" s="105">
        <v>3.7599999999999909</v>
      </c>
      <c r="AB19" s="105">
        <v>1227.23</v>
      </c>
    </row>
    <row r="20" spans="1:28" s="107" customFormat="1" ht="142.80000000000001" customHeight="1">
      <c r="A20" s="97">
        <v>8</v>
      </c>
      <c r="B20" s="98" t="s">
        <v>66</v>
      </c>
      <c r="C20" s="99">
        <f>'[1]Annx-A (DA) '!E19</f>
        <v>1147</v>
      </c>
      <c r="D20" s="100">
        <f>'[1]Annx-A (DA) '!W19</f>
        <v>1143.2643245959996</v>
      </c>
      <c r="E20" s="101">
        <f>'[1]Annx-A (DA) '!X19</f>
        <v>221.3562342959998</v>
      </c>
      <c r="F20" s="102">
        <f>'[1]Annx-A (DA) '!V19</f>
        <v>225.09190969999997</v>
      </c>
      <c r="G20" s="103">
        <f t="shared" si="0"/>
        <v>-3.7356754040001761</v>
      </c>
      <c r="H20" s="104">
        <v>50.06</v>
      </c>
      <c r="I20" s="105">
        <v>1086.19</v>
      </c>
      <c r="J20" s="105">
        <v>1114.83</v>
      </c>
      <c r="K20" s="105">
        <v>-228.01</v>
      </c>
      <c r="L20" s="105">
        <v>-256.64999999999998</v>
      </c>
      <c r="M20" s="105">
        <v>28.639999999999986</v>
      </c>
      <c r="N20" s="105">
        <v>1342.84</v>
      </c>
      <c r="O20" s="98">
        <v>56</v>
      </c>
      <c r="P20" s="98" t="s">
        <v>67</v>
      </c>
      <c r="Q20" s="99">
        <f>'[1]Annx-A (DA) '!AI19</f>
        <v>1437</v>
      </c>
      <c r="R20" s="100">
        <f>'[1]Annx-A (DA) '!BC19</f>
        <v>1340.6195670959994</v>
      </c>
      <c r="S20" s="101">
        <f>'[1]Annx-A (DA) '!BD19</f>
        <v>435.21712529599984</v>
      </c>
      <c r="T20" s="102">
        <f>'[1]Annx-A (DA) '!BB19</f>
        <v>531.59755819999998</v>
      </c>
      <c r="U20" s="103">
        <f t="shared" si="1"/>
        <v>-96.380432904000145</v>
      </c>
      <c r="V20" s="104">
        <v>50.03</v>
      </c>
      <c r="W20" s="106">
        <v>1429.46</v>
      </c>
      <c r="X20" s="105">
        <v>1361.86</v>
      </c>
      <c r="Y20" s="105">
        <v>128.80000000000001</v>
      </c>
      <c r="Z20" s="105">
        <v>196.4</v>
      </c>
      <c r="AA20" s="105">
        <v>-67.599999999999994</v>
      </c>
      <c r="AB20" s="105">
        <v>1233.06</v>
      </c>
    </row>
    <row r="21" spans="1:28" s="107" customFormat="1" ht="142.80000000000001" customHeight="1">
      <c r="A21" s="97">
        <v>9</v>
      </c>
      <c r="B21" s="98" t="s">
        <v>68</v>
      </c>
      <c r="C21" s="99">
        <f>'[1]Annx-A (DA) '!E20</f>
        <v>1155</v>
      </c>
      <c r="D21" s="100">
        <f>'[1]Annx-A (DA) '!W20</f>
        <v>1130.5454895959995</v>
      </c>
      <c r="E21" s="101">
        <f>'[1]Annx-A (DA) '!X20</f>
        <v>208.63739929599967</v>
      </c>
      <c r="F21" s="102">
        <f>'[1]Annx-A (DA) '!V20</f>
        <v>233.09190969999997</v>
      </c>
      <c r="G21" s="103">
        <f t="shared" si="0"/>
        <v>-24.454510404000303</v>
      </c>
      <c r="H21" s="104">
        <v>50.05</v>
      </c>
      <c r="I21" s="105">
        <v>1082.8699999999999</v>
      </c>
      <c r="J21" s="105">
        <v>1084.6699999999998</v>
      </c>
      <c r="K21" s="105">
        <v>-257.68</v>
      </c>
      <c r="L21" s="105">
        <v>-259.48</v>
      </c>
      <c r="M21" s="105">
        <v>1.8000000000000114</v>
      </c>
      <c r="N21" s="105">
        <v>1342.35</v>
      </c>
      <c r="O21" s="98">
        <v>57</v>
      </c>
      <c r="P21" s="98" t="s">
        <v>69</v>
      </c>
      <c r="Q21" s="99">
        <f>'[1]Annx-A (DA) '!AI20</f>
        <v>1432</v>
      </c>
      <c r="R21" s="100">
        <f>'[1]Annx-A (DA) '!BC20</f>
        <v>1342.9259470959998</v>
      </c>
      <c r="S21" s="101">
        <f>'[1]Annx-A (DA) '!BD20</f>
        <v>430.37350529599996</v>
      </c>
      <c r="T21" s="102">
        <f>'[1]Annx-A (DA) '!BB20</f>
        <v>519.4475582</v>
      </c>
      <c r="U21" s="103">
        <f t="shared" si="1"/>
        <v>-89.074052904000041</v>
      </c>
      <c r="V21" s="104">
        <v>49.96</v>
      </c>
      <c r="W21" s="106">
        <v>1430</v>
      </c>
      <c r="X21" s="105">
        <v>1369.94</v>
      </c>
      <c r="Y21" s="105">
        <v>86.99</v>
      </c>
      <c r="Z21" s="105">
        <v>147.04</v>
      </c>
      <c r="AA21" s="105">
        <v>-60.05</v>
      </c>
      <c r="AB21" s="105">
        <v>1282.95</v>
      </c>
    </row>
    <row r="22" spans="1:28" s="107" customFormat="1" ht="142.80000000000001" customHeight="1">
      <c r="A22" s="97">
        <v>10</v>
      </c>
      <c r="B22" s="98" t="s">
        <v>70</v>
      </c>
      <c r="C22" s="99">
        <f>'[1]Annx-A (DA) '!E21</f>
        <v>1157</v>
      </c>
      <c r="D22" s="100">
        <f>'[1]Annx-A (DA) '!W21</f>
        <v>1130.5454895959995</v>
      </c>
      <c r="E22" s="101">
        <f>'[1]Annx-A (DA) '!X21</f>
        <v>208.63739929599967</v>
      </c>
      <c r="F22" s="102">
        <f>'[1]Annx-A (DA) '!V21</f>
        <v>235.09190969999997</v>
      </c>
      <c r="G22" s="103">
        <f t="shared" si="0"/>
        <v>-26.454510404000303</v>
      </c>
      <c r="H22" s="104">
        <v>50.04</v>
      </c>
      <c r="I22" s="105">
        <v>1072.76</v>
      </c>
      <c r="J22" s="105">
        <v>1083.3699999999999</v>
      </c>
      <c r="K22" s="105">
        <v>-258.16000000000003</v>
      </c>
      <c r="L22" s="105">
        <v>-268.77</v>
      </c>
      <c r="M22" s="105">
        <v>10.609999999999957</v>
      </c>
      <c r="N22" s="105">
        <v>1341.53</v>
      </c>
      <c r="O22" s="98">
        <v>58</v>
      </c>
      <c r="P22" s="98" t="s">
        <v>71</v>
      </c>
      <c r="Q22" s="99">
        <f>'[1]Annx-A (DA) '!AI21</f>
        <v>1462</v>
      </c>
      <c r="R22" s="100">
        <f>'[1]Annx-A (DA) '!BC21</f>
        <v>1342.9359470959996</v>
      </c>
      <c r="S22" s="101">
        <f>'[1]Annx-A (DA) '!BD21</f>
        <v>430.38350529599995</v>
      </c>
      <c r="T22" s="102">
        <f>'[1]Annx-A (DA) '!BB21</f>
        <v>549.4475582</v>
      </c>
      <c r="U22" s="103">
        <f t="shared" si="1"/>
        <v>-119.06405290400005</v>
      </c>
      <c r="V22" s="104">
        <v>49.9</v>
      </c>
      <c r="W22" s="106">
        <v>1396.95</v>
      </c>
      <c r="X22" s="105">
        <v>1368.86</v>
      </c>
      <c r="Y22" s="105">
        <v>85.57</v>
      </c>
      <c r="Z22" s="105">
        <v>113.66</v>
      </c>
      <c r="AA22" s="105">
        <v>-28.090000000000003</v>
      </c>
      <c r="AB22" s="105">
        <v>1283.29</v>
      </c>
    </row>
    <row r="23" spans="1:28" s="107" customFormat="1" ht="142.80000000000001" customHeight="1">
      <c r="A23" s="97">
        <v>11</v>
      </c>
      <c r="B23" s="98" t="s">
        <v>72</v>
      </c>
      <c r="C23" s="99">
        <f>'[1]Annx-A (DA) '!E22</f>
        <v>1155</v>
      </c>
      <c r="D23" s="100">
        <f>'[1]Annx-A (DA) '!W22</f>
        <v>1130.5454895959995</v>
      </c>
      <c r="E23" s="101">
        <f>'[1]Annx-A (DA) '!X22</f>
        <v>208.63739929599967</v>
      </c>
      <c r="F23" s="102">
        <f>'[1]Annx-A (DA) '!V22</f>
        <v>233.09190969999997</v>
      </c>
      <c r="G23" s="103">
        <f t="shared" si="0"/>
        <v>-24.454510404000303</v>
      </c>
      <c r="H23" s="104">
        <v>50.03</v>
      </c>
      <c r="I23" s="105">
        <v>1056.06</v>
      </c>
      <c r="J23" s="105">
        <v>1007.22</v>
      </c>
      <c r="K23" s="105">
        <v>-334.24</v>
      </c>
      <c r="L23" s="105">
        <v>-285.39999999999998</v>
      </c>
      <c r="M23" s="105">
        <v>-48.840000000000032</v>
      </c>
      <c r="N23" s="105">
        <v>1341.46</v>
      </c>
      <c r="O23" s="98">
        <v>59</v>
      </c>
      <c r="P23" s="98" t="s">
        <v>73</v>
      </c>
      <c r="Q23" s="99">
        <f>'[1]Annx-A (DA) '!AI22</f>
        <v>1454</v>
      </c>
      <c r="R23" s="100">
        <f>'[1]Annx-A (DA) '!BC22</f>
        <v>1341.7035650959995</v>
      </c>
      <c r="S23" s="101">
        <f>'[1]Annx-A (DA) '!BD22</f>
        <v>429.15112329599981</v>
      </c>
      <c r="T23" s="102">
        <f>'[1]Annx-A (DA) '!BB22</f>
        <v>541.4475582</v>
      </c>
      <c r="U23" s="103">
        <f t="shared" si="1"/>
        <v>-112.29643490400019</v>
      </c>
      <c r="V23" s="104">
        <v>50.03</v>
      </c>
      <c r="W23" s="106">
        <v>1399.45</v>
      </c>
      <c r="X23" s="105">
        <v>1367.32</v>
      </c>
      <c r="Y23" s="105">
        <v>84.81</v>
      </c>
      <c r="Z23" s="105">
        <v>116.94</v>
      </c>
      <c r="AA23" s="105">
        <v>-32.129999999999995</v>
      </c>
      <c r="AB23" s="105">
        <v>1282.51</v>
      </c>
    </row>
    <row r="24" spans="1:28" s="107" customFormat="1" ht="142.80000000000001" customHeight="1">
      <c r="A24" s="97">
        <v>12</v>
      </c>
      <c r="B24" s="98" t="s">
        <v>74</v>
      </c>
      <c r="C24" s="99">
        <f>'[1]Annx-A (DA) '!E23</f>
        <v>1142</v>
      </c>
      <c r="D24" s="100">
        <f>'[1]Annx-A (DA) '!W23</f>
        <v>1140.4343775959994</v>
      </c>
      <c r="E24" s="101">
        <f>'[1]Annx-A (DA) '!X23</f>
        <v>200.52628729599985</v>
      </c>
      <c r="F24" s="102">
        <f>'[1]Annx-A (DA) '!V23</f>
        <v>202.09190969999997</v>
      </c>
      <c r="G24" s="103">
        <f t="shared" si="0"/>
        <v>-1.5656224040001234</v>
      </c>
      <c r="H24" s="104">
        <v>50.04</v>
      </c>
      <c r="I24" s="105">
        <v>1045.93</v>
      </c>
      <c r="J24" s="105">
        <v>1057.78</v>
      </c>
      <c r="K24" s="105">
        <v>-278.77</v>
      </c>
      <c r="L24" s="105">
        <v>-290.58</v>
      </c>
      <c r="M24" s="105">
        <v>11.810000000000002</v>
      </c>
      <c r="N24" s="105">
        <v>1336.55</v>
      </c>
      <c r="O24" s="98">
        <v>60</v>
      </c>
      <c r="P24" s="98" t="s">
        <v>75</v>
      </c>
      <c r="Q24" s="99">
        <f>'[1]Annx-A (DA) '!AI23</f>
        <v>1466</v>
      </c>
      <c r="R24" s="100">
        <f>'[1]Annx-A (DA) '!BC23</f>
        <v>1340.5935650959998</v>
      </c>
      <c r="S24" s="101">
        <f>'[1]Annx-A (DA) '!BD23</f>
        <v>428.04112329599991</v>
      </c>
      <c r="T24" s="102">
        <f>'[1]Annx-A (DA) '!BB23</f>
        <v>553.4475582</v>
      </c>
      <c r="U24" s="103">
        <f t="shared" si="1"/>
        <v>-125.40643490400009</v>
      </c>
      <c r="V24" s="104">
        <v>50.02</v>
      </c>
      <c r="W24" s="106">
        <v>1367.84</v>
      </c>
      <c r="X24" s="105">
        <v>1362.87</v>
      </c>
      <c r="Y24" s="105">
        <v>83.84</v>
      </c>
      <c r="Z24" s="105">
        <v>88.81</v>
      </c>
      <c r="AA24" s="105">
        <v>-4.9699999999999989</v>
      </c>
      <c r="AB24" s="105">
        <v>1279.03</v>
      </c>
    </row>
    <row r="25" spans="1:28" s="107" customFormat="1" ht="142.80000000000001" customHeight="1">
      <c r="A25" s="97">
        <v>13</v>
      </c>
      <c r="B25" s="98" t="s">
        <v>76</v>
      </c>
      <c r="C25" s="99">
        <f>'[1]Annx-A (DA) '!E24</f>
        <v>1140</v>
      </c>
      <c r="D25" s="100">
        <f>'[1]Annx-A (DA) '!W24</f>
        <v>1133.2224195959991</v>
      </c>
      <c r="E25" s="101">
        <f>'[1]Annx-A (DA) '!X24</f>
        <v>193.96432929599962</v>
      </c>
      <c r="F25" s="102">
        <f>'[1]Annx-A (DA) '!V24</f>
        <v>200.74190969999995</v>
      </c>
      <c r="G25" s="103">
        <f t="shared" si="0"/>
        <v>-6.7775804040003322</v>
      </c>
      <c r="H25" s="104">
        <v>50.05</v>
      </c>
      <c r="I25" s="105">
        <v>1057.3399999999999</v>
      </c>
      <c r="J25" s="105">
        <v>1067.08</v>
      </c>
      <c r="K25" s="105">
        <v>-267.88</v>
      </c>
      <c r="L25" s="105">
        <v>-277.62</v>
      </c>
      <c r="M25" s="105">
        <v>9.7400000000000091</v>
      </c>
      <c r="N25" s="105">
        <v>1334.96</v>
      </c>
      <c r="O25" s="98">
        <v>61</v>
      </c>
      <c r="P25" s="98" t="s">
        <v>77</v>
      </c>
      <c r="Q25" s="99">
        <f>'[1]Annx-A (DA) '!AI24</f>
        <v>1410</v>
      </c>
      <c r="R25" s="100">
        <f>'[1]Annx-A (DA) '!BC24</f>
        <v>1339.9363360959994</v>
      </c>
      <c r="S25" s="101">
        <f>'[1]Annx-A (DA) '!BD24</f>
        <v>427.38389429599977</v>
      </c>
      <c r="T25" s="102">
        <f>'[1]Annx-A (DA) '!BB24</f>
        <v>497.4475582</v>
      </c>
      <c r="U25" s="103">
        <f t="shared" si="1"/>
        <v>-70.063663904000236</v>
      </c>
      <c r="V25" s="104">
        <v>50.05</v>
      </c>
      <c r="W25" s="106">
        <v>1348.99</v>
      </c>
      <c r="X25" s="105">
        <v>1402.49</v>
      </c>
      <c r="Y25" s="105">
        <v>127.76</v>
      </c>
      <c r="Z25" s="105">
        <v>74.25</v>
      </c>
      <c r="AA25" s="105">
        <v>53.510000000000005</v>
      </c>
      <c r="AB25" s="105">
        <v>1274.73</v>
      </c>
    </row>
    <row r="26" spans="1:28" s="107" customFormat="1" ht="142.80000000000001" customHeight="1">
      <c r="A26" s="97">
        <v>14</v>
      </c>
      <c r="B26" s="98" t="s">
        <v>78</v>
      </c>
      <c r="C26" s="99">
        <f>'[1]Annx-A (DA) '!E25</f>
        <v>1136</v>
      </c>
      <c r="D26" s="100">
        <f>'[1]Annx-A (DA) '!W25</f>
        <v>1129.0150505959994</v>
      </c>
      <c r="E26" s="101">
        <f>'[1]Annx-A (DA) '!X25</f>
        <v>189.75696029599965</v>
      </c>
      <c r="F26" s="102">
        <f>'[1]Annx-A (DA) '!V25</f>
        <v>196.74190969999995</v>
      </c>
      <c r="G26" s="103">
        <f t="shared" si="0"/>
        <v>-6.9849494040003037</v>
      </c>
      <c r="H26" s="104">
        <v>50.04</v>
      </c>
      <c r="I26" s="105">
        <v>1048.3599999999999</v>
      </c>
      <c r="J26" s="105">
        <v>1088.29</v>
      </c>
      <c r="K26" s="105">
        <v>-246.38</v>
      </c>
      <c r="L26" s="105">
        <v>-286.3</v>
      </c>
      <c r="M26" s="105">
        <v>39.920000000000016</v>
      </c>
      <c r="N26" s="105">
        <v>1334.67</v>
      </c>
      <c r="O26" s="98">
        <v>62</v>
      </c>
      <c r="P26" s="98" t="s">
        <v>79</v>
      </c>
      <c r="Q26" s="99">
        <f>'[1]Annx-A (DA) '!AI25</f>
        <v>1411</v>
      </c>
      <c r="R26" s="100">
        <f>'[1]Annx-A (DA) '!BC25</f>
        <v>1338.1563360959997</v>
      </c>
      <c r="S26" s="101">
        <f>'[1]Annx-A (DA) '!BD25</f>
        <v>425.60389429599979</v>
      </c>
      <c r="T26" s="102">
        <f>'[1]Annx-A (DA) '!BB25</f>
        <v>498.4475582</v>
      </c>
      <c r="U26" s="103">
        <f t="shared" si="1"/>
        <v>-72.843663904000209</v>
      </c>
      <c r="V26" s="104">
        <v>50.03</v>
      </c>
      <c r="W26" s="106">
        <v>1367.45</v>
      </c>
      <c r="X26" s="105">
        <v>1318.31</v>
      </c>
      <c r="Y26" s="105">
        <v>99.57</v>
      </c>
      <c r="Z26" s="105">
        <v>148.71</v>
      </c>
      <c r="AA26" s="105">
        <v>-49.140000000000015</v>
      </c>
      <c r="AB26" s="105">
        <v>1218.74</v>
      </c>
    </row>
    <row r="27" spans="1:28" s="107" customFormat="1" ht="142.80000000000001" customHeight="1">
      <c r="A27" s="97">
        <v>15</v>
      </c>
      <c r="B27" s="98" t="s">
        <v>80</v>
      </c>
      <c r="C27" s="99">
        <f>'[1]Annx-A (DA) '!E26</f>
        <v>1132</v>
      </c>
      <c r="D27" s="100">
        <f>'[1]Annx-A (DA) '!W26</f>
        <v>1127.7592715959993</v>
      </c>
      <c r="E27" s="101">
        <f>'[1]Annx-A (DA) '!X26</f>
        <v>188.50118129599957</v>
      </c>
      <c r="F27" s="102">
        <f>'[1]Annx-A (DA) '!V26</f>
        <v>192.74190969999995</v>
      </c>
      <c r="G27" s="103">
        <f t="shared" si="0"/>
        <v>-4.2407284040003788</v>
      </c>
      <c r="H27" s="104">
        <v>50.06</v>
      </c>
      <c r="I27" s="105">
        <v>1047.49</v>
      </c>
      <c r="J27" s="105">
        <v>1087.24</v>
      </c>
      <c r="K27" s="105">
        <v>-246.8</v>
      </c>
      <c r="L27" s="105">
        <v>-286.55</v>
      </c>
      <c r="M27" s="105">
        <v>39.75</v>
      </c>
      <c r="N27" s="105">
        <v>1334.04</v>
      </c>
      <c r="O27" s="98">
        <v>63</v>
      </c>
      <c r="P27" s="98" t="s">
        <v>81</v>
      </c>
      <c r="Q27" s="99">
        <f>'[1]Annx-A (DA) '!AI26</f>
        <v>1430</v>
      </c>
      <c r="R27" s="100">
        <f>'[1]Annx-A (DA) '!BC26</f>
        <v>1338.1185010959996</v>
      </c>
      <c r="S27" s="101">
        <f>'[1]Annx-A (DA) '!BD26</f>
        <v>425.56605929599993</v>
      </c>
      <c r="T27" s="102">
        <f>'[1]Annx-A (DA) '!BB26</f>
        <v>517.4475582</v>
      </c>
      <c r="U27" s="103">
        <f t="shared" si="1"/>
        <v>-91.881498904000068</v>
      </c>
      <c r="V27" s="104">
        <v>50.05</v>
      </c>
      <c r="W27" s="106">
        <v>1338.59</v>
      </c>
      <c r="X27" s="105">
        <v>1243.0900000000001</v>
      </c>
      <c r="Y27" s="105">
        <v>52.42</v>
      </c>
      <c r="Z27" s="105">
        <v>147.91999999999999</v>
      </c>
      <c r="AA27" s="105">
        <v>-95.499999999999986</v>
      </c>
      <c r="AB27" s="105">
        <v>1190.67</v>
      </c>
    </row>
    <row r="28" spans="1:28" s="107" customFormat="1" ht="142.80000000000001" customHeight="1">
      <c r="A28" s="97">
        <v>16</v>
      </c>
      <c r="B28" s="98" t="s">
        <v>82</v>
      </c>
      <c r="C28" s="99">
        <f>'[1]Annx-A (DA) '!E27</f>
        <v>1128</v>
      </c>
      <c r="D28" s="100">
        <f>'[1]Annx-A (DA) '!W27</f>
        <v>1127.7592715959993</v>
      </c>
      <c r="E28" s="101">
        <f>'[1]Annx-A (DA) '!X27</f>
        <v>188.50118129599957</v>
      </c>
      <c r="F28" s="102">
        <f>'[1]Annx-A (DA) '!V27</f>
        <v>188.74190969999995</v>
      </c>
      <c r="G28" s="103">
        <f t="shared" si="0"/>
        <v>-0.24072840400037876</v>
      </c>
      <c r="H28" s="104">
        <v>50.04</v>
      </c>
      <c r="I28" s="105">
        <v>1041.31</v>
      </c>
      <c r="J28" s="105">
        <v>1086.0500000000002</v>
      </c>
      <c r="K28" s="105">
        <v>-246.83</v>
      </c>
      <c r="L28" s="105">
        <v>-291.57</v>
      </c>
      <c r="M28" s="105">
        <v>44.739999999999981</v>
      </c>
      <c r="N28" s="105">
        <v>1332.88</v>
      </c>
      <c r="O28" s="98">
        <v>64</v>
      </c>
      <c r="P28" s="98" t="s">
        <v>83</v>
      </c>
      <c r="Q28" s="99">
        <f>'[1]Annx-A (DA) '!AI27</f>
        <v>1459</v>
      </c>
      <c r="R28" s="100">
        <f>'[1]Annx-A (DA) '!BC27</f>
        <v>1330.4539960959994</v>
      </c>
      <c r="S28" s="101">
        <f>'[1]Annx-A (DA) '!BD27</f>
        <v>417.90155429599974</v>
      </c>
      <c r="T28" s="102">
        <f>'[1]Annx-A (DA) '!BB27</f>
        <v>546.4475582</v>
      </c>
      <c r="U28" s="103">
        <f t="shared" si="1"/>
        <v>-128.54600390400026</v>
      </c>
      <c r="V28" s="104">
        <v>50.04</v>
      </c>
      <c r="W28" s="106">
        <v>1327.69</v>
      </c>
      <c r="X28" s="105">
        <v>1247.71</v>
      </c>
      <c r="Y28" s="105">
        <v>49.46</v>
      </c>
      <c r="Z28" s="105">
        <v>129.44</v>
      </c>
      <c r="AA28" s="105">
        <v>-79.97999999999999</v>
      </c>
      <c r="AB28" s="105">
        <v>1198.25</v>
      </c>
    </row>
    <row r="29" spans="1:28" s="107" customFormat="1" ht="142.80000000000001" customHeight="1">
      <c r="A29" s="97">
        <v>17</v>
      </c>
      <c r="B29" s="98" t="s">
        <v>84</v>
      </c>
      <c r="C29" s="99">
        <f>'[1]Annx-A (DA) '!E28</f>
        <v>1154</v>
      </c>
      <c r="D29" s="100">
        <f>'[1]Annx-A (DA) '!W28</f>
        <v>1127.7592715959993</v>
      </c>
      <c r="E29" s="101">
        <f>'[1]Annx-A (DA) '!X28</f>
        <v>188.50118129599957</v>
      </c>
      <c r="F29" s="102">
        <f>'[1]Annx-A (DA) '!V28</f>
        <v>214.74190969999995</v>
      </c>
      <c r="G29" s="103">
        <f t="shared" si="0"/>
        <v>-26.240728404000379</v>
      </c>
      <c r="H29" s="104">
        <v>50.01</v>
      </c>
      <c r="I29" s="105">
        <v>1049.03</v>
      </c>
      <c r="J29" s="105">
        <v>1031.1500000000001</v>
      </c>
      <c r="K29" s="105">
        <v>-300.10000000000002</v>
      </c>
      <c r="L29" s="105">
        <v>-282.25</v>
      </c>
      <c r="M29" s="105">
        <v>-17.850000000000023</v>
      </c>
      <c r="N29" s="105">
        <v>1331.25</v>
      </c>
      <c r="O29" s="98">
        <v>65</v>
      </c>
      <c r="P29" s="98" t="s">
        <v>85</v>
      </c>
      <c r="Q29" s="99">
        <f>'[1]Annx-A (DA) '!AI28</f>
        <v>1438</v>
      </c>
      <c r="R29" s="100">
        <f>'[1]Annx-A (DA) '!BC28</f>
        <v>1336.6308840959998</v>
      </c>
      <c r="S29" s="101">
        <f>'[1]Annx-A (DA) '!BD28</f>
        <v>416.53944229599972</v>
      </c>
      <c r="T29" s="102">
        <f>'[1]Annx-A (DA) '!BB28</f>
        <v>517.90855820000002</v>
      </c>
      <c r="U29" s="103">
        <f t="shared" si="1"/>
        <v>-101.3691159040003</v>
      </c>
      <c r="V29" s="104">
        <v>50.07</v>
      </c>
      <c r="W29" s="106">
        <v>1250.8499999999999</v>
      </c>
      <c r="X29" s="105">
        <v>1242.1199999999999</v>
      </c>
      <c r="Y29" s="105">
        <v>30.32</v>
      </c>
      <c r="Z29" s="105">
        <v>39.119999999999997</v>
      </c>
      <c r="AA29" s="105">
        <v>-8.7999999999999972</v>
      </c>
      <c r="AB29" s="105">
        <v>1211.8</v>
      </c>
    </row>
    <row r="30" spans="1:28" s="107" customFormat="1" ht="142.80000000000001" customHeight="1">
      <c r="A30" s="97">
        <v>18</v>
      </c>
      <c r="B30" s="98" t="s">
        <v>86</v>
      </c>
      <c r="C30" s="99">
        <f>'[1]Annx-A (DA) '!E29</f>
        <v>1172</v>
      </c>
      <c r="D30" s="100">
        <f>'[1]Annx-A (DA) '!W29</f>
        <v>1127.7592715959993</v>
      </c>
      <c r="E30" s="101">
        <f>'[1]Annx-A (DA) '!X29</f>
        <v>188.50118129599957</v>
      </c>
      <c r="F30" s="102">
        <f>'[1]Annx-A (DA) '!V29</f>
        <v>232.74190969999995</v>
      </c>
      <c r="G30" s="103">
        <f t="shared" si="0"/>
        <v>-44.240728404000379</v>
      </c>
      <c r="H30" s="104">
        <v>50</v>
      </c>
      <c r="I30" s="105">
        <v>1038.01</v>
      </c>
      <c r="J30" s="105">
        <v>1009.47</v>
      </c>
      <c r="K30" s="105">
        <v>-326.67</v>
      </c>
      <c r="L30" s="105">
        <v>-298.13</v>
      </c>
      <c r="M30" s="105">
        <v>-28.54000000000002</v>
      </c>
      <c r="N30" s="105">
        <v>1336.14</v>
      </c>
      <c r="O30" s="98">
        <v>66</v>
      </c>
      <c r="P30" s="98" t="s">
        <v>87</v>
      </c>
      <c r="Q30" s="99">
        <f>'[1]Annx-A (DA) '!AI29</f>
        <v>1434</v>
      </c>
      <c r="R30" s="100">
        <f>'[1]Annx-A (DA) '!BC29</f>
        <v>1335.2972700959997</v>
      </c>
      <c r="S30" s="101">
        <f>'[1]Annx-A (DA) '!BD29</f>
        <v>415.20582829599959</v>
      </c>
      <c r="T30" s="102">
        <f>'[1]Annx-A (DA) '!BB29</f>
        <v>513.90855820000002</v>
      </c>
      <c r="U30" s="103">
        <f t="shared" si="1"/>
        <v>-98.702729904000421</v>
      </c>
      <c r="V30" s="104">
        <v>50.04</v>
      </c>
      <c r="W30" s="106">
        <v>1207.68</v>
      </c>
      <c r="X30" s="105">
        <v>1304.53</v>
      </c>
      <c r="Y30" s="105">
        <v>28.56</v>
      </c>
      <c r="Z30" s="105">
        <v>-68.27</v>
      </c>
      <c r="AA30" s="105">
        <v>96.83</v>
      </c>
      <c r="AB30" s="105">
        <v>1275.97</v>
      </c>
    </row>
    <row r="31" spans="1:28" s="107" customFormat="1" ht="142.80000000000001" customHeight="1">
      <c r="A31" s="97">
        <v>19</v>
      </c>
      <c r="B31" s="98" t="s">
        <v>88</v>
      </c>
      <c r="C31" s="99">
        <f>'[1]Annx-A (DA) '!E30</f>
        <v>1171</v>
      </c>
      <c r="D31" s="100">
        <f>'[1]Annx-A (DA) '!W30</f>
        <v>1135.8703835959993</v>
      </c>
      <c r="E31" s="101">
        <f>'[1]Annx-A (DA) '!X30</f>
        <v>196.61229329599962</v>
      </c>
      <c r="F31" s="102">
        <f>'[1]Annx-A (DA) '!V30</f>
        <v>231.74190969999995</v>
      </c>
      <c r="G31" s="103">
        <f t="shared" si="0"/>
        <v>-35.12961640400033</v>
      </c>
      <c r="H31" s="104">
        <v>49.99</v>
      </c>
      <c r="I31" s="105">
        <v>1006.7</v>
      </c>
      <c r="J31" s="105">
        <v>1032.6500000000001</v>
      </c>
      <c r="K31" s="105">
        <v>-302.77999999999997</v>
      </c>
      <c r="L31" s="105">
        <v>-328.73</v>
      </c>
      <c r="M31" s="105">
        <v>25.950000000000045</v>
      </c>
      <c r="N31" s="105">
        <v>1335.43</v>
      </c>
      <c r="O31" s="98">
        <v>67</v>
      </c>
      <c r="P31" s="98" t="s">
        <v>89</v>
      </c>
      <c r="Q31" s="99">
        <f>'[1]Annx-A (DA) '!AI30</f>
        <v>1425</v>
      </c>
      <c r="R31" s="100">
        <f>'[1]Annx-A (DA) '!BC30</f>
        <v>1333.7172700959998</v>
      </c>
      <c r="S31" s="101">
        <f>'[1]Annx-A (DA) '!BD30</f>
        <v>413.62582829599967</v>
      </c>
      <c r="T31" s="102">
        <f>'[1]Annx-A (DA) '!BB30</f>
        <v>504.90855820000002</v>
      </c>
      <c r="U31" s="103">
        <f t="shared" si="1"/>
        <v>-91.282729904000348</v>
      </c>
      <c r="V31" s="104">
        <v>50.03</v>
      </c>
      <c r="W31" s="106">
        <v>1193.75</v>
      </c>
      <c r="X31" s="105">
        <v>1332.04</v>
      </c>
      <c r="Y31" s="105">
        <v>53.68</v>
      </c>
      <c r="Z31" s="105">
        <v>-84.61</v>
      </c>
      <c r="AA31" s="105">
        <v>138.29</v>
      </c>
      <c r="AB31" s="105">
        <v>1278.3599999999999</v>
      </c>
    </row>
    <row r="32" spans="1:28" s="107" customFormat="1" ht="142.80000000000001" customHeight="1">
      <c r="A32" s="97">
        <v>20</v>
      </c>
      <c r="B32" s="98" t="s">
        <v>90</v>
      </c>
      <c r="C32" s="99">
        <f>'[1]Annx-A (DA) '!E31</f>
        <v>1176</v>
      </c>
      <c r="D32" s="100">
        <f>'[1]Annx-A (DA) '!W31</f>
        <v>1135.8703835959993</v>
      </c>
      <c r="E32" s="101">
        <f>'[1]Annx-A (DA) '!X31</f>
        <v>196.61229329599962</v>
      </c>
      <c r="F32" s="102">
        <f>'[1]Annx-A (DA) '!V31</f>
        <v>236.74190969999995</v>
      </c>
      <c r="G32" s="103">
        <f t="shared" si="0"/>
        <v>-40.12961640400033</v>
      </c>
      <c r="H32" s="104">
        <v>50.03</v>
      </c>
      <c r="I32" s="105">
        <v>1019.47</v>
      </c>
      <c r="J32" s="105">
        <v>1033.2600000000002</v>
      </c>
      <c r="K32" s="105">
        <v>-302.13</v>
      </c>
      <c r="L32" s="105">
        <v>-315.93</v>
      </c>
      <c r="M32" s="105">
        <v>13.800000000000011</v>
      </c>
      <c r="N32" s="105">
        <v>1335.39</v>
      </c>
      <c r="O32" s="98">
        <v>68</v>
      </c>
      <c r="P32" s="98" t="s">
        <v>91</v>
      </c>
      <c r="Q32" s="99">
        <f>'[1]Annx-A (DA) '!AI31</f>
        <v>1433</v>
      </c>
      <c r="R32" s="100">
        <f>'[1]Annx-A (DA) '!BC31</f>
        <v>1332.1172700959999</v>
      </c>
      <c r="S32" s="101">
        <f>'[1]Annx-A (DA) '!BD31</f>
        <v>412.02582829599976</v>
      </c>
      <c r="T32" s="102">
        <f>'[1]Annx-A (DA) '!BB31</f>
        <v>512.90855820000002</v>
      </c>
      <c r="U32" s="103">
        <f t="shared" si="1"/>
        <v>-100.88272990400026</v>
      </c>
      <c r="V32" s="104">
        <v>50.1</v>
      </c>
      <c r="W32" s="106">
        <v>1207.98</v>
      </c>
      <c r="X32" s="105">
        <v>1326.02</v>
      </c>
      <c r="Y32" s="105">
        <v>64.430000000000007</v>
      </c>
      <c r="Z32" s="105">
        <v>-53.62</v>
      </c>
      <c r="AA32" s="105">
        <v>118.05000000000001</v>
      </c>
      <c r="AB32" s="105">
        <v>1261.5899999999999</v>
      </c>
    </row>
    <row r="33" spans="1:28" s="107" customFormat="1" ht="142.80000000000001" customHeight="1">
      <c r="A33" s="97">
        <v>21</v>
      </c>
      <c r="B33" s="98" t="s">
        <v>92</v>
      </c>
      <c r="C33" s="99">
        <f>'[1]Annx-A (DA) '!E32</f>
        <v>1164</v>
      </c>
      <c r="D33" s="100">
        <f>'[1]Annx-A (DA) '!W32</f>
        <v>1137.1385465959995</v>
      </c>
      <c r="E33" s="101">
        <f>'[1]Annx-A (DA) '!X32</f>
        <v>197.88045629599981</v>
      </c>
      <c r="F33" s="102">
        <f>'[1]Annx-A (DA) '!V32</f>
        <v>224.74190969999995</v>
      </c>
      <c r="G33" s="103">
        <f t="shared" si="0"/>
        <v>-26.861453404000144</v>
      </c>
      <c r="H33" s="104">
        <v>50.03</v>
      </c>
      <c r="I33" s="105">
        <v>1039.0999999999999</v>
      </c>
      <c r="J33" s="105">
        <v>1003.3299999999999</v>
      </c>
      <c r="K33" s="105">
        <v>-320.45</v>
      </c>
      <c r="L33" s="105">
        <v>-284.67</v>
      </c>
      <c r="M33" s="105">
        <v>-35.779999999999973</v>
      </c>
      <c r="N33" s="105">
        <v>1323.78</v>
      </c>
      <c r="O33" s="98">
        <v>69</v>
      </c>
      <c r="P33" s="98" t="s">
        <v>93</v>
      </c>
      <c r="Q33" s="99">
        <f>'[1]Annx-A (DA) '!AI32</f>
        <v>1407</v>
      </c>
      <c r="R33" s="100">
        <f>'[1]Annx-A (DA) '!BC32</f>
        <v>1333.2806940959993</v>
      </c>
      <c r="S33" s="101">
        <f>'[1]Annx-A (DA) '!BD32</f>
        <v>410.88925229599943</v>
      </c>
      <c r="T33" s="102">
        <f>'[1]Annx-A (DA) '!BB32</f>
        <v>484.60855819999995</v>
      </c>
      <c r="U33" s="103">
        <f t="shared" si="1"/>
        <v>-73.719305904000521</v>
      </c>
      <c r="V33" s="104">
        <v>50.17</v>
      </c>
      <c r="W33" s="106">
        <v>1183.17</v>
      </c>
      <c r="X33" s="105">
        <v>1295.1399999999999</v>
      </c>
      <c r="Y33" s="105">
        <v>50.11</v>
      </c>
      <c r="Z33" s="105">
        <v>-61.86</v>
      </c>
      <c r="AA33" s="105">
        <v>111.97</v>
      </c>
      <c r="AB33" s="105">
        <v>1245.03</v>
      </c>
    </row>
    <row r="34" spans="1:28" s="107" customFormat="1" ht="142.80000000000001" customHeight="1">
      <c r="A34" s="97">
        <v>22</v>
      </c>
      <c r="B34" s="98" t="s">
        <v>94</v>
      </c>
      <c r="C34" s="99">
        <f>'[1]Annx-A (DA) '!E33</f>
        <v>1183</v>
      </c>
      <c r="D34" s="100">
        <f>'[1]Annx-A (DA) '!W33</f>
        <v>1135.8827675959994</v>
      </c>
      <c r="E34" s="101">
        <f>'[1]Annx-A (DA) '!X33</f>
        <v>196.62467729599973</v>
      </c>
      <c r="F34" s="102">
        <f>'[1]Annx-A (DA) '!V33</f>
        <v>243.74190969999995</v>
      </c>
      <c r="G34" s="103">
        <f t="shared" si="0"/>
        <v>-47.11723240400022</v>
      </c>
      <c r="H34" s="104">
        <v>50.04</v>
      </c>
      <c r="I34" s="105">
        <v>1019.25</v>
      </c>
      <c r="J34" s="105">
        <v>1007.05</v>
      </c>
      <c r="K34" s="105">
        <v>-322.27</v>
      </c>
      <c r="L34" s="105">
        <v>-310.07</v>
      </c>
      <c r="M34" s="105">
        <v>-12.199999999999989</v>
      </c>
      <c r="N34" s="105">
        <v>1329.32</v>
      </c>
      <c r="O34" s="98">
        <v>70</v>
      </c>
      <c r="P34" s="98" t="s">
        <v>95</v>
      </c>
      <c r="Q34" s="99">
        <f>'[1]Annx-A (DA) '!AI33</f>
        <v>1380</v>
      </c>
      <c r="R34" s="100">
        <f>'[1]Annx-A (DA) '!BC33</f>
        <v>1333.1128590959991</v>
      </c>
      <c r="S34" s="101">
        <f>'[1]Annx-A (DA) '!BD33</f>
        <v>410.72141729599946</v>
      </c>
      <c r="T34" s="102">
        <f>'[1]Annx-A (DA) '!BB33</f>
        <v>457.60855819999995</v>
      </c>
      <c r="U34" s="103">
        <f t="shared" si="1"/>
        <v>-46.887140904000489</v>
      </c>
      <c r="V34" s="104">
        <v>50.11</v>
      </c>
      <c r="W34" s="106">
        <v>1172.79</v>
      </c>
      <c r="X34" s="105">
        <v>1327.8700000000001</v>
      </c>
      <c r="Y34" s="105">
        <v>49.49</v>
      </c>
      <c r="Z34" s="105">
        <v>-105.59</v>
      </c>
      <c r="AA34" s="105">
        <v>155.08000000000001</v>
      </c>
      <c r="AB34" s="105">
        <v>1278.3800000000001</v>
      </c>
    </row>
    <row r="35" spans="1:28" s="107" customFormat="1" ht="142.80000000000001" customHeight="1">
      <c r="A35" s="97">
        <v>23</v>
      </c>
      <c r="B35" s="98" t="s">
        <v>96</v>
      </c>
      <c r="C35" s="99">
        <f>'[1]Annx-A (DA) '!E34</f>
        <v>1218</v>
      </c>
      <c r="D35" s="100">
        <f>'[1]Annx-A (DA) '!W34</f>
        <v>1136.5047753959996</v>
      </c>
      <c r="E35" s="101">
        <f>'[1]Annx-A (DA) '!X34</f>
        <v>196.6646772959997</v>
      </c>
      <c r="F35" s="102">
        <f>'[1]Annx-A (DA) '!V34</f>
        <v>278.15990190000002</v>
      </c>
      <c r="G35" s="103">
        <f t="shared" si="0"/>
        <v>-81.495224604000327</v>
      </c>
      <c r="H35" s="104">
        <v>50.06</v>
      </c>
      <c r="I35" s="105">
        <v>1041.3399999999999</v>
      </c>
      <c r="J35" s="105">
        <v>992.1400000000001</v>
      </c>
      <c r="K35" s="105">
        <v>-330.8</v>
      </c>
      <c r="L35" s="105">
        <v>-281.60000000000002</v>
      </c>
      <c r="M35" s="105">
        <v>-49.199999999999989</v>
      </c>
      <c r="N35" s="105">
        <v>1322.94</v>
      </c>
      <c r="O35" s="98">
        <v>71</v>
      </c>
      <c r="P35" s="98" t="s">
        <v>97</v>
      </c>
      <c r="Q35" s="99">
        <f>'[1]Annx-A (DA) '!AI34</f>
        <v>1294</v>
      </c>
      <c r="R35" s="100">
        <f>'[1]Annx-A (DA) '!BC34</f>
        <v>1282.1352140959991</v>
      </c>
      <c r="S35" s="101">
        <f>'[1]Annx-A (DA) '!BD34</f>
        <v>359.74377229599952</v>
      </c>
      <c r="T35" s="102">
        <f>'[1]Annx-A (DA) '!BB34</f>
        <v>371.60855819999995</v>
      </c>
      <c r="U35" s="103">
        <f t="shared" si="1"/>
        <v>-11.864785904000428</v>
      </c>
      <c r="V35" s="104">
        <v>50.11</v>
      </c>
      <c r="W35" s="106">
        <v>1158.47</v>
      </c>
      <c r="X35" s="105">
        <v>1169.5500000000002</v>
      </c>
      <c r="Y35" s="105">
        <v>-97.61</v>
      </c>
      <c r="Z35" s="105">
        <v>-108.7</v>
      </c>
      <c r="AA35" s="105">
        <v>11.090000000000003</v>
      </c>
      <c r="AB35" s="105">
        <v>1267.1600000000001</v>
      </c>
    </row>
    <row r="36" spans="1:28" s="107" customFormat="1" ht="142.80000000000001" customHeight="1">
      <c r="A36" s="97">
        <v>24</v>
      </c>
      <c r="B36" s="98" t="s">
        <v>98</v>
      </c>
      <c r="C36" s="99">
        <f>'[1]Annx-A (DA) '!E35</f>
        <v>1232</v>
      </c>
      <c r="D36" s="100">
        <f>'[1]Annx-A (DA) '!W35</f>
        <v>1136.6647753959999</v>
      </c>
      <c r="E36" s="101">
        <f>'[1]Annx-A (DA) '!X35</f>
        <v>196.82467729599978</v>
      </c>
      <c r="F36" s="102">
        <f>'[1]Annx-A (DA) '!V35</f>
        <v>292.15990190000002</v>
      </c>
      <c r="G36" s="103">
        <f t="shared" si="0"/>
        <v>-95.335224604000246</v>
      </c>
      <c r="H36" s="104">
        <v>50.04</v>
      </c>
      <c r="I36" s="105">
        <v>1065.98</v>
      </c>
      <c r="J36" s="105">
        <v>978.08</v>
      </c>
      <c r="K36" s="105">
        <v>-349.38</v>
      </c>
      <c r="L36" s="105">
        <v>-261.47000000000003</v>
      </c>
      <c r="M36" s="105">
        <v>-87.909999999999968</v>
      </c>
      <c r="N36" s="105">
        <v>1327.46</v>
      </c>
      <c r="O36" s="98">
        <v>72</v>
      </c>
      <c r="P36" s="98" t="s">
        <v>99</v>
      </c>
      <c r="Q36" s="99">
        <f>'[1]Annx-A (DA) '!AI35</f>
        <v>1281</v>
      </c>
      <c r="R36" s="100">
        <f>'[1]Annx-A (DA) '!BC35</f>
        <v>1290.7352140959995</v>
      </c>
      <c r="S36" s="101">
        <f>'[1]Annx-A (DA) '!BD35</f>
        <v>368.34377229599966</v>
      </c>
      <c r="T36" s="102">
        <f>'[1]Annx-A (DA) '!BB35</f>
        <v>358.60855819999995</v>
      </c>
      <c r="U36" s="103">
        <f t="shared" si="1"/>
        <v>9.7352140959997087</v>
      </c>
      <c r="V36" s="104">
        <v>50.03</v>
      </c>
      <c r="W36" s="106">
        <v>1163.54</v>
      </c>
      <c r="X36" s="105">
        <v>1189.21</v>
      </c>
      <c r="Y36" s="105">
        <v>-93.12</v>
      </c>
      <c r="Z36" s="105">
        <v>-118.76</v>
      </c>
      <c r="AA36" s="105">
        <v>25.64</v>
      </c>
      <c r="AB36" s="105">
        <v>1282.33</v>
      </c>
    </row>
    <row r="37" spans="1:28" s="107" customFormat="1" ht="142.80000000000001" customHeight="1">
      <c r="A37" s="97">
        <v>25</v>
      </c>
      <c r="B37" s="98" t="s">
        <v>100</v>
      </c>
      <c r="C37" s="99">
        <f>'[1]Annx-A (DA) '!E36</f>
        <v>1262</v>
      </c>
      <c r="D37" s="100">
        <f>'[1]Annx-A (DA) '!W36</f>
        <v>1290.3330853959994</v>
      </c>
      <c r="E37" s="101">
        <f>'[1]Annx-A (DA) '!X36</f>
        <v>354.03198729599944</v>
      </c>
      <c r="F37" s="102">
        <f>'[1]Annx-A (DA) '!V36</f>
        <v>325.69890190000001</v>
      </c>
      <c r="G37" s="103">
        <f t="shared" si="0"/>
        <v>28.333085395999433</v>
      </c>
      <c r="H37" s="104">
        <v>50.02</v>
      </c>
      <c r="I37" s="105">
        <v>1100.52</v>
      </c>
      <c r="J37" s="105">
        <v>1119.8600000000001</v>
      </c>
      <c r="K37" s="105">
        <v>-188.86</v>
      </c>
      <c r="L37" s="105">
        <v>-208.2</v>
      </c>
      <c r="M37" s="105">
        <v>19.339999999999975</v>
      </c>
      <c r="N37" s="105">
        <v>1308.72</v>
      </c>
      <c r="O37" s="98">
        <v>73</v>
      </c>
      <c r="P37" s="98" t="s">
        <v>101</v>
      </c>
      <c r="Q37" s="99">
        <f>'[1]Annx-A (DA) '!AI36</f>
        <v>1325</v>
      </c>
      <c r="R37" s="100">
        <f>'[1]Annx-A (DA) '!BC36</f>
        <v>1319.5488280959996</v>
      </c>
      <c r="S37" s="101">
        <f>'[1]Annx-A (DA) '!BD36</f>
        <v>377.10738629599962</v>
      </c>
      <c r="T37" s="102">
        <f>'[1]Annx-A (DA) '!BB36</f>
        <v>382.55855819999999</v>
      </c>
      <c r="U37" s="103">
        <f t="shared" si="1"/>
        <v>-5.4511719040003754</v>
      </c>
      <c r="V37" s="104">
        <v>50.06</v>
      </c>
      <c r="W37" s="106">
        <v>1151.02</v>
      </c>
      <c r="X37" s="105">
        <v>1199.74</v>
      </c>
      <c r="Y37" s="105">
        <v>-87.89</v>
      </c>
      <c r="Z37" s="105">
        <v>-136.61000000000001</v>
      </c>
      <c r="AA37" s="105">
        <v>48.720000000000013</v>
      </c>
      <c r="AB37" s="105">
        <v>1287.6300000000001</v>
      </c>
    </row>
    <row r="38" spans="1:28" s="107" customFormat="1" ht="142.80000000000001" customHeight="1">
      <c r="A38" s="97">
        <v>26</v>
      </c>
      <c r="B38" s="98" t="s">
        <v>102</v>
      </c>
      <c r="C38" s="99">
        <f>'[1]Annx-A (DA) '!E37</f>
        <v>1264</v>
      </c>
      <c r="D38" s="100">
        <f>'[1]Annx-A (DA) '!W37</f>
        <v>1278.4886293959996</v>
      </c>
      <c r="E38" s="101">
        <f>'[1]Annx-A (DA) '!X37</f>
        <v>342.18753129599941</v>
      </c>
      <c r="F38" s="102">
        <f>'[1]Annx-A (DA) '!V37</f>
        <v>327.69890190000001</v>
      </c>
      <c r="G38" s="103">
        <f t="shared" si="0"/>
        <v>14.488629395999396</v>
      </c>
      <c r="H38" s="104">
        <v>50.03</v>
      </c>
      <c r="I38" s="105">
        <v>1117.51</v>
      </c>
      <c r="J38" s="105">
        <v>1126.6999999999998</v>
      </c>
      <c r="K38" s="105">
        <v>-182.15</v>
      </c>
      <c r="L38" s="105">
        <v>-191.34</v>
      </c>
      <c r="M38" s="105">
        <v>9.1899999999999977</v>
      </c>
      <c r="N38" s="105">
        <v>1308.8499999999999</v>
      </c>
      <c r="O38" s="98">
        <v>74</v>
      </c>
      <c r="P38" s="98" t="s">
        <v>103</v>
      </c>
      <c r="Q38" s="99">
        <f>'[1]Annx-A (DA) '!AI37</f>
        <v>1338</v>
      </c>
      <c r="R38" s="100">
        <f>'[1]Annx-A (DA) '!BC37</f>
        <v>1328.4652140959995</v>
      </c>
      <c r="S38" s="101">
        <f>'[1]Annx-A (DA) '!BD37</f>
        <v>386.02377229599972</v>
      </c>
      <c r="T38" s="102">
        <f>'[1]Annx-A (DA) '!BB37</f>
        <v>395.55855819999999</v>
      </c>
      <c r="U38" s="103">
        <f t="shared" si="1"/>
        <v>-9.5347859040002731</v>
      </c>
      <c r="V38" s="104">
        <v>50.04</v>
      </c>
      <c r="W38" s="106">
        <v>1151.98</v>
      </c>
      <c r="X38" s="105">
        <v>1223.92</v>
      </c>
      <c r="Y38" s="105">
        <v>-79.09</v>
      </c>
      <c r="Z38" s="105">
        <v>-151.04</v>
      </c>
      <c r="AA38" s="105">
        <v>71.949999999999989</v>
      </c>
      <c r="AB38" s="105">
        <v>1303.01</v>
      </c>
    </row>
    <row r="39" spans="1:28" s="107" customFormat="1" ht="142.80000000000001" customHeight="1">
      <c r="A39" s="97">
        <v>27</v>
      </c>
      <c r="B39" s="98" t="s">
        <v>104</v>
      </c>
      <c r="C39" s="99">
        <f>'[1]Annx-A (DA) '!E38</f>
        <v>1305</v>
      </c>
      <c r="D39" s="100">
        <f>'[1]Annx-A (DA) '!W38</f>
        <v>1300.8972033959997</v>
      </c>
      <c r="E39" s="101">
        <f>'[1]Annx-A (DA) '!X38</f>
        <v>364.59610529599945</v>
      </c>
      <c r="F39" s="102">
        <f>'[1]Annx-A (DA) '!V38</f>
        <v>368.69890190000001</v>
      </c>
      <c r="G39" s="103">
        <f t="shared" si="0"/>
        <v>-4.1027966040005595</v>
      </c>
      <c r="H39" s="104">
        <v>50</v>
      </c>
      <c r="I39" s="105">
        <v>1147.3800000000001</v>
      </c>
      <c r="J39" s="105">
        <v>1249.26</v>
      </c>
      <c r="K39" s="105">
        <v>-44.46</v>
      </c>
      <c r="L39" s="105">
        <v>-146.34</v>
      </c>
      <c r="M39" s="105">
        <v>101.88</v>
      </c>
      <c r="N39" s="105">
        <v>1293.72</v>
      </c>
      <c r="O39" s="98">
        <v>75</v>
      </c>
      <c r="P39" s="98" t="s">
        <v>105</v>
      </c>
      <c r="Q39" s="99">
        <f>'[1]Annx-A (DA) '!AI38</f>
        <v>1278</v>
      </c>
      <c r="R39" s="100">
        <f>'[1]Annx-A (DA) '!BC38</f>
        <v>1291.9893580959995</v>
      </c>
      <c r="S39" s="101">
        <f>'[1]Annx-A (DA) '!BD38</f>
        <v>349.54791629599947</v>
      </c>
      <c r="T39" s="102">
        <f>'[1]Annx-A (DA) '!BB38</f>
        <v>335.55855819999999</v>
      </c>
      <c r="U39" s="103">
        <f t="shared" si="1"/>
        <v>13.989358095999478</v>
      </c>
      <c r="V39" s="104">
        <v>50.04</v>
      </c>
      <c r="W39" s="106">
        <v>1156.6099999999999</v>
      </c>
      <c r="X39" s="105">
        <v>1163.5999999999999</v>
      </c>
      <c r="Y39" s="105">
        <v>-135.24</v>
      </c>
      <c r="Z39" s="105">
        <v>-142.22999999999999</v>
      </c>
      <c r="AA39" s="105">
        <v>6.9899999999999807</v>
      </c>
      <c r="AB39" s="105">
        <v>1298.8399999999999</v>
      </c>
    </row>
    <row r="40" spans="1:28" s="107" customFormat="1" ht="142.80000000000001" customHeight="1">
      <c r="A40" s="97">
        <v>28</v>
      </c>
      <c r="B40" s="98" t="s">
        <v>106</v>
      </c>
      <c r="C40" s="99">
        <f>'[1]Annx-A (DA) '!E39</f>
        <v>1316</v>
      </c>
      <c r="D40" s="100">
        <f>'[1]Annx-A (DA) '!W39</f>
        <v>1298.0693683959996</v>
      </c>
      <c r="E40" s="101">
        <f>'[1]Annx-A (DA) '!X39</f>
        <v>361.76827029599963</v>
      </c>
      <c r="F40" s="102">
        <f>'[1]Annx-A (DA) '!V39</f>
        <v>379.69890190000001</v>
      </c>
      <c r="G40" s="103">
        <f t="shared" si="0"/>
        <v>-17.930631604000382</v>
      </c>
      <c r="H40" s="104">
        <v>49.95</v>
      </c>
      <c r="I40" s="105">
        <v>1219.83</v>
      </c>
      <c r="J40" s="105">
        <v>1251.3</v>
      </c>
      <c r="K40" s="105">
        <v>-43.66</v>
      </c>
      <c r="L40" s="105">
        <v>-75.13</v>
      </c>
      <c r="M40" s="105">
        <v>31.47</v>
      </c>
      <c r="N40" s="105">
        <v>1294.96</v>
      </c>
      <c r="O40" s="98">
        <v>76</v>
      </c>
      <c r="P40" s="98" t="s">
        <v>107</v>
      </c>
      <c r="Q40" s="99">
        <f>'[1]Annx-A (DA) '!AI39</f>
        <v>1266</v>
      </c>
      <c r="R40" s="100">
        <f>'[1]Annx-A (DA) '!BC39</f>
        <v>1281.8709290959994</v>
      </c>
      <c r="S40" s="101">
        <f>'[1]Annx-A (DA) '!BD39</f>
        <v>339.42948729599959</v>
      </c>
      <c r="T40" s="102">
        <f>'[1]Annx-A (DA) '!BB39</f>
        <v>323.55855819999999</v>
      </c>
      <c r="U40" s="103">
        <f t="shared" si="1"/>
        <v>15.8709290959996</v>
      </c>
      <c r="V40" s="104">
        <v>50.02</v>
      </c>
      <c r="W40" s="106">
        <v>1177.3800000000001</v>
      </c>
      <c r="X40" s="105">
        <v>1144.83</v>
      </c>
      <c r="Y40" s="105">
        <v>-149.87</v>
      </c>
      <c r="Z40" s="105">
        <v>-117.32</v>
      </c>
      <c r="AA40" s="105">
        <v>-32.550000000000011</v>
      </c>
      <c r="AB40" s="105">
        <v>1294.7</v>
      </c>
    </row>
    <row r="41" spans="1:28" s="107" customFormat="1" ht="142.80000000000001" customHeight="1">
      <c r="A41" s="97">
        <v>29</v>
      </c>
      <c r="B41" s="98" t="s">
        <v>108</v>
      </c>
      <c r="C41" s="99">
        <f>'[1]Annx-A (DA) '!E40</f>
        <v>1338</v>
      </c>
      <c r="D41" s="100">
        <f>'[1]Annx-A (DA) '!W40</f>
        <v>1320.7327000959992</v>
      </c>
      <c r="E41" s="101">
        <f>'[1]Annx-A (DA) '!X40</f>
        <v>385.20755829599966</v>
      </c>
      <c r="F41" s="102">
        <f>'[1]Annx-A (DA) '!V40</f>
        <v>402.47485819999997</v>
      </c>
      <c r="G41" s="103">
        <f t="shared" si="0"/>
        <v>-17.267299904000311</v>
      </c>
      <c r="H41" s="104">
        <v>49.97</v>
      </c>
      <c r="I41" s="105">
        <v>1254.49</v>
      </c>
      <c r="J41" s="105">
        <v>1282.1100000000001</v>
      </c>
      <c r="K41" s="105">
        <v>25.93</v>
      </c>
      <c r="L41" s="105">
        <v>-1.71</v>
      </c>
      <c r="M41" s="105">
        <v>27.64</v>
      </c>
      <c r="N41" s="105">
        <v>1256.18</v>
      </c>
      <c r="O41" s="98">
        <v>77</v>
      </c>
      <c r="P41" s="98" t="s">
        <v>109</v>
      </c>
      <c r="Q41" s="99">
        <f>'[1]Annx-A (DA) '!AI40</f>
        <v>1245</v>
      </c>
      <c r="R41" s="100">
        <f>'[1]Annx-A (DA) '!BC40</f>
        <v>1269.569048096</v>
      </c>
      <c r="S41" s="101">
        <f>'[1]Annx-A (DA) '!BD40</f>
        <v>327.12760629599995</v>
      </c>
      <c r="T41" s="102">
        <f>'[1]Annx-A (DA) '!BB40</f>
        <v>302.55855819999999</v>
      </c>
      <c r="U41" s="103">
        <f t="shared" si="1"/>
        <v>24.56904809599996</v>
      </c>
      <c r="V41" s="104">
        <v>50</v>
      </c>
      <c r="W41" s="106">
        <v>1144.45</v>
      </c>
      <c r="X41" s="105">
        <v>1234.8699999999999</v>
      </c>
      <c r="Y41" s="105">
        <v>-73.67</v>
      </c>
      <c r="Z41" s="105">
        <v>-164.09</v>
      </c>
      <c r="AA41" s="105">
        <v>90.42</v>
      </c>
      <c r="AB41" s="105">
        <v>1308.54</v>
      </c>
    </row>
    <row r="42" spans="1:28" s="107" customFormat="1" ht="142.80000000000001" customHeight="1">
      <c r="A42" s="97">
        <v>30</v>
      </c>
      <c r="B42" s="98" t="s">
        <v>110</v>
      </c>
      <c r="C42" s="99">
        <f>'[1]Annx-A (DA) '!E41</f>
        <v>1353</v>
      </c>
      <c r="D42" s="100">
        <f>'[1]Annx-A (DA) '!W41</f>
        <v>1341.8427000959994</v>
      </c>
      <c r="E42" s="101">
        <f>'[1]Annx-A (DA) '!X41</f>
        <v>406.31755829599956</v>
      </c>
      <c r="F42" s="102">
        <f>'[1]Annx-A (DA) '!V41</f>
        <v>417.47485819999997</v>
      </c>
      <c r="G42" s="103">
        <f t="shared" si="0"/>
        <v>-11.157299904000411</v>
      </c>
      <c r="H42" s="104">
        <v>50</v>
      </c>
      <c r="I42" s="105">
        <v>1289.94</v>
      </c>
      <c r="J42" s="105">
        <v>1294.3900000000001</v>
      </c>
      <c r="K42" s="105">
        <v>39.99</v>
      </c>
      <c r="L42" s="105">
        <v>35.54</v>
      </c>
      <c r="M42" s="105">
        <v>4.4500000000000028</v>
      </c>
      <c r="N42" s="105">
        <v>1254.4000000000001</v>
      </c>
      <c r="O42" s="98">
        <v>78</v>
      </c>
      <c r="P42" s="98" t="s">
        <v>111</v>
      </c>
      <c r="Q42" s="99">
        <f>'[1]Annx-A (DA) '!AI41</f>
        <v>1245</v>
      </c>
      <c r="R42" s="100">
        <f>'[1]Annx-A (DA) '!BC41</f>
        <v>1269.9542740959998</v>
      </c>
      <c r="S42" s="101">
        <f>'[1]Annx-A (DA) '!BD41</f>
        <v>327.51283229599983</v>
      </c>
      <c r="T42" s="102">
        <f>'[1]Annx-A (DA) '!BB41</f>
        <v>302.55855819999999</v>
      </c>
      <c r="U42" s="103">
        <f t="shared" si="1"/>
        <v>24.954274095999835</v>
      </c>
      <c r="V42" s="104">
        <v>49.99</v>
      </c>
      <c r="W42" s="106">
        <v>1156.25</v>
      </c>
      <c r="X42" s="105">
        <v>1128.69</v>
      </c>
      <c r="Y42" s="105">
        <v>-183.81</v>
      </c>
      <c r="Z42" s="105">
        <v>-156.25</v>
      </c>
      <c r="AA42" s="105">
        <v>-27.560000000000002</v>
      </c>
      <c r="AB42" s="105">
        <v>1312.5</v>
      </c>
    </row>
    <row r="43" spans="1:28" s="107" customFormat="1" ht="142.80000000000001" customHeight="1">
      <c r="A43" s="97">
        <v>31</v>
      </c>
      <c r="B43" s="98" t="s">
        <v>112</v>
      </c>
      <c r="C43" s="99">
        <f>'[1]Annx-A (DA) '!E42</f>
        <v>1370</v>
      </c>
      <c r="D43" s="100">
        <f>'[1]Annx-A (DA) '!W42</f>
        <v>1343.1727000959993</v>
      </c>
      <c r="E43" s="101">
        <f>'[1]Annx-A (DA) '!X42</f>
        <v>407.64755829599949</v>
      </c>
      <c r="F43" s="102">
        <f>'[1]Annx-A (DA) '!V42</f>
        <v>434.47485819999997</v>
      </c>
      <c r="G43" s="103">
        <f t="shared" si="0"/>
        <v>-26.827299904000483</v>
      </c>
      <c r="H43" s="104">
        <v>50.02</v>
      </c>
      <c r="I43" s="105">
        <v>1312.05</v>
      </c>
      <c r="J43" s="105">
        <v>1236.82</v>
      </c>
      <c r="K43" s="105">
        <v>-15.9</v>
      </c>
      <c r="L43" s="105">
        <v>59.33</v>
      </c>
      <c r="M43" s="105">
        <v>-75.23</v>
      </c>
      <c r="N43" s="105">
        <v>1252.72</v>
      </c>
      <c r="O43" s="98">
        <v>79</v>
      </c>
      <c r="P43" s="98" t="s">
        <v>113</v>
      </c>
      <c r="Q43" s="99">
        <f>'[1]Annx-A (DA) '!AI42</f>
        <v>1242</v>
      </c>
      <c r="R43" s="100">
        <f>'[1]Annx-A (DA) '!BC42</f>
        <v>1278.9990480959998</v>
      </c>
      <c r="S43" s="101">
        <f>'[1]Annx-A (DA) '!BD42</f>
        <v>336.5576062959999</v>
      </c>
      <c r="T43" s="102">
        <f>'[1]Annx-A (DA) '!BB42</f>
        <v>299.55855819999999</v>
      </c>
      <c r="U43" s="103">
        <f t="shared" si="1"/>
        <v>36.99904809599991</v>
      </c>
      <c r="V43" s="104">
        <v>50</v>
      </c>
      <c r="W43" s="106">
        <v>1175.21</v>
      </c>
      <c r="X43" s="105">
        <v>1098.95</v>
      </c>
      <c r="Y43" s="105">
        <v>-180.31</v>
      </c>
      <c r="Z43" s="105">
        <v>-104.05</v>
      </c>
      <c r="AA43" s="105">
        <v>-76.260000000000005</v>
      </c>
      <c r="AB43" s="105">
        <v>1279.26</v>
      </c>
    </row>
    <row r="44" spans="1:28" s="107" customFormat="1" ht="142.80000000000001" customHeight="1">
      <c r="A44" s="97">
        <v>32</v>
      </c>
      <c r="B44" s="98" t="s">
        <v>114</v>
      </c>
      <c r="C44" s="99">
        <f>'[1]Annx-A (DA) '!E43</f>
        <v>1372</v>
      </c>
      <c r="D44" s="100"/>
      <c r="E44" s="101">
        <f>'[1]Annx-A (DA) '!X43</f>
        <v>409.06755829599956</v>
      </c>
      <c r="F44" s="102">
        <f>'[1]Annx-A (DA) '!V43</f>
        <v>436.47485819999997</v>
      </c>
      <c r="G44" s="103">
        <f t="shared" si="0"/>
        <v>-27.407299904000411</v>
      </c>
      <c r="H44" s="104">
        <v>50.05</v>
      </c>
      <c r="I44" s="105">
        <v>1335.3</v>
      </c>
      <c r="J44" s="105">
        <v>1299.26</v>
      </c>
      <c r="K44" s="105">
        <v>45.46</v>
      </c>
      <c r="L44" s="105">
        <v>81.5</v>
      </c>
      <c r="M44" s="105">
        <v>-36.04</v>
      </c>
      <c r="N44" s="105">
        <v>1253.8</v>
      </c>
      <c r="O44" s="98">
        <v>80</v>
      </c>
      <c r="P44" s="98" t="s">
        <v>115</v>
      </c>
      <c r="Q44" s="99">
        <f>'[1]Annx-A (DA) '!AI43</f>
        <v>1282</v>
      </c>
      <c r="R44" s="100">
        <f>'[1]Annx-A (DA) '!BC43</f>
        <v>1338.9866650959996</v>
      </c>
      <c r="S44" s="101">
        <f>'[1]Annx-A (DA) '!BD43</f>
        <v>396.54522329599968</v>
      </c>
      <c r="T44" s="102">
        <f>'[1]Annx-A (DA) '!BB43</f>
        <v>339.55855819999999</v>
      </c>
      <c r="U44" s="103">
        <f t="shared" si="1"/>
        <v>56.986665095999683</v>
      </c>
      <c r="V44" s="104">
        <v>50.03</v>
      </c>
      <c r="W44" s="106">
        <v>1191.68</v>
      </c>
      <c r="X44" s="105">
        <v>1140.54</v>
      </c>
      <c r="Y44" s="105">
        <v>-141.16999999999999</v>
      </c>
      <c r="Z44" s="105">
        <v>-90.03</v>
      </c>
      <c r="AA44" s="105">
        <v>-51.139999999999986</v>
      </c>
      <c r="AB44" s="105">
        <v>1281.71</v>
      </c>
    </row>
    <row r="45" spans="1:28" s="107" customFormat="1" ht="142.80000000000001" customHeight="1">
      <c r="A45" s="97">
        <v>33</v>
      </c>
      <c r="B45" s="98" t="s">
        <v>116</v>
      </c>
      <c r="C45" s="99">
        <f>'[1]Annx-A (DA) '!E44</f>
        <v>1387</v>
      </c>
      <c r="D45" s="100">
        <f>'[1]Annx-A (DA) '!W44</f>
        <v>1351.8178200959994</v>
      </c>
      <c r="E45" s="101">
        <f>'[1]Annx-A (DA) '!X44</f>
        <v>416.29267829599974</v>
      </c>
      <c r="F45" s="102">
        <f>'[1]Annx-A (DA) '!V44</f>
        <v>451.47485819999997</v>
      </c>
      <c r="G45" s="103">
        <f t="shared" si="0"/>
        <v>-35.182179904000236</v>
      </c>
      <c r="H45" s="104">
        <v>50.03</v>
      </c>
      <c r="I45" s="105">
        <v>1339.81</v>
      </c>
      <c r="J45" s="105">
        <v>1287.81</v>
      </c>
      <c r="K45" s="105">
        <v>71.290000000000006</v>
      </c>
      <c r="L45" s="105">
        <v>123.27</v>
      </c>
      <c r="M45" s="105">
        <v>-51.97999999999999</v>
      </c>
      <c r="N45" s="105">
        <v>1216.52</v>
      </c>
      <c r="O45" s="98">
        <v>81</v>
      </c>
      <c r="P45" s="98" t="s">
        <v>117</v>
      </c>
      <c r="Q45" s="99">
        <f>'[1]Annx-A (DA) '!AI44</f>
        <v>1316</v>
      </c>
      <c r="R45" s="100">
        <f>'[1]Annx-A (DA) '!BC44</f>
        <v>1338.9992370959997</v>
      </c>
      <c r="S45" s="101">
        <f>'[1]Annx-A (DA) '!BD44</f>
        <v>396.55779529599977</v>
      </c>
      <c r="T45" s="102">
        <f>'[1]Annx-A (DA) '!BB44</f>
        <v>373.55855819999999</v>
      </c>
      <c r="U45" s="103">
        <f t="shared" si="1"/>
        <v>22.999237095999774</v>
      </c>
      <c r="V45" s="104">
        <v>50.06</v>
      </c>
      <c r="W45" s="106">
        <v>1189.24</v>
      </c>
      <c r="X45" s="105">
        <v>1156.6499999999999</v>
      </c>
      <c r="Y45" s="105">
        <v>-139.96</v>
      </c>
      <c r="Z45" s="105">
        <v>-107.37</v>
      </c>
      <c r="AA45" s="105">
        <v>-32.590000000000003</v>
      </c>
      <c r="AB45" s="105">
        <v>1296.6099999999999</v>
      </c>
    </row>
    <row r="46" spans="1:28" s="107" customFormat="1" ht="142.80000000000001" customHeight="1">
      <c r="A46" s="97">
        <v>34</v>
      </c>
      <c r="B46" s="98" t="s">
        <v>118</v>
      </c>
      <c r="C46" s="99">
        <f>'[1]Annx-A (DA) '!E45</f>
        <v>1416</v>
      </c>
      <c r="D46" s="100">
        <f>'[1]Annx-A (DA) '!W45</f>
        <v>1358.5654000959996</v>
      </c>
      <c r="E46" s="101">
        <f>'[1]Annx-A (DA) '!X45</f>
        <v>423.04025829599993</v>
      </c>
      <c r="F46" s="102">
        <f>'[1]Annx-A (DA) '!V45</f>
        <v>480.47485819999997</v>
      </c>
      <c r="G46" s="103">
        <f t="shared" si="0"/>
        <v>-57.434599904000038</v>
      </c>
      <c r="H46" s="104">
        <v>50.01</v>
      </c>
      <c r="I46" s="105">
        <v>1355.45</v>
      </c>
      <c r="J46" s="105">
        <v>1314.7</v>
      </c>
      <c r="K46" s="105">
        <v>94</v>
      </c>
      <c r="L46" s="105">
        <v>134.76</v>
      </c>
      <c r="M46" s="105">
        <v>-40.759999999999991</v>
      </c>
      <c r="N46" s="105">
        <v>1220.7</v>
      </c>
      <c r="O46" s="98">
        <v>82</v>
      </c>
      <c r="P46" s="98" t="s">
        <v>119</v>
      </c>
      <c r="Q46" s="99">
        <f>'[1]Annx-A (DA) '!AI45</f>
        <v>1350</v>
      </c>
      <c r="R46" s="100">
        <f>'[1]Annx-A (DA) '!BC45</f>
        <v>1348.8556230959996</v>
      </c>
      <c r="S46" s="101">
        <f>'[1]Annx-A (DA) '!BD45</f>
        <v>406.4141812959997</v>
      </c>
      <c r="T46" s="102">
        <f>'[1]Annx-A (DA) '!BB45</f>
        <v>407.55855819999999</v>
      </c>
      <c r="U46" s="103">
        <f t="shared" si="1"/>
        <v>-1.1443769040002962</v>
      </c>
      <c r="V46" s="104">
        <v>50.05</v>
      </c>
      <c r="W46" s="106">
        <v>1235.29</v>
      </c>
      <c r="X46" s="105">
        <v>1168.5800000000002</v>
      </c>
      <c r="Y46" s="105">
        <v>-130.35</v>
      </c>
      <c r="Z46" s="105">
        <v>-63.64</v>
      </c>
      <c r="AA46" s="105">
        <v>-66.709999999999994</v>
      </c>
      <c r="AB46" s="105">
        <v>1298.93</v>
      </c>
    </row>
    <row r="47" spans="1:28" s="107" customFormat="1" ht="142.80000000000001" customHeight="1">
      <c r="A47" s="97">
        <v>35</v>
      </c>
      <c r="B47" s="98" t="s">
        <v>120</v>
      </c>
      <c r="C47" s="99">
        <f>'[1]Annx-A (DA) '!E46</f>
        <v>1436</v>
      </c>
      <c r="D47" s="100">
        <f>'[1]Annx-A (DA) '!W46</f>
        <v>1361.0275650959995</v>
      </c>
      <c r="E47" s="101">
        <f>'[1]Annx-A (DA) '!X46</f>
        <v>425.50242329600007</v>
      </c>
      <c r="F47" s="102">
        <f>'[1]Annx-A (DA) '!V46</f>
        <v>500.47485819999997</v>
      </c>
      <c r="G47" s="103">
        <f t="shared" si="0"/>
        <v>-74.972434903999897</v>
      </c>
      <c r="H47" s="104">
        <v>50.03</v>
      </c>
      <c r="I47" s="105">
        <v>1346.71</v>
      </c>
      <c r="J47" s="105">
        <v>1432.5900000000001</v>
      </c>
      <c r="K47" s="105">
        <v>191.67</v>
      </c>
      <c r="L47" s="105">
        <v>105.79</v>
      </c>
      <c r="M47" s="105">
        <v>85.879999999999981</v>
      </c>
      <c r="N47" s="105">
        <v>1240.92</v>
      </c>
      <c r="O47" s="98">
        <v>83</v>
      </c>
      <c r="P47" s="98" t="s">
        <v>121</v>
      </c>
      <c r="Q47" s="99">
        <f>'[1]Annx-A (DA) '!AI46</f>
        <v>1389</v>
      </c>
      <c r="R47" s="100">
        <f>'[1]Annx-A (DA) '!BC46</f>
        <v>1368.8556230959996</v>
      </c>
      <c r="S47" s="101">
        <f>'[1]Annx-A (DA) '!BD46</f>
        <v>426.4141812959997</v>
      </c>
      <c r="T47" s="102">
        <f>'[1]Annx-A (DA) '!BB46</f>
        <v>446.55855819999999</v>
      </c>
      <c r="U47" s="103">
        <f t="shared" si="1"/>
        <v>-20.144376904000296</v>
      </c>
      <c r="V47" s="104">
        <v>50.02</v>
      </c>
      <c r="W47" s="106">
        <v>1247.0999999999999</v>
      </c>
      <c r="X47" s="105">
        <v>1176.8600000000001</v>
      </c>
      <c r="Y47" s="105">
        <v>-120.35</v>
      </c>
      <c r="Z47" s="105">
        <v>-50.11</v>
      </c>
      <c r="AA47" s="105">
        <v>-70.239999999999995</v>
      </c>
      <c r="AB47" s="105">
        <v>1297.21</v>
      </c>
    </row>
    <row r="48" spans="1:28" s="107" customFormat="1" ht="142.80000000000001" customHeight="1">
      <c r="A48" s="97">
        <v>36</v>
      </c>
      <c r="B48" s="98" t="s">
        <v>122</v>
      </c>
      <c r="C48" s="99">
        <f>'[1]Annx-A (DA) '!E47</f>
        <v>1445</v>
      </c>
      <c r="D48" s="100">
        <f>'[1]Annx-A (DA) '!W47</f>
        <v>1361.5370900959995</v>
      </c>
      <c r="E48" s="101">
        <f>'[1]Annx-A (DA) '!X47</f>
        <v>426.01194829600001</v>
      </c>
      <c r="F48" s="102">
        <f>'[1]Annx-A (DA) '!V47</f>
        <v>509.47485819999997</v>
      </c>
      <c r="G48" s="103">
        <f t="shared" si="0"/>
        <v>-83.462909903999957</v>
      </c>
      <c r="H48" s="104">
        <v>50.03</v>
      </c>
      <c r="I48" s="105">
        <v>1361.46</v>
      </c>
      <c r="J48" s="105">
        <v>1349.52</v>
      </c>
      <c r="K48" s="105">
        <v>115.45</v>
      </c>
      <c r="L48" s="105">
        <v>127.38</v>
      </c>
      <c r="M48" s="105">
        <v>-11.929999999999993</v>
      </c>
      <c r="N48" s="105">
        <v>1234.07</v>
      </c>
      <c r="O48" s="98">
        <v>84</v>
      </c>
      <c r="P48" s="98" t="s">
        <v>123</v>
      </c>
      <c r="Q48" s="99">
        <f>'[1]Annx-A (DA) '!AI47</f>
        <v>1400</v>
      </c>
      <c r="R48" s="100">
        <f>'[1]Annx-A (DA) '!BC47</f>
        <v>1369.9677880959996</v>
      </c>
      <c r="S48" s="101">
        <f>'[1]Annx-A (DA) '!BD47</f>
        <v>427.5263462959997</v>
      </c>
      <c r="T48" s="102">
        <f>'[1]Annx-A (DA) '!BB47</f>
        <v>457.55855819999999</v>
      </c>
      <c r="U48" s="103">
        <f t="shared" si="1"/>
        <v>-30.032211904000292</v>
      </c>
      <c r="V48" s="104">
        <v>50.07</v>
      </c>
      <c r="W48" s="106">
        <v>1257.0999999999999</v>
      </c>
      <c r="X48" s="105">
        <v>1174.97</v>
      </c>
      <c r="Y48" s="105">
        <v>-119.03</v>
      </c>
      <c r="Z48" s="105">
        <v>-36.9</v>
      </c>
      <c r="AA48" s="105">
        <v>-82.13</v>
      </c>
      <c r="AB48" s="105">
        <v>1294</v>
      </c>
    </row>
    <row r="49" spans="1:28" s="107" customFormat="1" ht="142.80000000000001" customHeight="1">
      <c r="A49" s="97">
        <v>37</v>
      </c>
      <c r="B49" s="98" t="s">
        <v>124</v>
      </c>
      <c r="C49" s="99">
        <f>'[1]Annx-A (DA) '!E48</f>
        <v>1481</v>
      </c>
      <c r="D49" s="100">
        <f>'[1]Annx-A (DA) '!W48</f>
        <v>1366.3444030959993</v>
      </c>
      <c r="E49" s="101">
        <f>'[1]Annx-A (DA) '!X48</f>
        <v>430.81926129599958</v>
      </c>
      <c r="F49" s="102">
        <f>'[1]Annx-A (DA) '!V48</f>
        <v>545.47485819999997</v>
      </c>
      <c r="G49" s="103">
        <f t="shared" si="0"/>
        <v>-114.65559690400039</v>
      </c>
      <c r="H49" s="104">
        <v>49.91</v>
      </c>
      <c r="I49" s="105">
        <v>1396.06</v>
      </c>
      <c r="J49" s="105">
        <v>1407</v>
      </c>
      <c r="K49" s="105">
        <v>153.81</v>
      </c>
      <c r="L49" s="105">
        <v>142.87</v>
      </c>
      <c r="M49" s="105">
        <v>10.939999999999998</v>
      </c>
      <c r="N49" s="105">
        <v>1253.19</v>
      </c>
      <c r="O49" s="98">
        <v>85</v>
      </c>
      <c r="P49" s="98" t="s">
        <v>125</v>
      </c>
      <c r="Q49" s="99">
        <f>'[1]Annx-A (DA) '!AI48</f>
        <v>1390</v>
      </c>
      <c r="R49" s="100">
        <f>'[1]Annx-A (DA) '!BC48</f>
        <v>1359.8047490959996</v>
      </c>
      <c r="S49" s="101">
        <f>'[1]Annx-A (DA) '!BD48</f>
        <v>417.36330729599979</v>
      </c>
      <c r="T49" s="102">
        <f>'[1]Annx-A (DA) '!BB48</f>
        <v>447.55855819999999</v>
      </c>
      <c r="U49" s="103">
        <f t="shared" si="1"/>
        <v>-30.195250904000204</v>
      </c>
      <c r="V49" s="104">
        <v>50.03</v>
      </c>
      <c r="W49" s="106">
        <v>1251.1500000000001</v>
      </c>
      <c r="X49" s="105">
        <v>1213</v>
      </c>
      <c r="Y49" s="105">
        <v>-79.760000000000005</v>
      </c>
      <c r="Z49" s="105">
        <v>-41.61</v>
      </c>
      <c r="AA49" s="105">
        <v>-38.150000000000006</v>
      </c>
      <c r="AB49" s="105">
        <v>1292.76</v>
      </c>
    </row>
    <row r="50" spans="1:28" s="107" customFormat="1" ht="142.80000000000001" customHeight="1">
      <c r="A50" s="97">
        <v>38</v>
      </c>
      <c r="B50" s="98" t="s">
        <v>126</v>
      </c>
      <c r="C50" s="99">
        <f>'[1]Annx-A (DA) '!E49</f>
        <v>1494</v>
      </c>
      <c r="D50" s="100">
        <f>'[1]Annx-A (DA) '!W49</f>
        <v>1369.4836030959993</v>
      </c>
      <c r="E50" s="101">
        <f>'[1]Annx-A (DA) '!X49</f>
        <v>433.95846129599988</v>
      </c>
      <c r="F50" s="102">
        <f>'[1]Annx-A (DA) '!V49</f>
        <v>558.47485819999997</v>
      </c>
      <c r="G50" s="103">
        <f t="shared" si="0"/>
        <v>-124.51639690400009</v>
      </c>
      <c r="H50" s="104">
        <v>49.93</v>
      </c>
      <c r="I50" s="105">
        <v>1403.76</v>
      </c>
      <c r="J50" s="105">
        <v>1413.2900000000002</v>
      </c>
      <c r="K50" s="105">
        <v>157.16</v>
      </c>
      <c r="L50" s="105">
        <v>147.63999999999999</v>
      </c>
      <c r="M50" s="105">
        <v>9.5200000000000102</v>
      </c>
      <c r="N50" s="105">
        <v>1256.1300000000001</v>
      </c>
      <c r="O50" s="98">
        <v>86</v>
      </c>
      <c r="P50" s="98" t="s">
        <v>127</v>
      </c>
      <c r="Q50" s="99">
        <f>'[1]Annx-A (DA) '!AI49</f>
        <v>1360</v>
      </c>
      <c r="R50" s="100">
        <f>'[1]Annx-A (DA) '!BC49</f>
        <v>1339.8047490959996</v>
      </c>
      <c r="S50" s="101">
        <f>'[1]Annx-A (DA) '!BD49</f>
        <v>397.36330729599979</v>
      </c>
      <c r="T50" s="102">
        <f>'[1]Annx-A (DA) '!BB49</f>
        <v>417.55855819999999</v>
      </c>
      <c r="U50" s="103">
        <f t="shared" si="1"/>
        <v>-20.195250904000204</v>
      </c>
      <c r="V50" s="104">
        <v>50.05</v>
      </c>
      <c r="W50" s="106">
        <v>1247.97</v>
      </c>
      <c r="X50" s="105">
        <v>1219.77</v>
      </c>
      <c r="Y50" s="105">
        <v>-78.73</v>
      </c>
      <c r="Z50" s="105">
        <v>-50.52</v>
      </c>
      <c r="AA50" s="105">
        <v>-28.21</v>
      </c>
      <c r="AB50" s="105">
        <v>1298.5</v>
      </c>
    </row>
    <row r="51" spans="1:28" s="107" customFormat="1" ht="142.80000000000001" customHeight="1">
      <c r="A51" s="97">
        <v>39</v>
      </c>
      <c r="B51" s="98" t="s">
        <v>128</v>
      </c>
      <c r="C51" s="99">
        <f>'[1]Annx-A (DA) '!E50</f>
        <v>1491</v>
      </c>
      <c r="D51" s="100">
        <f>'[1]Annx-A (DA) '!W50</f>
        <v>1370.8036030959995</v>
      </c>
      <c r="E51" s="101">
        <f>'[1]Annx-A (DA) '!X50</f>
        <v>435.27846129599982</v>
      </c>
      <c r="F51" s="102">
        <f>'[1]Annx-A (DA) '!V50</f>
        <v>555.47485819999997</v>
      </c>
      <c r="G51" s="103">
        <f t="shared" si="0"/>
        <v>-120.19639690400015</v>
      </c>
      <c r="H51" s="104">
        <v>49.89</v>
      </c>
      <c r="I51" s="105">
        <v>1422.78</v>
      </c>
      <c r="J51" s="105">
        <v>1419.62</v>
      </c>
      <c r="K51" s="105">
        <v>158.77000000000001</v>
      </c>
      <c r="L51" s="105">
        <v>161.93</v>
      </c>
      <c r="M51" s="105">
        <v>-3.1599999999999966</v>
      </c>
      <c r="N51" s="105">
        <v>1260.8499999999999</v>
      </c>
      <c r="O51" s="98">
        <v>87</v>
      </c>
      <c r="P51" s="98" t="s">
        <v>129</v>
      </c>
      <c r="Q51" s="99">
        <f>'[1]Annx-A (DA) '!AI50</f>
        <v>1375</v>
      </c>
      <c r="R51" s="100">
        <f>'[1]Annx-A (DA) '!BC50</f>
        <v>1351.7547490959994</v>
      </c>
      <c r="S51" s="101">
        <f>'[1]Annx-A (DA) '!BD50</f>
        <v>407.36330729599979</v>
      </c>
      <c r="T51" s="102">
        <f>'[1]Annx-A (DA) '!BB50</f>
        <v>430.60855819999995</v>
      </c>
      <c r="U51" s="103">
        <f t="shared" si="1"/>
        <v>-23.245250904000159</v>
      </c>
      <c r="V51" s="104">
        <v>50.04</v>
      </c>
      <c r="W51" s="106">
        <v>1223.27</v>
      </c>
      <c r="X51" s="105">
        <v>1255.4100000000001</v>
      </c>
      <c r="Y51" s="105">
        <v>-58.72</v>
      </c>
      <c r="Z51" s="105">
        <v>-90.86</v>
      </c>
      <c r="AA51" s="105">
        <v>32.14</v>
      </c>
      <c r="AB51" s="105">
        <v>1314.13</v>
      </c>
    </row>
    <row r="52" spans="1:28" s="107" customFormat="1" ht="142.80000000000001" customHeight="1">
      <c r="A52" s="97">
        <v>40</v>
      </c>
      <c r="B52" s="98" t="s">
        <v>130</v>
      </c>
      <c r="C52" s="99">
        <f>'[1]Annx-A (DA) '!E51</f>
        <v>1487</v>
      </c>
      <c r="D52" s="100">
        <f>'[1]Annx-A (DA) '!W51</f>
        <v>1372.1436030959997</v>
      </c>
      <c r="E52" s="101">
        <f>'[1]Annx-A (DA) '!X51</f>
        <v>436.61846129599996</v>
      </c>
      <c r="F52" s="102">
        <f>'[1]Annx-A (DA) '!V51</f>
        <v>551.47485819999997</v>
      </c>
      <c r="G52" s="103">
        <f t="shared" si="0"/>
        <v>-114.85639690400001</v>
      </c>
      <c r="H52" s="104">
        <v>50.02</v>
      </c>
      <c r="I52" s="105">
        <v>1445.32</v>
      </c>
      <c r="J52" s="105">
        <v>1414.63</v>
      </c>
      <c r="K52" s="105">
        <v>159.66999999999999</v>
      </c>
      <c r="L52" s="105">
        <v>190.35</v>
      </c>
      <c r="M52" s="105">
        <v>-30.680000000000007</v>
      </c>
      <c r="N52" s="105">
        <v>1254.96</v>
      </c>
      <c r="O52" s="98">
        <v>88</v>
      </c>
      <c r="P52" s="98" t="s">
        <v>131</v>
      </c>
      <c r="Q52" s="99">
        <f>'[1]Annx-A (DA) '!AI51</f>
        <v>1351</v>
      </c>
      <c r="R52" s="100">
        <f>'[1]Annx-A (DA) '!BC51</f>
        <v>1331.7547490959994</v>
      </c>
      <c r="S52" s="101">
        <f>'[1]Annx-A (DA) '!BD51</f>
        <v>387.36330729599979</v>
      </c>
      <c r="T52" s="102">
        <f>'[1]Annx-A (DA) '!BB51</f>
        <v>406.60855819999995</v>
      </c>
      <c r="U52" s="103">
        <f t="shared" si="1"/>
        <v>-19.245250904000159</v>
      </c>
      <c r="V52" s="104">
        <v>50.04</v>
      </c>
      <c r="W52" s="106">
        <v>1202.6199999999999</v>
      </c>
      <c r="X52" s="105">
        <v>1249.3399999999999</v>
      </c>
      <c r="Y52" s="105">
        <v>-87.43</v>
      </c>
      <c r="Z52" s="105">
        <v>-134.15</v>
      </c>
      <c r="AA52" s="105">
        <v>46.72</v>
      </c>
      <c r="AB52" s="105">
        <v>1336.77</v>
      </c>
    </row>
    <row r="53" spans="1:28" s="107" customFormat="1" ht="142.80000000000001" customHeight="1">
      <c r="A53" s="97">
        <v>41</v>
      </c>
      <c r="B53" s="98" t="s">
        <v>132</v>
      </c>
      <c r="C53" s="99">
        <f>'[1]Annx-A (DA) '!E52</f>
        <v>1494</v>
      </c>
      <c r="D53" s="100">
        <f>'[1]Annx-A (DA) '!W52</f>
        <v>1356.2356930959993</v>
      </c>
      <c r="E53" s="101">
        <f>'[1]Annx-A (DA) '!X52</f>
        <v>426.33325129599973</v>
      </c>
      <c r="F53" s="102">
        <f>'[1]Annx-A (DA) '!V52</f>
        <v>564.09755819999998</v>
      </c>
      <c r="G53" s="103">
        <f t="shared" si="0"/>
        <v>-137.76430690400025</v>
      </c>
      <c r="H53" s="104">
        <v>50</v>
      </c>
      <c r="I53" s="105">
        <v>1450.33</v>
      </c>
      <c r="J53" s="105">
        <v>1400.62</v>
      </c>
      <c r="K53" s="105">
        <v>154.30000000000001</v>
      </c>
      <c r="L53" s="105">
        <v>204.01</v>
      </c>
      <c r="M53" s="105">
        <v>-49.70999999999998</v>
      </c>
      <c r="N53" s="105">
        <v>1246.32</v>
      </c>
      <c r="O53" s="98">
        <v>89</v>
      </c>
      <c r="P53" s="98" t="s">
        <v>133</v>
      </c>
      <c r="Q53" s="99">
        <f>'[1]Annx-A (DA) '!AI52</f>
        <v>1324</v>
      </c>
      <c r="R53" s="100">
        <f>'[1]Annx-A (DA) '!BC52</f>
        <v>1178.4302831959997</v>
      </c>
      <c r="S53" s="101">
        <f>'[1]Annx-A (DA) '!BD52</f>
        <v>235.09607429599987</v>
      </c>
      <c r="T53" s="102">
        <f>'[1]Annx-A (DA) '!BB52</f>
        <v>380.66579109999998</v>
      </c>
      <c r="U53" s="103">
        <f t="shared" si="1"/>
        <v>-145.56971680400011</v>
      </c>
      <c r="V53" s="104">
        <v>50.03</v>
      </c>
      <c r="W53" s="106">
        <v>1208.06</v>
      </c>
      <c r="X53" s="105">
        <v>1193.71</v>
      </c>
      <c r="Y53" s="105">
        <v>-181.03</v>
      </c>
      <c r="Z53" s="105">
        <v>-166.68</v>
      </c>
      <c r="AA53" s="105">
        <v>-14.349999999999994</v>
      </c>
      <c r="AB53" s="105">
        <v>1374.74</v>
      </c>
    </row>
    <row r="54" spans="1:28" s="107" customFormat="1" ht="142.80000000000001" customHeight="1">
      <c r="A54" s="97">
        <v>42</v>
      </c>
      <c r="B54" s="98" t="s">
        <v>134</v>
      </c>
      <c r="C54" s="99">
        <f>'[1]Annx-A (DA) '!E53</f>
        <v>1520</v>
      </c>
      <c r="D54" s="100">
        <f>'[1]Annx-A (DA) '!W53</f>
        <v>1358.1578580959997</v>
      </c>
      <c r="E54" s="101">
        <f>'[1]Annx-A (DA) '!X53</f>
        <v>428.25541629599991</v>
      </c>
      <c r="F54" s="102">
        <f>'[1]Annx-A (DA) '!V53</f>
        <v>590.09755819999998</v>
      </c>
      <c r="G54" s="103">
        <f t="shared" si="0"/>
        <v>-161.84214190400007</v>
      </c>
      <c r="H54" s="104">
        <v>50.01</v>
      </c>
      <c r="I54" s="105">
        <v>1424.54</v>
      </c>
      <c r="J54" s="105">
        <v>1402.42</v>
      </c>
      <c r="K54" s="105">
        <v>156.37</v>
      </c>
      <c r="L54" s="105">
        <v>178.49</v>
      </c>
      <c r="M54" s="105">
        <v>-22.120000000000005</v>
      </c>
      <c r="N54" s="105">
        <v>1246.05</v>
      </c>
      <c r="O54" s="98">
        <v>90</v>
      </c>
      <c r="P54" s="98" t="s">
        <v>135</v>
      </c>
      <c r="Q54" s="99">
        <f>'[1]Annx-A (DA) '!AI53</f>
        <v>1331</v>
      </c>
      <c r="R54" s="100">
        <f>'[1]Annx-A (DA) '!BC53</f>
        <v>1178.2866691959996</v>
      </c>
      <c r="S54" s="101">
        <f>'[1]Annx-A (DA) '!BD53</f>
        <v>234.9524602959998</v>
      </c>
      <c r="T54" s="102">
        <f>'[1]Annx-A (DA) '!BB53</f>
        <v>387.66579109999998</v>
      </c>
      <c r="U54" s="103">
        <f t="shared" si="1"/>
        <v>-152.71333080400018</v>
      </c>
      <c r="V54" s="104">
        <v>50.04</v>
      </c>
      <c r="W54" s="106">
        <v>1190.28</v>
      </c>
      <c r="X54" s="105">
        <v>1191.93</v>
      </c>
      <c r="Y54" s="105">
        <v>-183.7</v>
      </c>
      <c r="Z54" s="105">
        <v>-185.35</v>
      </c>
      <c r="AA54" s="105">
        <v>1.6500000000000057</v>
      </c>
      <c r="AB54" s="105">
        <v>1375.63</v>
      </c>
    </row>
    <row r="55" spans="1:28" s="107" customFormat="1" ht="142.80000000000001" customHeight="1">
      <c r="A55" s="97">
        <v>43</v>
      </c>
      <c r="B55" s="98" t="s">
        <v>136</v>
      </c>
      <c r="C55" s="99">
        <f>'[1]Annx-A (DA) '!E54</f>
        <v>1524</v>
      </c>
      <c r="D55" s="100">
        <f>'[1]Annx-A (DA) '!W54</f>
        <v>1357.9769230959994</v>
      </c>
      <c r="E55" s="101">
        <f>'[1]Annx-A (DA) '!X54</f>
        <v>428.07448129599982</v>
      </c>
      <c r="F55" s="102">
        <f>'[1]Annx-A (DA) '!V54</f>
        <v>594.09755819999998</v>
      </c>
      <c r="G55" s="103">
        <f t="shared" si="0"/>
        <v>-166.02307690400016</v>
      </c>
      <c r="H55" s="104">
        <v>50.07</v>
      </c>
      <c r="I55" s="105">
        <v>1428.13</v>
      </c>
      <c r="J55" s="105">
        <v>1408.1299999999999</v>
      </c>
      <c r="K55" s="105">
        <v>165.81</v>
      </c>
      <c r="L55" s="105">
        <v>185.81</v>
      </c>
      <c r="M55" s="105">
        <v>-20</v>
      </c>
      <c r="N55" s="105">
        <v>1242.32</v>
      </c>
      <c r="O55" s="98">
        <v>91</v>
      </c>
      <c r="P55" s="98" t="s">
        <v>137</v>
      </c>
      <c r="Q55" s="99">
        <f>'[1]Annx-A (DA) '!AI54</f>
        <v>1336</v>
      </c>
      <c r="R55" s="100">
        <f>'[1]Annx-A (DA) '!BC54</f>
        <v>1179.3988341959996</v>
      </c>
      <c r="S55" s="101">
        <f>'[1]Annx-A (DA) '!BD54</f>
        <v>236.0646252959998</v>
      </c>
      <c r="T55" s="102">
        <f>'[1]Annx-A (DA) '!BB54</f>
        <v>392.66579109999998</v>
      </c>
      <c r="U55" s="103">
        <f t="shared" si="1"/>
        <v>-156.60116580400017</v>
      </c>
      <c r="V55" s="104">
        <v>50.02</v>
      </c>
      <c r="W55" s="106">
        <v>1175.31</v>
      </c>
      <c r="X55" s="105">
        <v>1200.79</v>
      </c>
      <c r="Y55" s="105">
        <v>-177.72</v>
      </c>
      <c r="Z55" s="105">
        <v>-203.2</v>
      </c>
      <c r="AA55" s="105">
        <v>25.47999999999999</v>
      </c>
      <c r="AB55" s="105">
        <v>1378.51</v>
      </c>
    </row>
    <row r="56" spans="1:28" s="107" customFormat="1" ht="142.80000000000001" customHeight="1">
      <c r="A56" s="97">
        <v>44</v>
      </c>
      <c r="B56" s="98" t="s">
        <v>138</v>
      </c>
      <c r="C56" s="99">
        <f>'[1]Annx-A (DA) '!E55</f>
        <v>1497</v>
      </c>
      <c r="D56" s="100">
        <f>'[1]Annx-A (DA) '!W55</f>
        <v>1356.7841090959994</v>
      </c>
      <c r="E56" s="101">
        <f>'[1]Annx-A (DA) '!X55</f>
        <v>426.88166729599959</v>
      </c>
      <c r="F56" s="102">
        <f>'[1]Annx-A (DA) '!V55</f>
        <v>567.09755819999998</v>
      </c>
      <c r="G56" s="103">
        <f t="shared" si="0"/>
        <v>-140.21589090400039</v>
      </c>
      <c r="H56" s="104">
        <v>50.03</v>
      </c>
      <c r="I56" s="105">
        <v>1463.44</v>
      </c>
      <c r="J56" s="105">
        <v>1394.05</v>
      </c>
      <c r="K56" s="105">
        <v>149.31</v>
      </c>
      <c r="L56" s="105">
        <v>218.7</v>
      </c>
      <c r="M56" s="105">
        <v>-69.389999999999986</v>
      </c>
      <c r="N56" s="105">
        <v>1244.74</v>
      </c>
      <c r="O56" s="98">
        <v>92</v>
      </c>
      <c r="P56" s="98" t="s">
        <v>139</v>
      </c>
      <c r="Q56" s="99">
        <f>'[1]Annx-A (DA) '!AI55</f>
        <v>1296</v>
      </c>
      <c r="R56" s="100">
        <f>'[1]Annx-A (DA) '!BC55</f>
        <v>1178.2866691959996</v>
      </c>
      <c r="S56" s="101">
        <f>'[1]Annx-A (DA) '!BD55</f>
        <v>234.9524602959998</v>
      </c>
      <c r="T56" s="102">
        <f>'[1]Annx-A (DA) '!BB55</f>
        <v>352.66579109999998</v>
      </c>
      <c r="U56" s="103">
        <f t="shared" si="1"/>
        <v>-117.71333080400018</v>
      </c>
      <c r="V56" s="104">
        <v>50.04</v>
      </c>
      <c r="W56" s="106">
        <v>1179.2</v>
      </c>
      <c r="X56" s="105">
        <v>1201.9499999999998</v>
      </c>
      <c r="Y56" s="105">
        <v>-178.65</v>
      </c>
      <c r="Z56" s="105">
        <v>-201.4</v>
      </c>
      <c r="AA56" s="105">
        <v>22.75</v>
      </c>
      <c r="AB56" s="105">
        <v>1380.6</v>
      </c>
    </row>
    <row r="57" spans="1:28" s="107" customFormat="1" ht="142.80000000000001" customHeight="1">
      <c r="A57" s="97">
        <v>45</v>
      </c>
      <c r="B57" s="98" t="s">
        <v>140</v>
      </c>
      <c r="C57" s="99">
        <f>'[1]Annx-A (DA) '!E56</f>
        <v>1484</v>
      </c>
      <c r="D57" s="100">
        <f>'[1]Annx-A (DA) '!W56</f>
        <v>1362.6029430959995</v>
      </c>
      <c r="E57" s="101">
        <f>'[1]Annx-A (DA) '!X56</f>
        <v>432.70050129599974</v>
      </c>
      <c r="F57" s="102">
        <f>'[1]Annx-A (DA) '!V56</f>
        <v>554.09755819999998</v>
      </c>
      <c r="G57" s="103">
        <f t="shared" si="0"/>
        <v>-121.39705690400024</v>
      </c>
      <c r="H57" s="104">
        <v>50.04</v>
      </c>
      <c r="I57" s="105">
        <v>1434.29</v>
      </c>
      <c r="J57" s="105">
        <v>1402.83</v>
      </c>
      <c r="K57" s="105">
        <v>164.11</v>
      </c>
      <c r="L57" s="105">
        <v>195.57</v>
      </c>
      <c r="M57" s="105">
        <v>-31.45999999999998</v>
      </c>
      <c r="N57" s="105">
        <v>1238.72</v>
      </c>
      <c r="O57" s="98">
        <v>93</v>
      </c>
      <c r="P57" s="98" t="s">
        <v>141</v>
      </c>
      <c r="Q57" s="99">
        <f>'[1]Annx-A (DA) '!AI56</f>
        <v>1272</v>
      </c>
      <c r="R57" s="100">
        <f>'[1]Annx-A (DA) '!BC56</f>
        <v>1178.5837631959996</v>
      </c>
      <c r="S57" s="101">
        <f>'[1]Annx-A (DA) '!BD56</f>
        <v>235.24955429599981</v>
      </c>
      <c r="T57" s="102">
        <f>'[1]Annx-A (DA) '!BB56</f>
        <v>328.66579109999998</v>
      </c>
      <c r="U57" s="103">
        <f t="shared" si="1"/>
        <v>-93.416236804000164</v>
      </c>
      <c r="V57" s="104">
        <v>50.03</v>
      </c>
      <c r="W57" s="106">
        <v>1183.3499999999999</v>
      </c>
      <c r="X57" s="105">
        <v>1202.0999999999999</v>
      </c>
      <c r="Y57" s="105">
        <v>-178.38</v>
      </c>
      <c r="Z57" s="105">
        <v>-197.11</v>
      </c>
      <c r="AA57" s="105">
        <v>18.730000000000018</v>
      </c>
      <c r="AB57" s="105">
        <v>1380.48</v>
      </c>
    </row>
    <row r="58" spans="1:28" s="107" customFormat="1" ht="142.80000000000001" customHeight="1">
      <c r="A58" s="97">
        <v>46</v>
      </c>
      <c r="B58" s="98" t="s">
        <v>142</v>
      </c>
      <c r="C58" s="99">
        <f>'[1]Annx-A (DA) '!E57</f>
        <v>1481</v>
      </c>
      <c r="D58" s="100">
        <f>'[1]Annx-A (DA) '!W57</f>
        <v>1363.0529430959994</v>
      </c>
      <c r="E58" s="101">
        <f>'[1]Annx-A (DA) '!X57</f>
        <v>433.15050129599956</v>
      </c>
      <c r="F58" s="102">
        <f>'[1]Annx-A (DA) '!V57</f>
        <v>551.09755819999998</v>
      </c>
      <c r="G58" s="103">
        <f t="shared" si="0"/>
        <v>-117.94705690400042</v>
      </c>
      <c r="H58" s="104">
        <v>50.02</v>
      </c>
      <c r="I58" s="105">
        <v>1417.48</v>
      </c>
      <c r="J58" s="105">
        <v>1403.8700000000001</v>
      </c>
      <c r="K58" s="105">
        <v>164.7</v>
      </c>
      <c r="L58" s="105">
        <v>178.3</v>
      </c>
      <c r="M58" s="105">
        <v>-13.600000000000023</v>
      </c>
      <c r="N58" s="105">
        <v>1239.17</v>
      </c>
      <c r="O58" s="98">
        <v>94</v>
      </c>
      <c r="P58" s="98" t="s">
        <v>143</v>
      </c>
      <c r="Q58" s="99">
        <f>'[1]Annx-A (DA) '!AI57</f>
        <v>1265</v>
      </c>
      <c r="R58" s="100">
        <f>'[1]Annx-A (DA) '!BC57</f>
        <v>1178.5837631959996</v>
      </c>
      <c r="S58" s="101">
        <f>'[1]Annx-A (DA) '!BD57</f>
        <v>235.24955429599981</v>
      </c>
      <c r="T58" s="102">
        <f>'[1]Annx-A (DA) '!BB57</f>
        <v>321.66579109999998</v>
      </c>
      <c r="U58" s="103">
        <f t="shared" si="1"/>
        <v>-86.416236804000164</v>
      </c>
      <c r="V58" s="104">
        <v>49.99</v>
      </c>
      <c r="W58" s="106">
        <v>1156.83</v>
      </c>
      <c r="X58" s="105">
        <v>1201.6399999999999</v>
      </c>
      <c r="Y58" s="105">
        <v>-178.38</v>
      </c>
      <c r="Z58" s="105">
        <v>-223.19</v>
      </c>
      <c r="AA58" s="105">
        <v>44.81</v>
      </c>
      <c r="AB58" s="105">
        <v>1380.02</v>
      </c>
    </row>
    <row r="59" spans="1:28" s="107" customFormat="1" ht="142.80000000000001" customHeight="1">
      <c r="A59" s="97">
        <v>47</v>
      </c>
      <c r="B59" s="98" t="s">
        <v>144</v>
      </c>
      <c r="C59" s="99">
        <f>'[1]Annx-A (DA) '!E58</f>
        <v>1495</v>
      </c>
      <c r="D59" s="100">
        <f>'[1]Annx-A (DA) '!W58</f>
        <v>1364.7598240959994</v>
      </c>
      <c r="E59" s="101">
        <f>'[1]Annx-A (DA) '!X58</f>
        <v>434.85738229599963</v>
      </c>
      <c r="F59" s="102">
        <f>'[1]Annx-A (DA) '!V58</f>
        <v>565.09755819999998</v>
      </c>
      <c r="G59" s="103">
        <f t="shared" si="0"/>
        <v>-130.24017590400035</v>
      </c>
      <c r="H59" s="104">
        <v>50.03</v>
      </c>
      <c r="I59" s="105">
        <v>1432.82</v>
      </c>
      <c r="J59" s="105">
        <v>1397.04</v>
      </c>
      <c r="K59" s="105">
        <v>152.71</v>
      </c>
      <c r="L59" s="105">
        <v>188.49</v>
      </c>
      <c r="M59" s="105">
        <v>-35.78</v>
      </c>
      <c r="N59" s="105">
        <v>1244.33</v>
      </c>
      <c r="O59" s="98">
        <v>95</v>
      </c>
      <c r="P59" s="98" t="s">
        <v>145</v>
      </c>
      <c r="Q59" s="99">
        <f>'[1]Annx-A (DA) '!AI58</f>
        <v>1254</v>
      </c>
      <c r="R59" s="100">
        <f>'[1]Annx-A (DA) '!BC58</f>
        <v>1171.0564991959993</v>
      </c>
      <c r="S59" s="101">
        <f>'[1]Annx-A (DA) '!BD58</f>
        <v>227.72229029599987</v>
      </c>
      <c r="T59" s="102">
        <f>'[1]Annx-A (DA) '!BB58</f>
        <v>310.66579109999998</v>
      </c>
      <c r="U59" s="103">
        <f t="shared" si="1"/>
        <v>-82.943500804000109</v>
      </c>
      <c r="V59" s="104">
        <v>49.97</v>
      </c>
      <c r="W59" s="106">
        <v>1123.58</v>
      </c>
      <c r="X59" s="105">
        <v>1106.1099999999999</v>
      </c>
      <c r="Y59" s="105">
        <v>-273.45</v>
      </c>
      <c r="Z59" s="105">
        <v>-255.98</v>
      </c>
      <c r="AA59" s="105">
        <v>-17.47</v>
      </c>
      <c r="AB59" s="105">
        <v>1379.56</v>
      </c>
    </row>
    <row r="60" spans="1:28" s="107" customFormat="1" ht="142.80000000000001" customHeight="1">
      <c r="A60" s="97">
        <v>48</v>
      </c>
      <c r="B60" s="98" t="s">
        <v>146</v>
      </c>
      <c r="C60" s="99">
        <f>'[1]Annx-A (DA) '!E59</f>
        <v>1489</v>
      </c>
      <c r="D60" s="100">
        <f>'[1]Annx-A (DA) '!W59</f>
        <v>1365.0698240959994</v>
      </c>
      <c r="E60" s="101">
        <f>'[1]Annx-A (DA) '!X59</f>
        <v>435.1673822959998</v>
      </c>
      <c r="F60" s="102">
        <f>'[1]Annx-A (DA) '!V59</f>
        <v>559.09755819999998</v>
      </c>
      <c r="G60" s="103">
        <f t="shared" si="0"/>
        <v>-123.93017590400018</v>
      </c>
      <c r="H60" s="104">
        <v>50.04</v>
      </c>
      <c r="I60" s="105">
        <v>1421.31</v>
      </c>
      <c r="J60" s="105">
        <v>1427.18</v>
      </c>
      <c r="K60" s="105">
        <v>181.01</v>
      </c>
      <c r="L60" s="105">
        <v>175.14</v>
      </c>
      <c r="M60" s="105">
        <v>5.8700000000000045</v>
      </c>
      <c r="N60" s="105">
        <v>1246.17</v>
      </c>
      <c r="O60" s="98">
        <v>96</v>
      </c>
      <c r="P60" s="98" t="s">
        <v>147</v>
      </c>
      <c r="Q60" s="99">
        <f>'[1]Annx-A (DA) '!AI59</f>
        <v>1247</v>
      </c>
      <c r="R60" s="100">
        <f>'[1]Annx-A (DA) '!BC59</f>
        <v>1168.0564991959993</v>
      </c>
      <c r="S60" s="101">
        <f>'[1]Annx-A (DA) '!BD59</f>
        <v>227.72229029599987</v>
      </c>
      <c r="T60" s="102">
        <f>'[1]Annx-A (DA) '!BB59</f>
        <v>306.66579109999998</v>
      </c>
      <c r="U60" s="103">
        <f t="shared" si="1"/>
        <v>-78.943500804000109</v>
      </c>
      <c r="V60" s="104">
        <v>50.04</v>
      </c>
      <c r="W60" s="106">
        <v>1115.8399999999999</v>
      </c>
      <c r="X60" s="105">
        <v>1103.08</v>
      </c>
      <c r="Y60" s="105">
        <v>-275.94</v>
      </c>
      <c r="Z60" s="105">
        <v>-263.19</v>
      </c>
      <c r="AA60" s="105">
        <v>-12.75</v>
      </c>
      <c r="AB60" s="105">
        <v>1379.02</v>
      </c>
    </row>
    <row r="61" spans="1:28" s="107" customFormat="1" ht="142.80000000000001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1333.3541666666667</v>
      </c>
      <c r="R61" s="99">
        <f t="shared" ref="R61:AB61" si="2">AVERAGE((D13:D60),(R13:R60))</f>
        <v>1272.890888302315</v>
      </c>
      <c r="S61" s="99">
        <f t="shared" si="2"/>
        <v>342.97120765016643</v>
      </c>
      <c r="T61" s="99">
        <f t="shared" si="2"/>
        <v>402.68759214166653</v>
      </c>
      <c r="U61" s="99">
        <f t="shared" si="2"/>
        <v>-59.716384491500229</v>
      </c>
      <c r="V61" s="99">
        <f t="shared" si="2"/>
        <v>50.026770833333366</v>
      </c>
      <c r="W61" s="99">
        <f t="shared" si="2"/>
        <v>1233.4142708333331</v>
      </c>
      <c r="X61" s="99">
        <f t="shared" si="2"/>
        <v>1229.7292708333334</v>
      </c>
      <c r="Y61" s="99">
        <f t="shared" si="2"/>
        <v>-61.12156249999996</v>
      </c>
      <c r="Z61" s="99">
        <f t="shared" si="2"/>
        <v>-57.435520833333335</v>
      </c>
      <c r="AA61" s="99">
        <f t="shared" si="2"/>
        <v>-3.6860416666666658</v>
      </c>
      <c r="AB61" s="99">
        <f t="shared" si="2"/>
        <v>1290.8508333333332</v>
      </c>
    </row>
    <row r="62" spans="1:28" s="107" customFormat="1" ht="154.80000000000001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32001</v>
      </c>
      <c r="R62" s="100">
        <f>ROUND(SUM((D13:D60),(R13:R60))/4,0)</f>
        <v>30231</v>
      </c>
      <c r="S62" s="101">
        <f>ROUND(SUM((E13:E60),(S13:S60))/4,0)</f>
        <v>8231</v>
      </c>
      <c r="T62" s="102">
        <f>ROUND(SUM((F13:F60),(T13:T60))/4,0)</f>
        <v>9665</v>
      </c>
      <c r="U62" s="102">
        <f>ROUND(SUM((G13:G60),(U13:U60))/4,0)</f>
        <v>-1433</v>
      </c>
      <c r="V62" s="120" t="s">
        <v>150</v>
      </c>
      <c r="W62" s="102">
        <f t="shared" ref="W62:AB62" si="3">ROUND(SUM((I13:I60),(W13:W60))/4,0)</f>
        <v>29602</v>
      </c>
      <c r="X62" s="102">
        <f t="shared" si="3"/>
        <v>29514</v>
      </c>
      <c r="Y62" s="102">
        <f t="shared" si="3"/>
        <v>-1467</v>
      </c>
      <c r="Z62" s="102">
        <f t="shared" si="3"/>
        <v>-1378</v>
      </c>
      <c r="AA62" s="102">
        <f t="shared" si="3"/>
        <v>-88</v>
      </c>
      <c r="AB62" s="102">
        <f t="shared" si="3"/>
        <v>30980</v>
      </c>
    </row>
    <row r="63" spans="1:28" ht="379.8" customHeight="1">
      <c r="A63" s="121" t="s">
        <v>151</v>
      </c>
      <c r="B63" s="122"/>
      <c r="C63" s="123">
        <f ca="1">NOW()</f>
        <v>44380.370778124998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2021-07-03T03:23:54Z</dcterms:created>
  <dcterms:modified xsi:type="dcterms:W3CDTF">2021-07-03T03:24:07Z</dcterms:modified>
</cp:coreProperties>
</file>