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DISPO" sheetId="1" r:id="rId1"/>
  </sheets>
  <externalReferences>
    <externalReference r:id="rId2"/>
  </externalReferences>
  <definedNames>
    <definedName name="_xlnm.Print_Area" localSheetId="0">DADISPO!$A$1:$AG$57</definedName>
  </definedNames>
  <calcPr calcId="125725"/>
</workbook>
</file>

<file path=xl/calcChain.xml><?xml version="1.0" encoding="utf-8"?>
<calcChain xmlns="http://schemas.openxmlformats.org/spreadsheetml/2006/main">
  <c r="T57" i="1"/>
  <c r="U56"/>
  <c r="T56"/>
  <c r="AF55"/>
  <c r="AD55"/>
  <c r="AC55"/>
  <c r="AB55"/>
  <c r="AE55" s="1"/>
  <c r="AA55"/>
  <c r="Z55"/>
  <c r="Y55"/>
  <c r="W55"/>
  <c r="S55"/>
  <c r="O55"/>
  <c r="M55"/>
  <c r="L55"/>
  <c r="K55"/>
  <c r="N55" s="1"/>
  <c r="I55"/>
  <c r="H55"/>
  <c r="J55" s="1"/>
  <c r="E55" s="1"/>
  <c r="G55" s="1"/>
  <c r="P55" s="1"/>
  <c r="F55"/>
  <c r="C55"/>
  <c r="AF54"/>
  <c r="AD54"/>
  <c r="AC54"/>
  <c r="AE54" s="1"/>
  <c r="AB54"/>
  <c r="Z54"/>
  <c r="Y54"/>
  <c r="AA54" s="1"/>
  <c r="V54" s="1"/>
  <c r="X54" s="1"/>
  <c r="AG54" s="1"/>
  <c r="W54"/>
  <c r="S54"/>
  <c r="O54"/>
  <c r="N54"/>
  <c r="M54"/>
  <c r="L54"/>
  <c r="K54"/>
  <c r="J54"/>
  <c r="E54" s="1"/>
  <c r="G54" s="1"/>
  <c r="P54" s="1"/>
  <c r="I54"/>
  <c r="H54"/>
  <c r="F54"/>
  <c r="C54"/>
  <c r="AF53"/>
  <c r="AD53"/>
  <c r="AC53"/>
  <c r="AB53"/>
  <c r="AE53" s="1"/>
  <c r="AA53"/>
  <c r="Z53"/>
  <c r="Y53"/>
  <c r="W53"/>
  <c r="S53"/>
  <c r="O53"/>
  <c r="M53"/>
  <c r="L53"/>
  <c r="K53"/>
  <c r="N53" s="1"/>
  <c r="I53"/>
  <c r="H53"/>
  <c r="J53" s="1"/>
  <c r="F53"/>
  <c r="C53"/>
  <c r="AF52"/>
  <c r="AD52"/>
  <c r="AC52"/>
  <c r="AE52" s="1"/>
  <c r="AB52"/>
  <c r="Z52"/>
  <c r="Y52"/>
  <c r="AA52" s="1"/>
  <c r="W52"/>
  <c r="S52"/>
  <c r="O52"/>
  <c r="N52"/>
  <c r="M52"/>
  <c r="L52"/>
  <c r="K52"/>
  <c r="J52"/>
  <c r="E52" s="1"/>
  <c r="G52" s="1"/>
  <c r="P52" s="1"/>
  <c r="I52"/>
  <c r="H52"/>
  <c r="F52"/>
  <c r="C52"/>
  <c r="AF51"/>
  <c r="AD51"/>
  <c r="AC51"/>
  <c r="AB51"/>
  <c r="AE51" s="1"/>
  <c r="AA51"/>
  <c r="V51" s="1"/>
  <c r="X51" s="1"/>
  <c r="AG51" s="1"/>
  <c r="Z51"/>
  <c r="Y51"/>
  <c r="W51"/>
  <c r="S51"/>
  <c r="O51"/>
  <c r="M51"/>
  <c r="L51"/>
  <c r="K51"/>
  <c r="N51" s="1"/>
  <c r="I51"/>
  <c r="H51"/>
  <c r="J51" s="1"/>
  <c r="F51"/>
  <c r="C51"/>
  <c r="AF50"/>
  <c r="AD50"/>
  <c r="AC50"/>
  <c r="AE50" s="1"/>
  <c r="AB50"/>
  <c r="Z50"/>
  <c r="Y50"/>
  <c r="AA50" s="1"/>
  <c r="V50" s="1"/>
  <c r="X50" s="1"/>
  <c r="AG50" s="1"/>
  <c r="W50"/>
  <c r="S50"/>
  <c r="O50"/>
  <c r="N50"/>
  <c r="M50"/>
  <c r="L50"/>
  <c r="K50"/>
  <c r="J50"/>
  <c r="E50" s="1"/>
  <c r="G50" s="1"/>
  <c r="P50" s="1"/>
  <c r="I50"/>
  <c r="H50"/>
  <c r="F50"/>
  <c r="C50"/>
  <c r="AF49"/>
  <c r="AD49"/>
  <c r="AC49"/>
  <c r="AB49"/>
  <c r="AE49" s="1"/>
  <c r="AA49"/>
  <c r="Z49"/>
  <c r="Y49"/>
  <c r="W49"/>
  <c r="S49"/>
  <c r="O49"/>
  <c r="M49"/>
  <c r="L49"/>
  <c r="K49"/>
  <c r="N49" s="1"/>
  <c r="I49"/>
  <c r="H49"/>
  <c r="J49" s="1"/>
  <c r="E49" s="1"/>
  <c r="G49" s="1"/>
  <c r="P49" s="1"/>
  <c r="F49"/>
  <c r="C49"/>
  <c r="AF48"/>
  <c r="AD48"/>
  <c r="AC48"/>
  <c r="AE48" s="1"/>
  <c r="AB48"/>
  <c r="Z48"/>
  <c r="Y48"/>
  <c r="AA48" s="1"/>
  <c r="V48" s="1"/>
  <c r="X48" s="1"/>
  <c r="AG48" s="1"/>
  <c r="W48"/>
  <c r="S48"/>
  <c r="O48"/>
  <c r="N48"/>
  <c r="M48"/>
  <c r="L48"/>
  <c r="K48"/>
  <c r="J48"/>
  <c r="E48" s="1"/>
  <c r="G48" s="1"/>
  <c r="P48" s="1"/>
  <c r="I48"/>
  <c r="H48"/>
  <c r="F48"/>
  <c r="C48"/>
  <c r="AF47"/>
  <c r="AD47"/>
  <c r="AC47"/>
  <c r="AB47"/>
  <c r="AE47" s="1"/>
  <c r="AA47"/>
  <c r="Z47"/>
  <c r="Y47"/>
  <c r="W47"/>
  <c r="S47"/>
  <c r="O47"/>
  <c r="M47"/>
  <c r="L47"/>
  <c r="K47"/>
  <c r="N47" s="1"/>
  <c r="I47"/>
  <c r="H47"/>
  <c r="J47" s="1"/>
  <c r="E47" s="1"/>
  <c r="G47" s="1"/>
  <c r="P47" s="1"/>
  <c r="F47"/>
  <c r="C47"/>
  <c r="AF46"/>
  <c r="AD46"/>
  <c r="AC46"/>
  <c r="AE46" s="1"/>
  <c r="AB46"/>
  <c r="Z46"/>
  <c r="Y46"/>
  <c r="AA46" s="1"/>
  <c r="V46" s="1"/>
  <c r="X46" s="1"/>
  <c r="AG46" s="1"/>
  <c r="W46"/>
  <c r="S46"/>
  <c r="O46"/>
  <c r="N46"/>
  <c r="M46"/>
  <c r="L46"/>
  <c r="K46"/>
  <c r="J46"/>
  <c r="E46" s="1"/>
  <c r="G46" s="1"/>
  <c r="P46" s="1"/>
  <c r="I46"/>
  <c r="H46"/>
  <c r="F46"/>
  <c r="C46"/>
  <c r="AF45"/>
  <c r="AD45"/>
  <c r="AC45"/>
  <c r="AB45"/>
  <c r="AE45" s="1"/>
  <c r="AA45"/>
  <c r="Z45"/>
  <c r="Y45"/>
  <c r="W45"/>
  <c r="S45"/>
  <c r="O45"/>
  <c r="M45"/>
  <c r="L45"/>
  <c r="K45"/>
  <c r="N45" s="1"/>
  <c r="I45"/>
  <c r="H45"/>
  <c r="J45" s="1"/>
  <c r="F45"/>
  <c r="C45"/>
  <c r="AF44"/>
  <c r="AD44"/>
  <c r="AC44"/>
  <c r="AB44"/>
  <c r="AE44" s="1"/>
  <c r="Z44"/>
  <c r="Y44"/>
  <c r="AA44" s="1"/>
  <c r="W44"/>
  <c r="S44"/>
  <c r="O44"/>
  <c r="N44"/>
  <c r="M44"/>
  <c r="L44"/>
  <c r="K44"/>
  <c r="J44"/>
  <c r="E44" s="1"/>
  <c r="G44" s="1"/>
  <c r="P44" s="1"/>
  <c r="I44"/>
  <c r="H44"/>
  <c r="F44"/>
  <c r="C44"/>
  <c r="AF43"/>
  <c r="AD43"/>
  <c r="AC43"/>
  <c r="AB43"/>
  <c r="AE43" s="1"/>
  <c r="AA43"/>
  <c r="V43" s="1"/>
  <c r="X43" s="1"/>
  <c r="AG43" s="1"/>
  <c r="Z43"/>
  <c r="Y43"/>
  <c r="W43"/>
  <c r="S43"/>
  <c r="O43"/>
  <c r="M43"/>
  <c r="L43"/>
  <c r="K43"/>
  <c r="N43" s="1"/>
  <c r="I43"/>
  <c r="H43"/>
  <c r="J43" s="1"/>
  <c r="F43"/>
  <c r="C43"/>
  <c r="AF42"/>
  <c r="AD42"/>
  <c r="AC42"/>
  <c r="AB42"/>
  <c r="AE42" s="1"/>
  <c r="Z42"/>
  <c r="Y42"/>
  <c r="AA42" s="1"/>
  <c r="W42"/>
  <c r="S42"/>
  <c r="O42"/>
  <c r="N42"/>
  <c r="M42"/>
  <c r="L42"/>
  <c r="K42"/>
  <c r="J42"/>
  <c r="E42" s="1"/>
  <c r="G42" s="1"/>
  <c r="P42" s="1"/>
  <c r="I42"/>
  <c r="H42"/>
  <c r="F42"/>
  <c r="C42"/>
  <c r="AF41"/>
  <c r="AD41"/>
  <c r="AC41"/>
  <c r="AB41"/>
  <c r="AE41" s="1"/>
  <c r="AA41"/>
  <c r="Z41"/>
  <c r="Y41"/>
  <c r="W41"/>
  <c r="S41"/>
  <c r="O41"/>
  <c r="M41"/>
  <c r="L41"/>
  <c r="K41"/>
  <c r="N41" s="1"/>
  <c r="I41"/>
  <c r="H41"/>
  <c r="J41" s="1"/>
  <c r="E41" s="1"/>
  <c r="G41" s="1"/>
  <c r="P41" s="1"/>
  <c r="F41"/>
  <c r="C41"/>
  <c r="AF40"/>
  <c r="AD40"/>
  <c r="AC40"/>
  <c r="AB40"/>
  <c r="AE40" s="1"/>
  <c r="Z40"/>
  <c r="Y40"/>
  <c r="AA40" s="1"/>
  <c r="V40" s="1"/>
  <c r="X40" s="1"/>
  <c r="AG40" s="1"/>
  <c r="W40"/>
  <c r="S40"/>
  <c r="O40"/>
  <c r="N40"/>
  <c r="M40"/>
  <c r="L40"/>
  <c r="K40"/>
  <c r="J40"/>
  <c r="E40" s="1"/>
  <c r="G40" s="1"/>
  <c r="P40" s="1"/>
  <c r="I40"/>
  <c r="H40"/>
  <c r="F40"/>
  <c r="C40"/>
  <c r="AF39"/>
  <c r="AD39"/>
  <c r="AC39"/>
  <c r="AB39"/>
  <c r="AE39" s="1"/>
  <c r="AA39"/>
  <c r="Z39"/>
  <c r="Y39"/>
  <c r="W39"/>
  <c r="S39"/>
  <c r="O39"/>
  <c r="M39"/>
  <c r="L39"/>
  <c r="K39"/>
  <c r="N39" s="1"/>
  <c r="I39"/>
  <c r="H39"/>
  <c r="J39" s="1"/>
  <c r="E39" s="1"/>
  <c r="G39" s="1"/>
  <c r="P39" s="1"/>
  <c r="F39"/>
  <c r="C39"/>
  <c r="AF38"/>
  <c r="AD38"/>
  <c r="AC38"/>
  <c r="AB38"/>
  <c r="AE38" s="1"/>
  <c r="Z38"/>
  <c r="Y38"/>
  <c r="AA38" s="1"/>
  <c r="V38" s="1"/>
  <c r="X38" s="1"/>
  <c r="AG38" s="1"/>
  <c r="W38"/>
  <c r="S38"/>
  <c r="O38"/>
  <c r="N38"/>
  <c r="M38"/>
  <c r="L38"/>
  <c r="K38"/>
  <c r="J38"/>
  <c r="E38" s="1"/>
  <c r="G38" s="1"/>
  <c r="P38" s="1"/>
  <c r="I38"/>
  <c r="H38"/>
  <c r="F38"/>
  <c r="C38"/>
  <c r="AF37"/>
  <c r="AD37"/>
  <c r="AC37"/>
  <c r="AB37"/>
  <c r="AE37" s="1"/>
  <c r="AA37"/>
  <c r="Z37"/>
  <c r="Y37"/>
  <c r="W37"/>
  <c r="S37"/>
  <c r="O37"/>
  <c r="M37"/>
  <c r="L37"/>
  <c r="K37"/>
  <c r="N37" s="1"/>
  <c r="I37"/>
  <c r="H37"/>
  <c r="J37" s="1"/>
  <c r="F37"/>
  <c r="C37"/>
  <c r="AF36"/>
  <c r="AD36"/>
  <c r="AC36"/>
  <c r="AB36"/>
  <c r="AE36" s="1"/>
  <c r="Z36"/>
  <c r="Y36"/>
  <c r="AA36" s="1"/>
  <c r="W36"/>
  <c r="S36"/>
  <c r="O36"/>
  <c r="N36"/>
  <c r="M36"/>
  <c r="L36"/>
  <c r="K36"/>
  <c r="J36"/>
  <c r="E36" s="1"/>
  <c r="G36" s="1"/>
  <c r="P36" s="1"/>
  <c r="I36"/>
  <c r="H36"/>
  <c r="F36"/>
  <c r="C36"/>
  <c r="AF35"/>
  <c r="AD35"/>
  <c r="AC35"/>
  <c r="AB35"/>
  <c r="AE35" s="1"/>
  <c r="AA35"/>
  <c r="V35" s="1"/>
  <c r="X35" s="1"/>
  <c r="AG35" s="1"/>
  <c r="Z35"/>
  <c r="Y35"/>
  <c r="W35"/>
  <c r="S35"/>
  <c r="O35"/>
  <c r="M35"/>
  <c r="L35"/>
  <c r="K35"/>
  <c r="N35" s="1"/>
  <c r="I35"/>
  <c r="H35"/>
  <c r="J35" s="1"/>
  <c r="F35"/>
  <c r="C35"/>
  <c r="AF34"/>
  <c r="AD34"/>
  <c r="AC34"/>
  <c r="AB34"/>
  <c r="AE34" s="1"/>
  <c r="Z34"/>
  <c r="Y34"/>
  <c r="AA34" s="1"/>
  <c r="W34"/>
  <c r="S34"/>
  <c r="O34"/>
  <c r="N34"/>
  <c r="M34"/>
  <c r="L34"/>
  <c r="K34"/>
  <c r="J34"/>
  <c r="E34" s="1"/>
  <c r="G34" s="1"/>
  <c r="P34" s="1"/>
  <c r="I34"/>
  <c r="H34"/>
  <c r="F34"/>
  <c r="C34"/>
  <c r="AF33"/>
  <c r="AD33"/>
  <c r="AC33"/>
  <c r="AB33"/>
  <c r="AE33" s="1"/>
  <c r="AA33"/>
  <c r="Z33"/>
  <c r="Y33"/>
  <c r="W33"/>
  <c r="S33"/>
  <c r="O33"/>
  <c r="M33"/>
  <c r="L33"/>
  <c r="K33"/>
  <c r="N33" s="1"/>
  <c r="I33"/>
  <c r="H33"/>
  <c r="J33" s="1"/>
  <c r="E33" s="1"/>
  <c r="G33" s="1"/>
  <c r="P33" s="1"/>
  <c r="F33"/>
  <c r="C33"/>
  <c r="AF32"/>
  <c r="AD32"/>
  <c r="AC32"/>
  <c r="AB32"/>
  <c r="AE32" s="1"/>
  <c r="Z32"/>
  <c r="Y32"/>
  <c r="AA32" s="1"/>
  <c r="V32" s="1"/>
  <c r="X32" s="1"/>
  <c r="AG32" s="1"/>
  <c r="W32"/>
  <c r="S32"/>
  <c r="O32"/>
  <c r="N32"/>
  <c r="M32"/>
  <c r="L32"/>
  <c r="K32"/>
  <c r="J32"/>
  <c r="E32" s="1"/>
  <c r="G32" s="1"/>
  <c r="P32" s="1"/>
  <c r="I32"/>
  <c r="H32"/>
  <c r="F32"/>
  <c r="C32"/>
  <c r="AF31"/>
  <c r="AD31"/>
  <c r="AC31"/>
  <c r="AB31"/>
  <c r="AE31" s="1"/>
  <c r="AA31"/>
  <c r="Z31"/>
  <c r="Y31"/>
  <c r="W31"/>
  <c r="S31"/>
  <c r="O31"/>
  <c r="M31"/>
  <c r="L31"/>
  <c r="K31"/>
  <c r="N31" s="1"/>
  <c r="I31"/>
  <c r="H31"/>
  <c r="J31" s="1"/>
  <c r="E31" s="1"/>
  <c r="G31" s="1"/>
  <c r="P31" s="1"/>
  <c r="F31"/>
  <c r="C31"/>
  <c r="AF30"/>
  <c r="AD30"/>
  <c r="AC30"/>
  <c r="AB30"/>
  <c r="AE30" s="1"/>
  <c r="Z30"/>
  <c r="Y30"/>
  <c r="AA30" s="1"/>
  <c r="V30" s="1"/>
  <c r="X30" s="1"/>
  <c r="AG30" s="1"/>
  <c r="W30"/>
  <c r="S30"/>
  <c r="O30"/>
  <c r="N30"/>
  <c r="M30"/>
  <c r="L30"/>
  <c r="K30"/>
  <c r="J30"/>
  <c r="E30" s="1"/>
  <c r="G30" s="1"/>
  <c r="P30" s="1"/>
  <c r="I30"/>
  <c r="H30"/>
  <c r="F30"/>
  <c r="C30"/>
  <c r="AF29"/>
  <c r="AD29"/>
  <c r="AC29"/>
  <c r="AB29"/>
  <c r="AE29" s="1"/>
  <c r="AA29"/>
  <c r="Z29"/>
  <c r="Y29"/>
  <c r="W29"/>
  <c r="S29"/>
  <c r="O29"/>
  <c r="M29"/>
  <c r="L29"/>
  <c r="K29"/>
  <c r="N29" s="1"/>
  <c r="I29"/>
  <c r="H29"/>
  <c r="J29" s="1"/>
  <c r="F29"/>
  <c r="C29"/>
  <c r="AF28"/>
  <c r="AD28"/>
  <c r="AC28"/>
  <c r="AB28"/>
  <c r="AE28" s="1"/>
  <c r="Z28"/>
  <c r="Y28"/>
  <c r="AA28" s="1"/>
  <c r="W28"/>
  <c r="S28"/>
  <c r="O28"/>
  <c r="N28"/>
  <c r="M28"/>
  <c r="L28"/>
  <c r="K28"/>
  <c r="J28"/>
  <c r="E28" s="1"/>
  <c r="G28" s="1"/>
  <c r="P28" s="1"/>
  <c r="I28"/>
  <c r="H28"/>
  <c r="F28"/>
  <c r="C28"/>
  <c r="AF27"/>
  <c r="AD27"/>
  <c r="AC27"/>
  <c r="AB27"/>
  <c r="AE27" s="1"/>
  <c r="AA27"/>
  <c r="V27" s="1"/>
  <c r="X27" s="1"/>
  <c r="AG27" s="1"/>
  <c r="Z27"/>
  <c r="Y27"/>
  <c r="W27"/>
  <c r="S27"/>
  <c r="O27"/>
  <c r="M27"/>
  <c r="L27"/>
  <c r="K27"/>
  <c r="N27" s="1"/>
  <c r="I27"/>
  <c r="H27"/>
  <c r="J27" s="1"/>
  <c r="F27"/>
  <c r="C27"/>
  <c r="AF26"/>
  <c r="AD26"/>
  <c r="AC26"/>
  <c r="AB26"/>
  <c r="AE26" s="1"/>
  <c r="Z26"/>
  <c r="Y26"/>
  <c r="AA26" s="1"/>
  <c r="W26"/>
  <c r="S26"/>
  <c r="O26"/>
  <c r="N26"/>
  <c r="M26"/>
  <c r="L26"/>
  <c r="K26"/>
  <c r="J26"/>
  <c r="E26" s="1"/>
  <c r="G26" s="1"/>
  <c r="P26" s="1"/>
  <c r="I26"/>
  <c r="H26"/>
  <c r="F26"/>
  <c r="C26"/>
  <c r="AF25"/>
  <c r="AD25"/>
  <c r="AC25"/>
  <c r="AB25"/>
  <c r="AE25" s="1"/>
  <c r="Z25"/>
  <c r="Y25"/>
  <c r="AA25" s="1"/>
  <c r="V25" s="1"/>
  <c r="X25" s="1"/>
  <c r="AG25" s="1"/>
  <c r="W25"/>
  <c r="S25"/>
  <c r="O25"/>
  <c r="M25"/>
  <c r="L25"/>
  <c r="K25"/>
  <c r="N25" s="1"/>
  <c r="I25"/>
  <c r="H25"/>
  <c r="J25" s="1"/>
  <c r="E25" s="1"/>
  <c r="G25" s="1"/>
  <c r="P25" s="1"/>
  <c r="F25"/>
  <c r="C25"/>
  <c r="AF24"/>
  <c r="AD24"/>
  <c r="AC24"/>
  <c r="AB24"/>
  <c r="AE24" s="1"/>
  <c r="Z24"/>
  <c r="Y24"/>
  <c r="AA24" s="1"/>
  <c r="V24" s="1"/>
  <c r="X24" s="1"/>
  <c r="AG24" s="1"/>
  <c r="W24"/>
  <c r="S24"/>
  <c r="O24"/>
  <c r="N24"/>
  <c r="M24"/>
  <c r="L24"/>
  <c r="K24"/>
  <c r="J24"/>
  <c r="E24" s="1"/>
  <c r="G24" s="1"/>
  <c r="P24" s="1"/>
  <c r="I24"/>
  <c r="H24"/>
  <c r="F24"/>
  <c r="C24"/>
  <c r="AF23"/>
  <c r="AD23"/>
  <c r="AC23"/>
  <c r="AB23"/>
  <c r="AE23" s="1"/>
  <c r="Z23"/>
  <c r="Y23"/>
  <c r="AA23" s="1"/>
  <c r="W23"/>
  <c r="S23"/>
  <c r="O23"/>
  <c r="M23"/>
  <c r="L23"/>
  <c r="K23"/>
  <c r="N23" s="1"/>
  <c r="I23"/>
  <c r="H23"/>
  <c r="J23" s="1"/>
  <c r="F23"/>
  <c r="C23"/>
  <c r="AF22"/>
  <c r="AD22"/>
  <c r="AC22"/>
  <c r="AB22"/>
  <c r="AE22" s="1"/>
  <c r="Z22"/>
  <c r="Y22"/>
  <c r="AA22" s="1"/>
  <c r="W22"/>
  <c r="S22"/>
  <c r="O22"/>
  <c r="N22"/>
  <c r="M22"/>
  <c r="L22"/>
  <c r="K22"/>
  <c r="J22"/>
  <c r="E22" s="1"/>
  <c r="G22" s="1"/>
  <c r="P22" s="1"/>
  <c r="I22"/>
  <c r="H22"/>
  <c r="F22"/>
  <c r="C22"/>
  <c r="AF21"/>
  <c r="AD21"/>
  <c r="AC21"/>
  <c r="AB21"/>
  <c r="AE21" s="1"/>
  <c r="Z21"/>
  <c r="Y21"/>
  <c r="AA21" s="1"/>
  <c r="V21" s="1"/>
  <c r="X21" s="1"/>
  <c r="AG21" s="1"/>
  <c r="W21"/>
  <c r="S21"/>
  <c r="O21"/>
  <c r="M21"/>
  <c r="L21"/>
  <c r="K21"/>
  <c r="N21" s="1"/>
  <c r="I21"/>
  <c r="H21"/>
  <c r="J21" s="1"/>
  <c r="E21" s="1"/>
  <c r="G21" s="1"/>
  <c r="P21" s="1"/>
  <c r="F21"/>
  <c r="C21"/>
  <c r="AF20"/>
  <c r="AD20"/>
  <c r="AC20"/>
  <c r="AB20"/>
  <c r="AE20" s="1"/>
  <c r="Z20"/>
  <c r="Y20"/>
  <c r="AA20" s="1"/>
  <c r="V20" s="1"/>
  <c r="X20" s="1"/>
  <c r="AG20" s="1"/>
  <c r="W20"/>
  <c r="S20"/>
  <c r="O20"/>
  <c r="N20"/>
  <c r="M20"/>
  <c r="L20"/>
  <c r="K20"/>
  <c r="J20"/>
  <c r="E20" s="1"/>
  <c r="G20" s="1"/>
  <c r="P20" s="1"/>
  <c r="I20"/>
  <c r="H20"/>
  <c r="F20"/>
  <c r="C20"/>
  <c r="AF19"/>
  <c r="AD19"/>
  <c r="AC19"/>
  <c r="AB19"/>
  <c r="AE19" s="1"/>
  <c r="Z19"/>
  <c r="Y19"/>
  <c r="AA19" s="1"/>
  <c r="W19"/>
  <c r="S19"/>
  <c r="O19"/>
  <c r="M19"/>
  <c r="L19"/>
  <c r="K19"/>
  <c r="N19" s="1"/>
  <c r="I19"/>
  <c r="H19"/>
  <c r="J19" s="1"/>
  <c r="F19"/>
  <c r="C19"/>
  <c r="AF18"/>
  <c r="AD18"/>
  <c r="AC18"/>
  <c r="AE18" s="1"/>
  <c r="AB18"/>
  <c r="Z18"/>
  <c r="Y18"/>
  <c r="AA18" s="1"/>
  <c r="V18" s="1"/>
  <c r="X18" s="1"/>
  <c r="AG18" s="1"/>
  <c r="W18"/>
  <c r="S18"/>
  <c r="O18"/>
  <c r="N18"/>
  <c r="M18"/>
  <c r="L18"/>
  <c r="K18"/>
  <c r="J18"/>
  <c r="E18" s="1"/>
  <c r="G18" s="1"/>
  <c r="P18" s="1"/>
  <c r="I18"/>
  <c r="H18"/>
  <c r="F18"/>
  <c r="C18"/>
  <c r="AF17"/>
  <c r="AD17"/>
  <c r="AC17"/>
  <c r="AB17"/>
  <c r="AE17" s="1"/>
  <c r="Z17"/>
  <c r="Y17"/>
  <c r="AA17" s="1"/>
  <c r="V17" s="1"/>
  <c r="X17" s="1"/>
  <c r="AG17" s="1"/>
  <c r="W17"/>
  <c r="S17"/>
  <c r="O17"/>
  <c r="M17"/>
  <c r="L17"/>
  <c r="K17"/>
  <c r="N17" s="1"/>
  <c r="I17"/>
  <c r="H17"/>
  <c r="J17" s="1"/>
  <c r="E17" s="1"/>
  <c r="G17" s="1"/>
  <c r="P17" s="1"/>
  <c r="F17"/>
  <c r="C17"/>
  <c r="AF16"/>
  <c r="AD16"/>
  <c r="AC16"/>
  <c r="AB16"/>
  <c r="AE16" s="1"/>
  <c r="Z16"/>
  <c r="Y16"/>
  <c r="AA16" s="1"/>
  <c r="V16" s="1"/>
  <c r="X16" s="1"/>
  <c r="AG16" s="1"/>
  <c r="W16"/>
  <c r="S16"/>
  <c r="O16"/>
  <c r="N16"/>
  <c r="M16"/>
  <c r="L16"/>
  <c r="K16"/>
  <c r="J16"/>
  <c r="E16" s="1"/>
  <c r="G16" s="1"/>
  <c r="P16" s="1"/>
  <c r="I16"/>
  <c r="H16"/>
  <c r="F16"/>
  <c r="C16"/>
  <c r="AF15"/>
  <c r="AD15"/>
  <c r="AC15"/>
  <c r="AB15"/>
  <c r="AE15" s="1"/>
  <c r="Z15"/>
  <c r="Y15"/>
  <c r="AA15" s="1"/>
  <c r="W15"/>
  <c r="S15"/>
  <c r="O15"/>
  <c r="M15"/>
  <c r="L15"/>
  <c r="K15"/>
  <c r="N15" s="1"/>
  <c r="I15"/>
  <c r="H15"/>
  <c r="J15" s="1"/>
  <c r="F15"/>
  <c r="C15"/>
  <c r="AF14"/>
  <c r="AD14"/>
  <c r="AC14"/>
  <c r="AB14"/>
  <c r="AE14" s="1"/>
  <c r="Z14"/>
  <c r="Y14"/>
  <c r="AA14" s="1"/>
  <c r="W14"/>
  <c r="S14"/>
  <c r="O14"/>
  <c r="N14"/>
  <c r="M14"/>
  <c r="L14"/>
  <c r="K14"/>
  <c r="J14"/>
  <c r="E14" s="1"/>
  <c r="G14" s="1"/>
  <c r="P14" s="1"/>
  <c r="I14"/>
  <c r="H14"/>
  <c r="F14"/>
  <c r="C14"/>
  <c r="AF13"/>
  <c r="AD13"/>
  <c r="AC13"/>
  <c r="AB13"/>
  <c r="AE13" s="1"/>
  <c r="V13" s="1"/>
  <c r="X13" s="1"/>
  <c r="AG13" s="1"/>
  <c r="AA13"/>
  <c r="Z13"/>
  <c r="Y13"/>
  <c r="W13"/>
  <c r="S13"/>
  <c r="O13"/>
  <c r="M13"/>
  <c r="L13"/>
  <c r="K13"/>
  <c r="N13" s="1"/>
  <c r="I13"/>
  <c r="H13"/>
  <c r="J13" s="1"/>
  <c r="E13" s="1"/>
  <c r="G13" s="1"/>
  <c r="P13" s="1"/>
  <c r="F13"/>
  <c r="C13"/>
  <c r="AF12"/>
  <c r="AD12"/>
  <c r="AC12"/>
  <c r="AB12"/>
  <c r="AE12" s="1"/>
  <c r="Z12"/>
  <c r="Y12"/>
  <c r="AA12" s="1"/>
  <c r="V12" s="1"/>
  <c r="X12" s="1"/>
  <c r="AG12" s="1"/>
  <c r="W12"/>
  <c r="S12"/>
  <c r="O12"/>
  <c r="N12"/>
  <c r="M12"/>
  <c r="L12"/>
  <c r="K12"/>
  <c r="J12"/>
  <c r="E12" s="1"/>
  <c r="G12" s="1"/>
  <c r="P12" s="1"/>
  <c r="I12"/>
  <c r="H12"/>
  <c r="F12"/>
  <c r="C12"/>
  <c r="AF11"/>
  <c r="AD11"/>
  <c r="AC11"/>
  <c r="AB11"/>
  <c r="AE11" s="1"/>
  <c r="AA11"/>
  <c r="Z11"/>
  <c r="Y11"/>
  <c r="W11"/>
  <c r="S11"/>
  <c r="O11"/>
  <c r="M11"/>
  <c r="L11"/>
  <c r="K11"/>
  <c r="N11" s="1"/>
  <c r="I11"/>
  <c r="H11"/>
  <c r="J11" s="1"/>
  <c r="E11" s="1"/>
  <c r="G11" s="1"/>
  <c r="P11" s="1"/>
  <c r="F11"/>
  <c r="C11"/>
  <c r="AF10"/>
  <c r="AD10"/>
  <c r="AC10"/>
  <c r="AB10"/>
  <c r="AE10" s="1"/>
  <c r="Z10"/>
  <c r="Y10"/>
  <c r="AA10" s="1"/>
  <c r="V10" s="1"/>
  <c r="X10" s="1"/>
  <c r="AG10" s="1"/>
  <c r="W10"/>
  <c r="S10"/>
  <c r="O10"/>
  <c r="N10"/>
  <c r="M10"/>
  <c r="L10"/>
  <c r="K10"/>
  <c r="J10"/>
  <c r="E10" s="1"/>
  <c r="G10" s="1"/>
  <c r="P10" s="1"/>
  <c r="I10"/>
  <c r="H10"/>
  <c r="F10"/>
  <c r="C10"/>
  <c r="AF9"/>
  <c r="AD9"/>
  <c r="AC9"/>
  <c r="AB9"/>
  <c r="AE9" s="1"/>
  <c r="Z9"/>
  <c r="Y9"/>
  <c r="AA9" s="1"/>
  <c r="W9"/>
  <c r="S9"/>
  <c r="O9"/>
  <c r="M9"/>
  <c r="L9"/>
  <c r="K9"/>
  <c r="N9" s="1"/>
  <c r="I9"/>
  <c r="H9"/>
  <c r="J9" s="1"/>
  <c r="F9"/>
  <c r="C9"/>
  <c r="AF8"/>
  <c r="AD8"/>
  <c r="AC8"/>
  <c r="AB8"/>
  <c r="AE8" s="1"/>
  <c r="Z8"/>
  <c r="Y8"/>
  <c r="AA8" s="1"/>
  <c r="W8"/>
  <c r="S8"/>
  <c r="O8"/>
  <c r="AF56" s="1"/>
  <c r="N8"/>
  <c r="M8"/>
  <c r="AD57" s="1"/>
  <c r="L8"/>
  <c r="AC57" s="1"/>
  <c r="K8"/>
  <c r="AB57" s="1"/>
  <c r="J8"/>
  <c r="I8"/>
  <c r="Z57" s="1"/>
  <c r="H8"/>
  <c r="Y56" s="1"/>
  <c r="F8"/>
  <c r="W56" s="1"/>
  <c r="C8"/>
  <c r="S56" s="1"/>
  <c r="AA6"/>
  <c r="Z6"/>
  <c r="Y6"/>
  <c r="L6"/>
  <c r="K6"/>
  <c r="R3"/>
  <c r="Q3"/>
  <c r="R2"/>
  <c r="C1"/>
  <c r="V45" l="1"/>
  <c r="X45" s="1"/>
  <c r="AG45" s="1"/>
  <c r="AA57"/>
  <c r="V8"/>
  <c r="X8" s="1"/>
  <c r="AG8" s="1"/>
  <c r="E9"/>
  <c r="G9" s="1"/>
  <c r="P9" s="1"/>
  <c r="V9"/>
  <c r="X9" s="1"/>
  <c r="AG9" s="1"/>
  <c r="V14"/>
  <c r="X14" s="1"/>
  <c r="AG14" s="1"/>
  <c r="E15"/>
  <c r="G15" s="1"/>
  <c r="P15" s="1"/>
  <c r="V15"/>
  <c r="X15" s="1"/>
  <c r="AG15" s="1"/>
  <c r="V22"/>
  <c r="X22" s="1"/>
  <c r="AG22" s="1"/>
  <c r="E23"/>
  <c r="G23" s="1"/>
  <c r="P23" s="1"/>
  <c r="V23"/>
  <c r="X23" s="1"/>
  <c r="AG23" s="1"/>
  <c r="V34"/>
  <c r="X34" s="1"/>
  <c r="AG34" s="1"/>
  <c r="E35"/>
  <c r="G35" s="1"/>
  <c r="P35" s="1"/>
  <c r="V39"/>
  <c r="X39" s="1"/>
  <c r="AG39" s="1"/>
  <c r="E51"/>
  <c r="G51" s="1"/>
  <c r="P51" s="1"/>
  <c r="V55"/>
  <c r="X55" s="1"/>
  <c r="AG55" s="1"/>
  <c r="V28"/>
  <c r="X28" s="1"/>
  <c r="AG28" s="1"/>
  <c r="E29"/>
  <c r="G29" s="1"/>
  <c r="P29" s="1"/>
  <c r="V33"/>
  <c r="X33" s="1"/>
  <c r="AG33" s="1"/>
  <c r="V44"/>
  <c r="X44" s="1"/>
  <c r="AG44" s="1"/>
  <c r="E45"/>
  <c r="G45" s="1"/>
  <c r="P45" s="1"/>
  <c r="V49"/>
  <c r="X49" s="1"/>
  <c r="AG49" s="1"/>
  <c r="V53"/>
  <c r="X53" s="1"/>
  <c r="AG53" s="1"/>
  <c r="V37"/>
  <c r="X37" s="1"/>
  <c r="AG37" s="1"/>
  <c r="AE56"/>
  <c r="V11"/>
  <c r="X11" s="1"/>
  <c r="AG11" s="1"/>
  <c r="E19"/>
  <c r="G19" s="1"/>
  <c r="P19" s="1"/>
  <c r="V19"/>
  <c r="X19" s="1"/>
  <c r="AG19" s="1"/>
  <c r="V26"/>
  <c r="X26" s="1"/>
  <c r="AG26" s="1"/>
  <c r="E27"/>
  <c r="G27" s="1"/>
  <c r="P27" s="1"/>
  <c r="V31"/>
  <c r="X31" s="1"/>
  <c r="AG31" s="1"/>
  <c r="V42"/>
  <c r="X42" s="1"/>
  <c r="AG42" s="1"/>
  <c r="E43"/>
  <c r="G43" s="1"/>
  <c r="P43" s="1"/>
  <c r="V47"/>
  <c r="X47" s="1"/>
  <c r="AG47" s="1"/>
  <c r="V36"/>
  <c r="X36" s="1"/>
  <c r="AG36" s="1"/>
  <c r="E37"/>
  <c r="G37" s="1"/>
  <c r="P37" s="1"/>
  <c r="V41"/>
  <c r="X41" s="1"/>
  <c r="AG41" s="1"/>
  <c r="V52"/>
  <c r="X52" s="1"/>
  <c r="AG52" s="1"/>
  <c r="E53"/>
  <c r="G53" s="1"/>
  <c r="P53" s="1"/>
  <c r="V29"/>
  <c r="X29" s="1"/>
  <c r="AG29" s="1"/>
  <c r="AD56"/>
  <c r="Y57"/>
  <c r="AC56"/>
  <c r="AF57"/>
  <c r="E8"/>
  <c r="AB56"/>
  <c r="W57"/>
  <c r="AE57"/>
  <c r="AA56"/>
  <c r="Z56"/>
  <c r="V57" l="1"/>
  <c r="V56"/>
  <c r="G8"/>
  <c r="P8" l="1"/>
  <c r="X56"/>
  <c r="X57"/>
  <c r="AG56" l="1"/>
  <c r="AG57"/>
</calcChain>
</file>

<file path=xl/comments1.xml><?xml version="1.0" encoding="utf-8"?>
<comments xmlns="http://schemas.openxmlformats.org/spreadsheetml/2006/main">
  <authors>
    <author>DOEACC-Dell</author>
  </authors>
  <commentList>
    <comment ref="AD57" authorId="0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Bassi, Giri, Andhra,  Gaj, Khauli, Baner Binwa, Ganvi, Thirot, MicrosOwn, ADHEP, Patikari, Toss.</t>
        </r>
      </text>
    </comment>
  </commentList>
</comments>
</file>

<file path=xl/sharedStrings.xml><?xml version="1.0" encoding="utf-8"?>
<sst xmlns="http://schemas.openxmlformats.org/spreadsheetml/2006/main" count="244" uniqueCount="230">
  <si>
    <t>File Name: DADISPO-</t>
  </si>
  <si>
    <t>Day Ahead Disposal for:</t>
  </si>
  <si>
    <t>S.No.</t>
  </si>
  <si>
    <t xml:space="preserve"> TIME hh:mm</t>
  </si>
  <si>
    <t>Frequency of Previous Day (Hz)</t>
  </si>
  <si>
    <t>IEX RATE OF CURRENT DAY (RS/MWH)</t>
  </si>
  <si>
    <t>Availabilty  after Firm Banking (MW)</t>
  </si>
  <si>
    <t>Restricted Demand (MW)</t>
  </si>
  <si>
    <t>Sur.(+)/ Deficit(-) (MW)</t>
  </si>
  <si>
    <t>Disposal of Surplus (MW)</t>
  </si>
  <si>
    <t>Purchase</t>
  </si>
  <si>
    <t>Sale</t>
  </si>
  <si>
    <t xml:space="preserve">Net Schedule  </t>
  </si>
  <si>
    <t>Net Sur.(+)/ Deficit(-)</t>
  </si>
  <si>
    <t xml:space="preserve">Net Schedule </t>
  </si>
  <si>
    <t>OA Consumers through IEX</t>
  </si>
  <si>
    <t>HPSEBL through IEX</t>
  </si>
  <si>
    <t>Total</t>
  </si>
  <si>
    <t>HPSEBL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</si>
  <si>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</si>
  <si>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</si>
  <si>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</si>
  <si>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</si>
  <si>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</si>
  <si>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</si>
  <si>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</si>
  <si>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</si>
  <si>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</si>
  <si>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</si>
  <si>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</si>
  <si>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</si>
  <si>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</si>
  <si>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</si>
  <si>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</si>
  <si>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</si>
  <si>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00.00-00.15</t>
  </si>
  <si>
    <t>2559.55</t>
  </si>
  <si>
    <t>12.00-12.15</t>
  </si>
  <si>
    <t>3170.41</t>
  </si>
  <si>
    <t>00.15-00.30</t>
  </si>
  <si>
    <t>2559.70</t>
  </si>
  <si>
    <t>12.15-12.30</t>
  </si>
  <si>
    <t>3294.20</t>
  </si>
  <si>
    <t>00.30-00.45</t>
  </si>
  <si>
    <t>2523.86</t>
  </si>
  <si>
    <t>12.30-12.45</t>
  </si>
  <si>
    <t>3199.12</t>
  </si>
  <si>
    <t>00.45-01.00</t>
  </si>
  <si>
    <t>2523.85</t>
  </si>
  <si>
    <t>12.45-13.00</t>
  </si>
  <si>
    <t>3111.89</t>
  </si>
  <si>
    <t>01.00-01.15</t>
  </si>
  <si>
    <t>2510.76</t>
  </si>
  <si>
    <t>13.00-13.15</t>
  </si>
  <si>
    <t>3027.94</t>
  </si>
  <si>
    <t>01.15-01.30</t>
  </si>
  <si>
    <t>2510.45</t>
  </si>
  <si>
    <t>13.15-13.30</t>
  </si>
  <si>
    <t>2949.93</t>
  </si>
  <si>
    <t>01.30-01.45</t>
  </si>
  <si>
    <t>2510.02</t>
  </si>
  <si>
    <t>13.30-13.45</t>
  </si>
  <si>
    <t>2749.89</t>
  </si>
  <si>
    <t>01.45-02:00</t>
  </si>
  <si>
    <t>2485.65</t>
  </si>
  <si>
    <t>13.45-14.00</t>
  </si>
  <si>
    <t>2699.64</t>
  </si>
  <si>
    <t>02.00-02.15</t>
  </si>
  <si>
    <t>2485.13</t>
  </si>
  <si>
    <t>14.00-14.15</t>
  </si>
  <si>
    <t>2673.64</t>
  </si>
  <si>
    <t>02.15-02.30</t>
  </si>
  <si>
    <t>2258.77</t>
  </si>
  <si>
    <t>14.15-14.30</t>
  </si>
  <si>
    <t>2673.62</t>
  </si>
  <si>
    <t>02.30-02.45</t>
  </si>
  <si>
    <t>2256.87</t>
  </si>
  <si>
    <t>14.30-14.45</t>
  </si>
  <si>
    <t>2630.94</t>
  </si>
  <si>
    <t>02.45-03:00</t>
  </si>
  <si>
    <t>2300.02</t>
  </si>
  <si>
    <t>14.45-15.00</t>
  </si>
  <si>
    <t>2630.33</t>
  </si>
  <si>
    <t>03.00-03.15</t>
  </si>
  <si>
    <t>2257.26</t>
  </si>
  <si>
    <t>15.00-15.15</t>
  </si>
  <si>
    <t>2673.32</t>
  </si>
  <si>
    <t>03.15-03.30</t>
  </si>
  <si>
    <t>2256.16</t>
  </si>
  <si>
    <t>15.15-15.30</t>
  </si>
  <si>
    <t>2673.26</t>
  </si>
  <si>
    <t>03.30-03.45</t>
  </si>
  <si>
    <t>2252.18</t>
  </si>
  <si>
    <t>15.30-15.45</t>
  </si>
  <si>
    <t>2673.52</t>
  </si>
  <si>
    <t>03.45-04.00</t>
  </si>
  <si>
    <t>2251.29</t>
  </si>
  <si>
    <t>15.45-16.00</t>
  </si>
  <si>
    <t>2678.54</t>
  </si>
  <si>
    <t>04.00-04.15</t>
  </si>
  <si>
    <t>2252.65</t>
  </si>
  <si>
    <t>16.00-16.15</t>
  </si>
  <si>
    <t>2678.87</t>
  </si>
  <si>
    <t>04.15-04.30</t>
  </si>
  <si>
    <t>2257.50</t>
  </si>
  <si>
    <t>16.15-16.30</t>
  </si>
  <si>
    <t>2828.39</t>
  </si>
  <si>
    <t>04.30-04.45</t>
  </si>
  <si>
    <t>2357.12</t>
  </si>
  <si>
    <t>16.30-16.45</t>
  </si>
  <si>
    <t>2900.47</t>
  </si>
  <si>
    <t>04.45-05.00</t>
  </si>
  <si>
    <t>2510.22</t>
  </si>
  <si>
    <t>16.45-17.00</t>
  </si>
  <si>
    <t>2947.35</t>
  </si>
  <si>
    <t>05.00-05.15</t>
  </si>
  <si>
    <t>2510.39</t>
  </si>
  <si>
    <t>17.00-17.15</t>
  </si>
  <si>
    <t>2847.59</t>
  </si>
  <si>
    <t>05.15-05.30</t>
  </si>
  <si>
    <t>2510.93</t>
  </si>
  <si>
    <t>17.15-17.30</t>
  </si>
  <si>
    <t>2847.09</t>
  </si>
  <si>
    <t>05.30-05.45</t>
  </si>
  <si>
    <t>2523.57</t>
  </si>
  <si>
    <t>17.30-17.45</t>
  </si>
  <si>
    <t>2729.86</t>
  </si>
  <si>
    <t>05.45-06.00</t>
  </si>
  <si>
    <t>2523.78</t>
  </si>
  <si>
    <t>17.45-18.00</t>
  </si>
  <si>
    <t>2559.15</t>
  </si>
  <si>
    <t>06.00-06.15</t>
  </si>
  <si>
    <t>2579.60</t>
  </si>
  <si>
    <t>18.00-18.15</t>
  </si>
  <si>
    <t>2929.04</t>
  </si>
  <si>
    <t>06.15-06.30</t>
  </si>
  <si>
    <t>2947.13</t>
  </si>
  <si>
    <t>18.15-18.30</t>
  </si>
  <si>
    <t>2929.83</t>
  </si>
  <si>
    <t>06.30-06.45</t>
  </si>
  <si>
    <t>2947.72</t>
  </si>
  <si>
    <t>18.30-18.45</t>
  </si>
  <si>
    <t>3000.30</t>
  </si>
  <si>
    <t>06.45-07.00</t>
  </si>
  <si>
    <t>2869.50</t>
  </si>
  <si>
    <t>18.45-19.00</t>
  </si>
  <si>
    <t>3269.06</t>
  </si>
  <si>
    <t>07.00-07.15</t>
  </si>
  <si>
    <t>2949.73</t>
  </si>
  <si>
    <t>19.00-19.15</t>
  </si>
  <si>
    <t>3089.27</t>
  </si>
  <si>
    <t>07.15-07.30</t>
  </si>
  <si>
    <t>3489.21</t>
  </si>
  <si>
    <t>19.15-19.30</t>
  </si>
  <si>
    <t>3096.37</t>
  </si>
  <si>
    <t>07.30-07.45</t>
  </si>
  <si>
    <t>3489.92</t>
  </si>
  <si>
    <t>19.30-19.45</t>
  </si>
  <si>
    <t>3095.76</t>
  </si>
  <si>
    <t>07.45-08.00</t>
  </si>
  <si>
    <t>3579.06</t>
  </si>
  <si>
    <t>19.45-20.00</t>
  </si>
  <si>
    <t>3000.61</t>
  </si>
  <si>
    <t>08.00-08.15</t>
  </si>
  <si>
    <t>3750.72</t>
  </si>
  <si>
    <t>20.00-20.15</t>
  </si>
  <si>
    <t>2799.81</t>
  </si>
  <si>
    <t>08.15-08.30</t>
  </si>
  <si>
    <t>4400.37</t>
  </si>
  <si>
    <t>20.15-20.30</t>
  </si>
  <si>
    <t>2633.56</t>
  </si>
  <si>
    <t>08.30-08.45</t>
  </si>
  <si>
    <t>3579.18</t>
  </si>
  <si>
    <t>20.30-20.45</t>
  </si>
  <si>
    <t>2799.76</t>
  </si>
  <si>
    <t>08.45-09.00</t>
  </si>
  <si>
    <t>3499.24</t>
  </si>
  <si>
    <t>20.45-21.00</t>
  </si>
  <si>
    <t>2724.74</t>
  </si>
  <si>
    <t>09.00-09.15</t>
  </si>
  <si>
    <t>3437.53</t>
  </si>
  <si>
    <t>21.00-21.15</t>
  </si>
  <si>
    <t>2949.06</t>
  </si>
  <si>
    <t>09.15-09.30</t>
  </si>
  <si>
    <t>3821.25</t>
  </si>
  <si>
    <t>21.15-21.30</t>
  </si>
  <si>
    <t>2929.00</t>
  </si>
  <si>
    <t>09.30-09.45</t>
  </si>
  <si>
    <t>3437.81</t>
  </si>
  <si>
    <t>21.30-21.45</t>
  </si>
  <si>
    <t>2900.62</t>
  </si>
  <si>
    <t>09.45-10.00</t>
  </si>
  <si>
    <t>3379.39</t>
  </si>
  <si>
    <t>21.45-22.00</t>
  </si>
  <si>
    <t>2881.57</t>
  </si>
  <si>
    <t>10.00-10.15</t>
  </si>
  <si>
    <t>3239.54</t>
  </si>
  <si>
    <t>22.00-22.15</t>
  </si>
  <si>
    <t>2600.26</t>
  </si>
  <si>
    <t>10.15-10.30</t>
  </si>
  <si>
    <t>3441.23</t>
  </si>
  <si>
    <t>22.15-22.30</t>
  </si>
  <si>
    <t>2699.21</t>
  </si>
  <si>
    <t>10.30-10.45</t>
  </si>
  <si>
    <t>3229.83</t>
  </si>
  <si>
    <t>22.30-22.45</t>
  </si>
  <si>
    <t>2633.95</t>
  </si>
  <si>
    <t>10.45-11.00</t>
  </si>
  <si>
    <t>3239.28</t>
  </si>
  <si>
    <t>22.45-23.00</t>
  </si>
  <si>
    <t>2633.65</t>
  </si>
  <si>
    <t>11.00-11.15</t>
  </si>
  <si>
    <t>3449.08</t>
  </si>
  <si>
    <t>23.00-23.15</t>
  </si>
  <si>
    <t>2609.29</t>
  </si>
  <si>
    <t>11.15-11.30</t>
  </si>
  <si>
    <t>3240.86</t>
  </si>
  <si>
    <t>23.15-23.30</t>
  </si>
  <si>
    <t>2633.04</t>
  </si>
  <si>
    <t>11.30-11.45</t>
  </si>
  <si>
    <t>3150.98</t>
  </si>
  <si>
    <t>23.30-23.45</t>
  </si>
  <si>
    <t>2559.53</t>
  </si>
  <si>
    <t>11.45-12.00</t>
  </si>
  <si>
    <t>3079.85</t>
  </si>
  <si>
    <t>23.45-24.00</t>
  </si>
  <si>
    <t>2510.87</t>
  </si>
  <si>
    <t>Average</t>
  </si>
  <si>
    <t>Total (in LUs)</t>
  </si>
  <si>
    <t xml:space="preserve">  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</si>
</sst>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18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8"/>
      <name val="Arial"/>
      <family val="2"/>
    </font>
    <font>
      <sz val="20"/>
      <color indexed="8"/>
      <name val="Arial"/>
      <family val="2"/>
    </font>
    <font>
      <b/>
      <i/>
      <sz val="36"/>
      <name val="Arial Narrow"/>
      <family val="2"/>
    </font>
    <font>
      <b/>
      <sz val="2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07">
    <xf numFmtId="0" fontId="0" fillId="0" borderId="0"/>
    <xf numFmtId="0" fontId="1" fillId="0" borderId="0"/>
    <xf numFmtId="0" fontId="1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85">
    <xf numFmtId="0" fontId="0" fillId="0" borderId="0" xfId="0"/>
    <xf numFmtId="0" fontId="2" fillId="15" borderId="0" xfId="1" applyFont="1" applyFill="1" applyBorder="1" applyAlignment="1" applyProtection="1">
      <alignment horizontal="right" vertical="center"/>
    </xf>
    <xf numFmtId="164" fontId="2" fillId="15" borderId="0" xfId="1" applyNumberFormat="1" applyFont="1" applyFill="1" applyBorder="1" applyAlignment="1" applyProtection="1">
      <alignment horizontal="left" vertical="center"/>
    </xf>
    <xf numFmtId="0" fontId="3" fillId="0" borderId="0" xfId="1" applyFont="1" applyAlignment="1" applyProtection="1">
      <alignment horizontal="center" vertical="center"/>
      <protection hidden="1"/>
    </xf>
    <xf numFmtId="0" fontId="3" fillId="15" borderId="0" xfId="1" applyFont="1" applyFill="1" applyBorder="1" applyAlignment="1" applyProtection="1">
      <alignment horizontal="center" vertical="center"/>
    </xf>
    <xf numFmtId="0" fontId="4" fillId="16" borderId="2" xfId="1" applyFont="1" applyFill="1" applyBorder="1" applyAlignment="1" applyProtection="1">
      <alignment horizontal="right" vertical="center"/>
      <protection hidden="1"/>
    </xf>
    <xf numFmtId="0" fontId="4" fillId="16" borderId="3" xfId="1" applyFont="1" applyFill="1" applyBorder="1" applyAlignment="1" applyProtection="1">
      <alignment horizontal="right" vertical="center"/>
      <protection hidden="1"/>
    </xf>
    <xf numFmtId="165" fontId="4" fillId="16" borderId="3" xfId="1" applyNumberFormat="1" applyFont="1" applyFill="1" applyBorder="1" applyAlignment="1" applyProtection="1">
      <alignment horizontal="left" vertical="center"/>
      <protection hidden="1"/>
    </xf>
    <xf numFmtId="165" fontId="4" fillId="16" borderId="3" xfId="1" applyNumberFormat="1" applyFont="1" applyFill="1" applyBorder="1" applyAlignment="1" applyProtection="1">
      <alignment horizontal="center" vertical="center"/>
      <protection hidden="1"/>
    </xf>
    <xf numFmtId="0" fontId="4" fillId="16" borderId="3" xfId="1" applyFont="1" applyFill="1" applyBorder="1" applyAlignment="1" applyProtection="1">
      <alignment horizontal="center" vertical="center"/>
      <protection hidden="1"/>
    </xf>
    <xf numFmtId="0" fontId="4" fillId="16" borderId="4" xfId="1" applyFont="1" applyFill="1" applyBorder="1" applyAlignment="1" applyProtection="1">
      <alignment horizontal="center" vertical="center"/>
      <protection hidden="1"/>
    </xf>
    <xf numFmtId="0" fontId="4" fillId="16" borderId="5" xfId="1" applyFont="1" applyFill="1" applyBorder="1" applyAlignment="1" applyProtection="1">
      <alignment horizontal="center" vertical="center"/>
      <protection hidden="1"/>
    </xf>
    <xf numFmtId="0" fontId="4" fillId="16" borderId="0" xfId="1" applyFont="1" applyFill="1" applyAlignment="1" applyProtection="1">
      <alignment horizontal="center" vertical="center"/>
      <protection hidden="1"/>
    </xf>
    <xf numFmtId="0" fontId="5" fillId="16" borderId="6" xfId="1" applyFont="1" applyFill="1" applyBorder="1" applyAlignment="1" applyProtection="1">
      <alignment horizontal="center" vertical="center" textRotation="90" wrapText="1"/>
    </xf>
    <xf numFmtId="0" fontId="5" fillId="16" borderId="7" xfId="1" applyFont="1" applyFill="1" applyBorder="1" applyAlignment="1" applyProtection="1">
      <alignment horizontal="center" vertical="center" textRotation="90" wrapText="1"/>
    </xf>
    <xf numFmtId="0" fontId="5" fillId="16" borderId="3" xfId="1" applyFont="1" applyFill="1" applyBorder="1" applyAlignment="1" applyProtection="1">
      <alignment horizontal="center" vertical="center" textRotation="90" wrapText="1"/>
    </xf>
    <xf numFmtId="0" fontId="5" fillId="16" borderId="7" xfId="1" applyFont="1" applyFill="1" applyBorder="1" applyAlignment="1" applyProtection="1">
      <alignment horizontal="center" vertical="center" wrapText="1"/>
    </xf>
    <xf numFmtId="0" fontId="5" fillId="16" borderId="8" xfId="1" applyFont="1" applyFill="1" applyBorder="1" applyAlignment="1" applyProtection="1">
      <alignment horizontal="center" vertical="center" wrapText="1"/>
    </xf>
    <xf numFmtId="0" fontId="5" fillId="16" borderId="9" xfId="1" applyFont="1" applyFill="1" applyBorder="1" applyAlignment="1" applyProtection="1">
      <alignment horizontal="center" vertical="center" wrapText="1"/>
    </xf>
    <xf numFmtId="0" fontId="3" fillId="16" borderId="0" xfId="1" applyFont="1" applyFill="1" applyAlignment="1" applyProtection="1">
      <alignment horizontal="center" vertical="center"/>
      <protection hidden="1"/>
    </xf>
    <xf numFmtId="0" fontId="5" fillId="16" borderId="10" xfId="1" applyFont="1" applyFill="1" applyBorder="1" applyAlignment="1" applyProtection="1">
      <alignment horizontal="center" vertical="center" textRotation="90" wrapText="1"/>
    </xf>
    <xf numFmtId="0" fontId="5" fillId="16" borderId="11" xfId="1" applyFont="1" applyFill="1" applyBorder="1" applyAlignment="1" applyProtection="1">
      <alignment horizontal="center" vertical="center" textRotation="90" wrapText="1"/>
    </xf>
    <xf numFmtId="0" fontId="5" fillId="16" borderId="12" xfId="1" applyFont="1" applyFill="1" applyBorder="1" applyAlignment="1" applyProtection="1">
      <alignment horizontal="center" vertical="center" textRotation="90" wrapText="1"/>
    </xf>
    <xf numFmtId="0" fontId="5" fillId="16" borderId="13" xfId="1" applyFont="1" applyFill="1" applyBorder="1" applyAlignment="1" applyProtection="1">
      <alignment horizontal="center" vertical="center" wrapText="1"/>
    </xf>
    <xf numFmtId="0" fontId="5" fillId="16" borderId="14" xfId="1" applyFont="1" applyFill="1" applyBorder="1" applyAlignment="1" applyProtection="1">
      <alignment horizontal="center" vertical="center" wrapText="1"/>
    </xf>
    <xf numFmtId="0" fontId="5" fillId="16" borderId="15" xfId="1" applyFont="1" applyFill="1" applyBorder="1" applyAlignment="1" applyProtection="1">
      <alignment horizontal="center" vertical="center" wrapText="1"/>
    </xf>
    <xf numFmtId="0" fontId="3" fillId="16" borderId="11" xfId="1" applyFont="1" applyFill="1" applyBorder="1" applyAlignment="1" applyProtection="1">
      <alignment horizontal="center" vertical="center" textRotation="90" wrapText="1"/>
    </xf>
    <xf numFmtId="0" fontId="3" fillId="16" borderId="16" xfId="1" applyFont="1" applyFill="1" applyBorder="1" applyAlignment="1" applyProtection="1">
      <alignment horizontal="center" vertical="center" textRotation="90" wrapText="1"/>
    </xf>
    <xf numFmtId="0" fontId="5" fillId="16" borderId="17" xfId="1" applyFont="1" applyFill="1" applyBorder="1" applyAlignment="1" applyProtection="1">
      <alignment horizontal="center" vertical="center" wrapText="1"/>
    </xf>
    <xf numFmtId="0" fontId="5" fillId="16" borderId="18" xfId="1" applyFont="1" applyFill="1" applyBorder="1" applyAlignment="1" applyProtection="1">
      <alignment horizontal="center" vertical="center" wrapText="1"/>
    </xf>
    <xf numFmtId="0" fontId="5" fillId="16" borderId="19" xfId="1" applyFont="1" applyFill="1" applyBorder="1" applyAlignment="1" applyProtection="1">
      <alignment horizontal="center" vertical="center" wrapText="1"/>
    </xf>
    <xf numFmtId="0" fontId="5" fillId="16" borderId="20" xfId="1" applyFont="1" applyFill="1" applyBorder="1" applyAlignment="1" applyProtection="1">
      <alignment horizontal="center" vertical="center" textRotation="90" wrapText="1"/>
    </xf>
    <xf numFmtId="1" fontId="5" fillId="16" borderId="11" xfId="1" applyNumberFormat="1" applyFont="1" applyFill="1" applyBorder="1" applyAlignment="1" applyProtection="1">
      <alignment horizontal="center" vertical="center" textRotation="90"/>
    </xf>
    <xf numFmtId="1" fontId="5" fillId="16" borderId="11" xfId="1" applyNumberFormat="1" applyFont="1" applyFill="1" applyBorder="1" applyAlignment="1" applyProtection="1">
      <alignment horizontal="center" vertical="center" textRotation="90" wrapText="1"/>
    </xf>
    <xf numFmtId="0" fontId="4" fillId="16" borderId="10" xfId="1" applyFont="1" applyFill="1" applyBorder="1" applyAlignment="1" applyProtection="1">
      <alignment horizontal="center" vertical="center"/>
    </xf>
    <xf numFmtId="0" fontId="4" fillId="16" borderId="11" xfId="1" applyFont="1" applyFill="1" applyBorder="1" applyAlignment="1" applyProtection="1">
      <alignment horizontal="center" vertical="center"/>
    </xf>
    <xf numFmtId="0" fontId="4" fillId="16" borderId="16" xfId="1" applyFont="1" applyFill="1" applyBorder="1" applyAlignment="1" applyProtection="1">
      <alignment horizontal="center" vertical="center"/>
    </xf>
    <xf numFmtId="0" fontId="6" fillId="16" borderId="21" xfId="0" applyFont="1" applyFill="1" applyBorder="1" applyAlignment="1" applyProtection="1">
      <alignment horizontal="center" vertical="center"/>
    </xf>
    <xf numFmtId="0" fontId="3" fillId="15" borderId="10" xfId="1" applyFont="1" applyFill="1" applyBorder="1" applyAlignment="1" applyProtection="1">
      <alignment horizontal="center" vertical="center"/>
    </xf>
    <xf numFmtId="1" fontId="3" fillId="15" borderId="11" xfId="1" applyNumberFormat="1" applyFont="1" applyFill="1" applyBorder="1" applyAlignment="1" applyProtection="1">
      <alignment horizontal="center" vertical="center"/>
    </xf>
    <xf numFmtId="2" fontId="3" fillId="0" borderId="11" xfId="2" applyNumberFormat="1" applyFont="1" applyFill="1" applyBorder="1" applyAlignment="1">
      <alignment horizontal="center"/>
    </xf>
    <xf numFmtId="1" fontId="3" fillId="15" borderId="22" xfId="1" applyNumberFormat="1" applyFont="1" applyFill="1" applyBorder="1" applyAlignment="1" applyProtection="1">
      <alignment horizontal="center" vertical="center"/>
    </xf>
    <xf numFmtId="1" fontId="3" fillId="15" borderId="16" xfId="1" applyNumberFormat="1" applyFont="1" applyFill="1" applyBorder="1" applyAlignment="1" applyProtection="1">
      <alignment horizontal="center" vertical="center"/>
    </xf>
    <xf numFmtId="0" fontId="3" fillId="15" borderId="23" xfId="1" applyFont="1" applyFill="1" applyBorder="1" applyAlignment="1" applyProtection="1">
      <alignment horizontal="center" vertical="center"/>
    </xf>
    <xf numFmtId="1" fontId="3" fillId="15" borderId="24" xfId="1" applyNumberFormat="1" applyFont="1" applyFill="1" applyBorder="1" applyAlignment="1" applyProtection="1">
      <alignment horizontal="center" vertical="center"/>
    </xf>
    <xf numFmtId="1" fontId="3" fillId="15" borderId="25" xfId="1" applyNumberFormat="1" applyFont="1" applyFill="1" applyBorder="1" applyAlignment="1" applyProtection="1">
      <alignment horizontal="center" vertical="center"/>
    </xf>
    <xf numFmtId="2" fontId="3" fillId="0" borderId="25" xfId="2" applyNumberFormat="1" applyFont="1" applyFill="1" applyBorder="1" applyAlignment="1">
      <alignment horizontal="center"/>
    </xf>
    <xf numFmtId="1" fontId="3" fillId="15" borderId="13" xfId="1" applyNumberFormat="1" applyFont="1" applyFill="1" applyBorder="1" applyAlignment="1" applyProtection="1">
      <alignment horizontal="center" vertical="center"/>
    </xf>
    <xf numFmtId="1" fontId="3" fillId="15" borderId="26" xfId="1" applyNumberFormat="1" applyFont="1" applyFill="1" applyBorder="1" applyAlignment="1" applyProtection="1">
      <alignment horizontal="center" vertical="center"/>
    </xf>
    <xf numFmtId="1" fontId="3" fillId="15" borderId="0" xfId="1" applyNumberFormat="1" applyFont="1" applyFill="1" applyBorder="1" applyAlignment="1" applyProtection="1">
      <alignment horizontal="center" vertical="center"/>
    </xf>
    <xf numFmtId="2" fontId="3" fillId="0" borderId="0" xfId="2" applyNumberFormat="1" applyFont="1" applyFill="1" applyBorder="1" applyAlignment="1">
      <alignment horizontal="center"/>
    </xf>
    <xf numFmtId="0" fontId="7" fillId="16" borderId="22" xfId="1" applyFont="1" applyFill="1" applyBorder="1" applyAlignment="1" applyProtection="1">
      <alignment horizontal="center" vertical="center" wrapText="1"/>
    </xf>
    <xf numFmtId="0" fontId="7" fillId="16" borderId="21" xfId="1" applyFont="1" applyFill="1" applyBorder="1" applyAlignment="1" applyProtection="1">
      <alignment horizontal="center" vertical="center" wrapText="1"/>
    </xf>
    <xf numFmtId="2" fontId="7" fillId="0" borderId="11" xfId="2" applyNumberFormat="1" applyFont="1" applyFill="1" applyBorder="1" applyAlignment="1">
      <alignment horizontal="center" vertical="center"/>
    </xf>
    <xf numFmtId="0" fontId="4" fillId="15" borderId="0" xfId="1" applyFont="1" applyFill="1" applyBorder="1" applyAlignment="1" applyProtection="1">
      <alignment horizontal="center" vertical="center"/>
    </xf>
    <xf numFmtId="1" fontId="4" fillId="15" borderId="0" xfId="1" applyNumberFormat="1" applyFont="1" applyFill="1" applyBorder="1" applyAlignment="1" applyProtection="1">
      <alignment horizontal="center" vertical="center"/>
    </xf>
    <xf numFmtId="0" fontId="7" fillId="16" borderId="11" xfId="1" applyFont="1" applyFill="1" applyBorder="1" applyAlignment="1" applyProtection="1">
      <alignment horizontal="center" vertical="center" wrapText="1"/>
    </xf>
    <xf numFmtId="2" fontId="7" fillId="16" borderId="11" xfId="1" applyNumberFormat="1" applyFont="1" applyFill="1" applyBorder="1" applyAlignment="1" applyProtection="1">
      <alignment horizontal="center" vertical="center" wrapText="1"/>
    </xf>
    <xf numFmtId="2" fontId="7" fillId="16" borderId="11" xfId="1" applyNumberFormat="1" applyFont="1" applyFill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  <protection hidden="1"/>
    </xf>
    <xf numFmtId="0" fontId="4" fillId="16" borderId="0" xfId="1" applyFont="1" applyFill="1" applyBorder="1" applyAlignment="1" applyProtection="1">
      <alignment horizontal="center" vertical="center" wrapText="1"/>
    </xf>
    <xf numFmtId="2" fontId="4" fillId="16" borderId="0" xfId="1" applyNumberFormat="1" applyFont="1" applyFill="1" applyBorder="1" applyAlignment="1" applyProtection="1">
      <alignment horizontal="center" vertical="center" wrapText="1"/>
    </xf>
    <xf numFmtId="2" fontId="4" fillId="16" borderId="0" xfId="1" applyNumberFormat="1" applyFont="1" applyFill="1" applyBorder="1" applyAlignment="1" applyProtection="1">
      <alignment horizontal="center" vertical="center"/>
    </xf>
    <xf numFmtId="0" fontId="3" fillId="17" borderId="0" xfId="1" applyFont="1" applyFill="1" applyBorder="1" applyAlignment="1" applyProtection="1">
      <alignment horizontal="left" vertical="center"/>
      <protection hidden="1"/>
    </xf>
    <xf numFmtId="0" fontId="3" fillId="17" borderId="0" xfId="1" applyFont="1" applyFill="1" applyBorder="1" applyAlignment="1" applyProtection="1">
      <alignment horizontal="center" vertical="center"/>
      <protection hidden="1"/>
    </xf>
    <xf numFmtId="1" fontId="3" fillId="17" borderId="0" xfId="1" applyNumberFormat="1" applyFont="1" applyFill="1" applyBorder="1" applyAlignment="1" applyProtection="1">
      <alignment horizontal="center" vertical="center"/>
      <protection hidden="1"/>
    </xf>
    <xf numFmtId="0" fontId="3" fillId="15" borderId="0" xfId="1" applyFont="1" applyFill="1" applyBorder="1" applyAlignment="1" applyProtection="1">
      <alignment horizontal="center" vertical="center"/>
      <protection hidden="1"/>
    </xf>
    <xf numFmtId="2" fontId="3" fillId="15" borderId="0" xfId="1" applyNumberFormat="1" applyFont="1" applyFill="1" applyBorder="1" applyAlignment="1" applyProtection="1">
      <alignment horizontal="center" vertical="center"/>
      <protection hidden="1"/>
    </xf>
    <xf numFmtId="1" fontId="3" fillId="15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Border="1" applyAlignment="1" applyProtection="1">
      <alignment horizontal="center" vertical="center"/>
      <protection hidden="1"/>
    </xf>
    <xf numFmtId="0" fontId="3" fillId="17" borderId="0" xfId="1" applyFont="1" applyFill="1" applyBorder="1" applyAlignment="1" applyProtection="1">
      <alignment horizontal="right" vertical="center"/>
      <protection hidden="1"/>
    </xf>
    <xf numFmtId="0" fontId="3" fillId="17" borderId="0" xfId="1" applyFont="1" applyFill="1" applyBorder="1" applyAlignment="1" applyProtection="1">
      <alignment horizontal="left" vertical="center" wrapText="1"/>
      <protection hidden="1"/>
    </xf>
    <xf numFmtId="0" fontId="3" fillId="17" borderId="0" xfId="1" applyFont="1" applyFill="1" applyBorder="1" applyAlignment="1" applyProtection="1">
      <alignment horizontal="left" vertical="center" wrapText="1"/>
      <protection hidden="1"/>
    </xf>
    <xf numFmtId="2" fontId="3" fillId="17" borderId="0" xfId="1" applyNumberFormat="1" applyFont="1" applyFill="1" applyBorder="1" applyAlignment="1" applyProtection="1">
      <alignment horizontal="right" vertical="center"/>
      <protection hidden="1"/>
    </xf>
    <xf numFmtId="0" fontId="3" fillId="15" borderId="0" xfId="1" applyFont="1" applyFill="1" applyBorder="1" applyAlignment="1" applyProtection="1">
      <alignment horizontal="right" vertical="center"/>
      <protection hidden="1"/>
    </xf>
    <xf numFmtId="0" fontId="3" fillId="15" borderId="0" xfId="1" applyFont="1" applyFill="1" applyBorder="1" applyAlignment="1" applyProtection="1">
      <alignment horizontal="left" vertical="center"/>
      <protection hidden="1"/>
    </xf>
    <xf numFmtId="0" fontId="3" fillId="15" borderId="0" xfId="1" applyFont="1" applyFill="1" applyBorder="1" applyAlignment="1" applyProtection="1">
      <alignment horizontal="left" vertical="center" wrapText="1"/>
      <protection hidden="1"/>
    </xf>
    <xf numFmtId="0" fontId="3" fillId="15" borderId="0" xfId="1" applyFont="1" applyFill="1" applyBorder="1" applyAlignment="1" applyProtection="1">
      <alignment horizontal="left" vertical="center" wrapText="1"/>
      <protection hidden="1"/>
    </xf>
    <xf numFmtId="2" fontId="3" fillId="15" borderId="0" xfId="1" applyNumberFormat="1" applyFont="1" applyFill="1" applyBorder="1" applyAlignment="1" applyProtection="1">
      <alignment horizontal="right" vertical="center"/>
      <protection hidden="1"/>
    </xf>
    <xf numFmtId="2" fontId="3" fillId="15" borderId="0" xfId="1" applyNumberFormat="1" applyFont="1" applyFill="1" applyBorder="1" applyAlignment="1" applyProtection="1">
      <alignment vertical="center"/>
      <protection hidden="1"/>
    </xf>
    <xf numFmtId="0" fontId="3" fillId="15" borderId="0" xfId="1" applyFont="1" applyFill="1" applyAlignment="1" applyProtection="1">
      <alignment horizontal="center" vertical="center"/>
      <protection hidden="1"/>
    </xf>
    <xf numFmtId="0" fontId="3" fillId="15" borderId="0" xfId="1" applyFont="1" applyFill="1" applyAlignment="1" applyProtection="1">
      <alignment horizontal="left" vertical="center"/>
      <protection hidden="1"/>
    </xf>
    <xf numFmtId="0" fontId="3" fillId="16" borderId="0" xfId="1" applyFont="1" applyFill="1" applyBorder="1" applyAlignment="1" applyProtection="1">
      <alignment horizontal="left" vertical="top" wrapText="1"/>
      <protection hidden="1"/>
    </xf>
    <xf numFmtId="1" fontId="3" fillId="0" borderId="0" xfId="1" applyNumberFormat="1" applyFont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left" vertical="center"/>
      <protection hidden="1"/>
    </xf>
  </cellXfs>
  <cellStyles count="907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2 2" xfId="36"/>
    <cellStyle name="20% - Accent2 2 2" xfId="37"/>
    <cellStyle name="20% - Accent2 2 2 2" xfId="38"/>
    <cellStyle name="20% - Accent2 2 3" xfId="39"/>
    <cellStyle name="20% - Accent2 2 3 2" xfId="40"/>
    <cellStyle name="20% - Accent2 2 4" xfId="41"/>
    <cellStyle name="20% - Accent2 2 4 2" xfId="42"/>
    <cellStyle name="20% - Accent2 2 5" xfId="43"/>
    <cellStyle name="20% - Accent2 2 5 2" xfId="44"/>
    <cellStyle name="20% - Accent2 2 6" xfId="45"/>
    <cellStyle name="20% - Accent2 2 6 2" xfId="46"/>
    <cellStyle name="20% - Accent2 2 7" xfId="47"/>
    <cellStyle name="20% - Accent2 3" xfId="48"/>
    <cellStyle name="20% - Accent2 3 2" xfId="49"/>
    <cellStyle name="20% - Accent2 3 2 2" xfId="50"/>
    <cellStyle name="20% - Accent2 3 3" xfId="51"/>
    <cellStyle name="20% - Accent2 3 3 2" xfId="52"/>
    <cellStyle name="20% - Accent2 3 4" xfId="53"/>
    <cellStyle name="20% - Accent2 3 4 2" xfId="54"/>
    <cellStyle name="20% - Accent2 3 5" xfId="55"/>
    <cellStyle name="20% - Accent2 4" xfId="56"/>
    <cellStyle name="20% - Accent2 4 2" xfId="57"/>
    <cellStyle name="20% - Accent2 4 2 2" xfId="58"/>
    <cellStyle name="20% - Accent2 4 3" xfId="59"/>
    <cellStyle name="20% - Accent2 4 3 2" xfId="60"/>
    <cellStyle name="20% - Accent2 4 4" xfId="61"/>
    <cellStyle name="20% - Accent2 4 4 2" xfId="62"/>
    <cellStyle name="20% - Accent2 4 5" xfId="63"/>
    <cellStyle name="20% - Accent2 5" xfId="64"/>
    <cellStyle name="20% - Accent2 5 2" xfId="65"/>
    <cellStyle name="20% - Accent2 6" xfId="66"/>
    <cellStyle name="20% - Accent2 6 2" xfId="67"/>
    <cellStyle name="20% - Accent2 7" xfId="68"/>
    <cellStyle name="20% - Accent3 2" xfId="69"/>
    <cellStyle name="20% - Accent3 2 2" xfId="70"/>
    <cellStyle name="20% - Accent3 2 2 2" xfId="71"/>
    <cellStyle name="20% - Accent3 2 3" xfId="72"/>
    <cellStyle name="20% - Accent3 2 3 2" xfId="73"/>
    <cellStyle name="20% - Accent3 2 4" xfId="74"/>
    <cellStyle name="20% - Accent3 2 4 2" xfId="75"/>
    <cellStyle name="20% - Accent3 2 5" xfId="76"/>
    <cellStyle name="20% - Accent3 2 5 2" xfId="77"/>
    <cellStyle name="20% - Accent3 2 6" xfId="78"/>
    <cellStyle name="20% - Accent3 2 6 2" xfId="79"/>
    <cellStyle name="20% - Accent3 2 7" xfId="80"/>
    <cellStyle name="20% - Accent3 3" xfId="81"/>
    <cellStyle name="20% - Accent3 3 2" xfId="82"/>
    <cellStyle name="20% - Accent3 3 2 2" xfId="83"/>
    <cellStyle name="20% - Accent3 3 3" xfId="84"/>
    <cellStyle name="20% - Accent3 3 3 2" xfId="85"/>
    <cellStyle name="20% - Accent3 3 4" xfId="86"/>
    <cellStyle name="20% - Accent3 3 4 2" xfId="87"/>
    <cellStyle name="20% - Accent3 3 5" xfId="88"/>
    <cellStyle name="20% - Accent3 4" xfId="89"/>
    <cellStyle name="20% - Accent3 4 2" xfId="90"/>
    <cellStyle name="20% - Accent3 4 2 2" xfId="91"/>
    <cellStyle name="20% - Accent3 4 3" xfId="92"/>
    <cellStyle name="20% - Accent3 4 3 2" xfId="93"/>
    <cellStyle name="20% - Accent3 4 4" xfId="94"/>
    <cellStyle name="20% - Accent3 4 4 2" xfId="95"/>
    <cellStyle name="20% - Accent3 4 5" xfId="96"/>
    <cellStyle name="20% - Accent3 5" xfId="97"/>
    <cellStyle name="20% - Accent3 5 2" xfId="98"/>
    <cellStyle name="20% - Accent3 6" xfId="99"/>
    <cellStyle name="20% - Accent3 6 2" xfId="100"/>
    <cellStyle name="20% - Accent3 7" xfId="101"/>
    <cellStyle name="20% - Accent4 2" xfId="102"/>
    <cellStyle name="20% - Accent4 2 2" xfId="103"/>
    <cellStyle name="20% - Accent4 2 2 2" xfId="104"/>
    <cellStyle name="20% - Accent4 2 3" xfId="105"/>
    <cellStyle name="20% - Accent4 2 3 2" xfId="106"/>
    <cellStyle name="20% - Accent4 2 4" xfId="107"/>
    <cellStyle name="20% - Accent4 2 4 2" xfId="108"/>
    <cellStyle name="20% - Accent4 2 5" xfId="109"/>
    <cellStyle name="20% - Accent4 2 5 2" xfId="110"/>
    <cellStyle name="20% - Accent4 2 6" xfId="111"/>
    <cellStyle name="20% - Accent4 2 6 2" xfId="112"/>
    <cellStyle name="20% - Accent4 2 7" xfId="113"/>
    <cellStyle name="20% - Accent4 3" xfId="114"/>
    <cellStyle name="20% - Accent4 3 2" xfId="115"/>
    <cellStyle name="20% - Accent4 3 2 2" xfId="116"/>
    <cellStyle name="20% - Accent4 3 3" xfId="117"/>
    <cellStyle name="20% - Accent4 3 3 2" xfId="118"/>
    <cellStyle name="20% - Accent4 3 4" xfId="119"/>
    <cellStyle name="20% - Accent4 3 4 2" xfId="120"/>
    <cellStyle name="20% - Accent4 3 5" xfId="121"/>
    <cellStyle name="20% - Accent4 4" xfId="122"/>
    <cellStyle name="20% - Accent4 4 2" xfId="123"/>
    <cellStyle name="20% - Accent4 4 2 2" xfId="124"/>
    <cellStyle name="20% - Accent4 4 3" xfId="125"/>
    <cellStyle name="20% - Accent4 4 3 2" xfId="126"/>
    <cellStyle name="20% - Accent4 4 4" xfId="127"/>
    <cellStyle name="20% - Accent4 4 4 2" xfId="128"/>
    <cellStyle name="20% - Accent4 4 5" xfId="129"/>
    <cellStyle name="20% - Accent4 5" xfId="130"/>
    <cellStyle name="20% - Accent4 5 2" xfId="131"/>
    <cellStyle name="20% - Accent4 6" xfId="132"/>
    <cellStyle name="20% - Accent4 6 2" xfId="133"/>
    <cellStyle name="20% - Accent4 7" xfId="134"/>
    <cellStyle name="20% - Accent5 2" xfId="135"/>
    <cellStyle name="20% - Accent5 2 2" xfId="136"/>
    <cellStyle name="20% - Accent5 2 2 2" xfId="137"/>
    <cellStyle name="20% - Accent5 2 3" xfId="138"/>
    <cellStyle name="20% - Accent5 2 3 2" xfId="139"/>
    <cellStyle name="20% - Accent5 2 4" xfId="140"/>
    <cellStyle name="20% - Accent5 2 4 2" xfId="141"/>
    <cellStyle name="20% - Accent5 2 5" xfId="142"/>
    <cellStyle name="20% - Accent5 2 5 2" xfId="143"/>
    <cellStyle name="20% - Accent5 2 6" xfId="144"/>
    <cellStyle name="20% - Accent5 2 6 2" xfId="145"/>
    <cellStyle name="20% - Accent5 2 7" xfId="146"/>
    <cellStyle name="20% - Accent5 3" xfId="147"/>
    <cellStyle name="20% - Accent5 3 2" xfId="148"/>
    <cellStyle name="20% - Accent5 3 2 2" xfId="149"/>
    <cellStyle name="20% - Accent5 3 3" xfId="150"/>
    <cellStyle name="20% - Accent5 3 3 2" xfId="151"/>
    <cellStyle name="20% - Accent5 3 4" xfId="152"/>
    <cellStyle name="20% - Accent5 3 4 2" xfId="153"/>
    <cellStyle name="20% - Accent5 3 5" xfId="154"/>
    <cellStyle name="20% - Accent5 4" xfId="155"/>
    <cellStyle name="20% - Accent5 4 2" xfId="156"/>
    <cellStyle name="20% - Accent5 4 2 2" xfId="157"/>
    <cellStyle name="20% - Accent5 4 3" xfId="158"/>
    <cellStyle name="20% - Accent5 4 3 2" xfId="159"/>
    <cellStyle name="20% - Accent5 4 4" xfId="160"/>
    <cellStyle name="20% - Accent5 4 4 2" xfId="161"/>
    <cellStyle name="20% - Accent5 4 5" xfId="162"/>
    <cellStyle name="20% - Accent5 5" xfId="163"/>
    <cellStyle name="20% - Accent5 5 2" xfId="164"/>
    <cellStyle name="20% - Accent5 6" xfId="165"/>
    <cellStyle name="20% - Accent5 6 2" xfId="166"/>
    <cellStyle name="20% - Accent5 7" xfId="167"/>
    <cellStyle name="20% - Accent6 2" xfId="168"/>
    <cellStyle name="20% - Accent6 2 2" xfId="169"/>
    <cellStyle name="20% - Accent6 2 2 2" xfId="170"/>
    <cellStyle name="20% - Accent6 2 3" xfId="171"/>
    <cellStyle name="20% - Accent6 2 3 2" xfId="172"/>
    <cellStyle name="20% - Accent6 2 4" xfId="173"/>
    <cellStyle name="20% - Accent6 2 4 2" xfId="174"/>
    <cellStyle name="20% - Accent6 2 5" xfId="175"/>
    <cellStyle name="20% - Accent6 2 5 2" xfId="176"/>
    <cellStyle name="20% - Accent6 2 6" xfId="177"/>
    <cellStyle name="20% - Accent6 2 6 2" xfId="178"/>
    <cellStyle name="20% - Accent6 2 7" xfId="179"/>
    <cellStyle name="20% - Accent6 3" xfId="180"/>
    <cellStyle name="20% - Accent6 3 2" xfId="181"/>
    <cellStyle name="20% - Accent6 3 2 2" xfId="182"/>
    <cellStyle name="20% - Accent6 3 3" xfId="183"/>
    <cellStyle name="20% - Accent6 3 3 2" xfId="184"/>
    <cellStyle name="20% - Accent6 3 4" xfId="185"/>
    <cellStyle name="20% - Accent6 3 4 2" xfId="186"/>
    <cellStyle name="20% - Accent6 3 5" xfId="187"/>
    <cellStyle name="20% - Accent6 4" xfId="188"/>
    <cellStyle name="20% - Accent6 4 2" xfId="189"/>
    <cellStyle name="20% - Accent6 4 2 2" xfId="190"/>
    <cellStyle name="20% - Accent6 4 3" xfId="191"/>
    <cellStyle name="20% - Accent6 4 3 2" xfId="192"/>
    <cellStyle name="20% - Accent6 4 4" xfId="193"/>
    <cellStyle name="20% - Accent6 4 4 2" xfId="194"/>
    <cellStyle name="20% - Accent6 4 5" xfId="195"/>
    <cellStyle name="20% - Accent6 5" xfId="196"/>
    <cellStyle name="20% - Accent6 5 2" xfId="197"/>
    <cellStyle name="20% - Accent6 6" xfId="198"/>
    <cellStyle name="20% - Accent6 6 2" xfId="199"/>
    <cellStyle name="20% - Accent6 7" xfId="200"/>
    <cellStyle name="40% - Accent1 2" xfId="201"/>
    <cellStyle name="40% - Accent1 2 2" xfId="202"/>
    <cellStyle name="40% - Accent1 2 2 2" xfId="203"/>
    <cellStyle name="40% - Accent1 2 3" xfId="204"/>
    <cellStyle name="40% - Accent1 2 3 2" xfId="205"/>
    <cellStyle name="40% - Accent1 2 4" xfId="206"/>
    <cellStyle name="40% - Accent1 2 4 2" xfId="207"/>
    <cellStyle name="40% - Accent1 2 5" xfId="208"/>
    <cellStyle name="40% - Accent1 2 5 2" xfId="209"/>
    <cellStyle name="40% - Accent1 2 6" xfId="210"/>
    <cellStyle name="40% - Accent1 2 6 2" xfId="211"/>
    <cellStyle name="40% - Accent1 2 7" xfId="212"/>
    <cellStyle name="40% - Accent1 3" xfId="213"/>
    <cellStyle name="40% - Accent1 3 2" xfId="214"/>
    <cellStyle name="40% - Accent1 3 2 2" xfId="215"/>
    <cellStyle name="40% - Accent1 3 3" xfId="216"/>
    <cellStyle name="40% - Accent1 3 3 2" xfId="217"/>
    <cellStyle name="40% - Accent1 3 4" xfId="218"/>
    <cellStyle name="40% - Accent1 3 4 2" xfId="219"/>
    <cellStyle name="40% - Accent1 3 5" xfId="220"/>
    <cellStyle name="40% - Accent1 4" xfId="221"/>
    <cellStyle name="40% - Accent1 4 2" xfId="222"/>
    <cellStyle name="40% - Accent1 4 2 2" xfId="223"/>
    <cellStyle name="40% - Accent1 4 3" xfId="224"/>
    <cellStyle name="40% - Accent1 4 3 2" xfId="225"/>
    <cellStyle name="40% - Accent1 4 4" xfId="226"/>
    <cellStyle name="40% - Accent1 4 4 2" xfId="227"/>
    <cellStyle name="40% - Accent1 4 5" xfId="228"/>
    <cellStyle name="40% - Accent1 5" xfId="229"/>
    <cellStyle name="40% - Accent1 5 2" xfId="230"/>
    <cellStyle name="40% - Accent1 6" xfId="231"/>
    <cellStyle name="40% - Accent1 6 2" xfId="232"/>
    <cellStyle name="40% - Accent1 7" xfId="233"/>
    <cellStyle name="40% - Accent2 2" xfId="234"/>
    <cellStyle name="40% - Accent2 2 2" xfId="235"/>
    <cellStyle name="40% - Accent2 2 2 2" xfId="236"/>
    <cellStyle name="40% - Accent2 2 3" xfId="237"/>
    <cellStyle name="40% - Accent2 2 3 2" xfId="238"/>
    <cellStyle name="40% - Accent2 2 4" xfId="239"/>
    <cellStyle name="40% - Accent2 2 4 2" xfId="240"/>
    <cellStyle name="40% - Accent2 2 5" xfId="241"/>
    <cellStyle name="40% - Accent2 2 5 2" xfId="242"/>
    <cellStyle name="40% - Accent2 2 6" xfId="243"/>
    <cellStyle name="40% - Accent2 2 6 2" xfId="244"/>
    <cellStyle name="40% - Accent2 2 7" xfId="245"/>
    <cellStyle name="40% - Accent2 3" xfId="246"/>
    <cellStyle name="40% - Accent2 3 2" xfId="247"/>
    <cellStyle name="40% - Accent2 3 2 2" xfId="248"/>
    <cellStyle name="40% - Accent2 3 3" xfId="249"/>
    <cellStyle name="40% - Accent2 3 3 2" xfId="250"/>
    <cellStyle name="40% - Accent2 3 4" xfId="251"/>
    <cellStyle name="40% - Accent2 3 4 2" xfId="252"/>
    <cellStyle name="40% - Accent2 3 5" xfId="253"/>
    <cellStyle name="40% - Accent2 4" xfId="254"/>
    <cellStyle name="40% - Accent2 4 2" xfId="255"/>
    <cellStyle name="40% - Accent2 4 2 2" xfId="256"/>
    <cellStyle name="40% - Accent2 4 3" xfId="257"/>
    <cellStyle name="40% - Accent2 4 3 2" xfId="258"/>
    <cellStyle name="40% - Accent2 4 4" xfId="259"/>
    <cellStyle name="40% - Accent2 4 4 2" xfId="260"/>
    <cellStyle name="40% - Accent2 4 5" xfId="261"/>
    <cellStyle name="40% - Accent2 5" xfId="262"/>
    <cellStyle name="40% - Accent2 5 2" xfId="263"/>
    <cellStyle name="40% - Accent2 6" xfId="264"/>
    <cellStyle name="40% - Accent2 6 2" xfId="265"/>
    <cellStyle name="40% - Accent2 7" xfId="266"/>
    <cellStyle name="40% - Accent3 2" xfId="267"/>
    <cellStyle name="40% - Accent3 2 2" xfId="268"/>
    <cellStyle name="40% - Accent3 2 2 2" xfId="269"/>
    <cellStyle name="40% - Accent3 2 3" xfId="270"/>
    <cellStyle name="40% - Accent3 2 3 2" xfId="271"/>
    <cellStyle name="40% - Accent3 2 4" xfId="272"/>
    <cellStyle name="40% - Accent3 2 4 2" xfId="273"/>
    <cellStyle name="40% - Accent3 2 5" xfId="274"/>
    <cellStyle name="40% - Accent3 2 5 2" xfId="275"/>
    <cellStyle name="40% - Accent3 2 6" xfId="276"/>
    <cellStyle name="40% - Accent3 2 6 2" xfId="277"/>
    <cellStyle name="40% - Accent3 2 7" xfId="278"/>
    <cellStyle name="40% - Accent3 3" xfId="279"/>
    <cellStyle name="40% - Accent3 3 2" xfId="280"/>
    <cellStyle name="40% - Accent3 3 2 2" xfId="281"/>
    <cellStyle name="40% - Accent3 3 3" xfId="282"/>
    <cellStyle name="40% - Accent3 3 3 2" xfId="283"/>
    <cellStyle name="40% - Accent3 3 4" xfId="284"/>
    <cellStyle name="40% - Accent3 3 4 2" xfId="285"/>
    <cellStyle name="40% - Accent3 3 5" xfId="286"/>
    <cellStyle name="40% - Accent3 4" xfId="287"/>
    <cellStyle name="40% - Accent3 4 2" xfId="288"/>
    <cellStyle name="40% - Accent3 4 2 2" xfId="289"/>
    <cellStyle name="40% - Accent3 4 3" xfId="290"/>
    <cellStyle name="40% - Accent3 4 3 2" xfId="291"/>
    <cellStyle name="40% - Accent3 4 4" xfId="292"/>
    <cellStyle name="40% - Accent3 4 4 2" xfId="293"/>
    <cellStyle name="40% - Accent3 4 5" xfId="294"/>
    <cellStyle name="40% - Accent3 5" xfId="295"/>
    <cellStyle name="40% - Accent3 5 2" xfId="296"/>
    <cellStyle name="40% - Accent3 6" xfId="297"/>
    <cellStyle name="40% - Accent3 6 2" xfId="298"/>
    <cellStyle name="40% - Accent3 7" xfId="299"/>
    <cellStyle name="40% - Accent4 2" xfId="300"/>
    <cellStyle name="40% - Accent4 2 2" xfId="301"/>
    <cellStyle name="40% - Accent4 2 2 2" xfId="302"/>
    <cellStyle name="40% - Accent4 2 3" xfId="303"/>
    <cellStyle name="40% - Accent4 2 3 2" xfId="304"/>
    <cellStyle name="40% - Accent4 2 4" xfId="305"/>
    <cellStyle name="40% - Accent4 2 4 2" xfId="306"/>
    <cellStyle name="40% - Accent4 2 5" xfId="307"/>
    <cellStyle name="40% - Accent4 2 5 2" xfId="308"/>
    <cellStyle name="40% - Accent4 2 6" xfId="309"/>
    <cellStyle name="40% - Accent4 2 6 2" xfId="310"/>
    <cellStyle name="40% - Accent4 2 7" xfId="311"/>
    <cellStyle name="40% - Accent4 3" xfId="312"/>
    <cellStyle name="40% - Accent4 3 2" xfId="313"/>
    <cellStyle name="40% - Accent4 3 2 2" xfId="314"/>
    <cellStyle name="40% - Accent4 3 3" xfId="315"/>
    <cellStyle name="40% - Accent4 3 3 2" xfId="316"/>
    <cellStyle name="40% - Accent4 3 4" xfId="317"/>
    <cellStyle name="40% - Accent4 3 4 2" xfId="318"/>
    <cellStyle name="40% - Accent4 3 5" xfId="319"/>
    <cellStyle name="40% - Accent4 4" xfId="320"/>
    <cellStyle name="40% - Accent4 4 2" xfId="321"/>
    <cellStyle name="40% - Accent4 4 2 2" xfId="322"/>
    <cellStyle name="40% - Accent4 4 3" xfId="323"/>
    <cellStyle name="40% - Accent4 4 3 2" xfId="324"/>
    <cellStyle name="40% - Accent4 4 4" xfId="325"/>
    <cellStyle name="40% - Accent4 4 4 2" xfId="326"/>
    <cellStyle name="40% - Accent4 4 5" xfId="327"/>
    <cellStyle name="40% - Accent4 5" xfId="328"/>
    <cellStyle name="40% - Accent4 5 2" xfId="329"/>
    <cellStyle name="40% - Accent4 6" xfId="330"/>
    <cellStyle name="40% - Accent4 6 2" xfId="331"/>
    <cellStyle name="40% - Accent4 7" xfId="332"/>
    <cellStyle name="40% - Accent5 2" xfId="333"/>
    <cellStyle name="40% - Accent5 2 2" xfId="334"/>
    <cellStyle name="40% - Accent5 2 2 2" xfId="335"/>
    <cellStyle name="40% - Accent5 2 3" xfId="336"/>
    <cellStyle name="40% - Accent5 2 3 2" xfId="337"/>
    <cellStyle name="40% - Accent5 2 4" xfId="338"/>
    <cellStyle name="40% - Accent5 2 4 2" xfId="339"/>
    <cellStyle name="40% - Accent5 2 5" xfId="340"/>
    <cellStyle name="40% - Accent5 2 5 2" xfId="341"/>
    <cellStyle name="40% - Accent5 2 6" xfId="342"/>
    <cellStyle name="40% - Accent5 2 6 2" xfId="343"/>
    <cellStyle name="40% - Accent5 2 7" xfId="344"/>
    <cellStyle name="40% - Accent5 3" xfId="345"/>
    <cellStyle name="40% - Accent5 3 2" xfId="346"/>
    <cellStyle name="40% - Accent5 3 2 2" xfId="347"/>
    <cellStyle name="40% - Accent5 3 3" xfId="348"/>
    <cellStyle name="40% - Accent5 3 3 2" xfId="349"/>
    <cellStyle name="40% - Accent5 3 4" xfId="350"/>
    <cellStyle name="40% - Accent5 3 4 2" xfId="351"/>
    <cellStyle name="40% - Accent5 3 5" xfId="352"/>
    <cellStyle name="40% - Accent5 4" xfId="353"/>
    <cellStyle name="40% - Accent5 4 2" xfId="354"/>
    <cellStyle name="40% - Accent5 4 2 2" xfId="355"/>
    <cellStyle name="40% - Accent5 4 3" xfId="356"/>
    <cellStyle name="40% - Accent5 4 3 2" xfId="357"/>
    <cellStyle name="40% - Accent5 4 4" xfId="358"/>
    <cellStyle name="40% - Accent5 4 4 2" xfId="359"/>
    <cellStyle name="40% - Accent5 4 5" xfId="360"/>
    <cellStyle name="40% - Accent5 5" xfId="361"/>
    <cellStyle name="40% - Accent5 5 2" xfId="362"/>
    <cellStyle name="40% - Accent5 6" xfId="363"/>
    <cellStyle name="40% - Accent5 6 2" xfId="364"/>
    <cellStyle name="40% - Accent5 7" xfId="365"/>
    <cellStyle name="40% - Accent6 2" xfId="366"/>
    <cellStyle name="40% - Accent6 2 2" xfId="367"/>
    <cellStyle name="40% - Accent6 2 2 2" xfId="368"/>
    <cellStyle name="40% - Accent6 2 3" xfId="369"/>
    <cellStyle name="40% - Accent6 2 3 2" xfId="370"/>
    <cellStyle name="40% - Accent6 2 4" xfId="371"/>
    <cellStyle name="40% - Accent6 2 4 2" xfId="372"/>
    <cellStyle name="40% - Accent6 2 5" xfId="373"/>
    <cellStyle name="40% - Accent6 2 5 2" xfId="374"/>
    <cellStyle name="40% - Accent6 2 6" xfId="375"/>
    <cellStyle name="40% - Accent6 2 6 2" xfId="376"/>
    <cellStyle name="40% - Accent6 2 7" xfId="377"/>
    <cellStyle name="40% - Accent6 3" xfId="378"/>
    <cellStyle name="40% - Accent6 3 2" xfId="379"/>
    <cellStyle name="40% - Accent6 3 2 2" xfId="380"/>
    <cellStyle name="40% - Accent6 3 3" xfId="381"/>
    <cellStyle name="40% - Accent6 3 3 2" xfId="382"/>
    <cellStyle name="40% - Accent6 3 4" xfId="383"/>
    <cellStyle name="40% - Accent6 3 4 2" xfId="384"/>
    <cellStyle name="40% - Accent6 3 5" xfId="385"/>
    <cellStyle name="40% - Accent6 4" xfId="386"/>
    <cellStyle name="40% - Accent6 4 2" xfId="387"/>
    <cellStyle name="40% - Accent6 4 2 2" xfId="388"/>
    <cellStyle name="40% - Accent6 4 3" xfId="389"/>
    <cellStyle name="40% - Accent6 4 3 2" xfId="390"/>
    <cellStyle name="40% - Accent6 4 4" xfId="391"/>
    <cellStyle name="40% - Accent6 4 4 2" xfId="392"/>
    <cellStyle name="40% - Accent6 4 5" xfId="393"/>
    <cellStyle name="40% - Accent6 5" xfId="394"/>
    <cellStyle name="40% - Accent6 5 2" xfId="395"/>
    <cellStyle name="40% - Accent6 6" xfId="396"/>
    <cellStyle name="40% - Accent6 6 2" xfId="397"/>
    <cellStyle name="40% - Accent6 7" xfId="398"/>
    <cellStyle name="Comma 2" xfId="399"/>
    <cellStyle name="Comma 2 2" xfId="400"/>
    <cellStyle name="Currency 2" xfId="401"/>
    <cellStyle name="Currency 2 2" xfId="402"/>
    <cellStyle name="Currency 2 2 2" xfId="403"/>
    <cellStyle name="Currency 2 3" xfId="404"/>
    <cellStyle name="Currency 3" xfId="405"/>
    <cellStyle name="Currency 3 2" xfId="406"/>
    <cellStyle name="Currency 4" xfId="407"/>
    <cellStyle name="Currency 4 2" xfId="408"/>
    <cellStyle name="Currency 4 2 2" xfId="409"/>
    <cellStyle name="Currency 4 3" xfId="410"/>
    <cellStyle name="Hyperlink 2" xfId="411"/>
    <cellStyle name="Hyperlink 2 2" xfId="412"/>
    <cellStyle name="Normal" xfId="0" builtinId="0"/>
    <cellStyle name="Normal 10" xfId="413"/>
    <cellStyle name="Normal 10 2" xfId="414"/>
    <cellStyle name="Normal 10 2 2" xfId="415"/>
    <cellStyle name="Normal 10 3" xfId="416"/>
    <cellStyle name="Normal 10 3 2" xfId="417"/>
    <cellStyle name="Normal 10 4" xfId="418"/>
    <cellStyle name="Normal 10 4 2" xfId="419"/>
    <cellStyle name="Normal 10 5" xfId="420"/>
    <cellStyle name="Normal 10 5 2" xfId="421"/>
    <cellStyle name="Normal 10 6" xfId="422"/>
    <cellStyle name="Normal 10 6 2" xfId="423"/>
    <cellStyle name="Normal 10 7" xfId="424"/>
    <cellStyle name="Normal 100" xfId="425"/>
    <cellStyle name="Normal 100 2" xfId="426"/>
    <cellStyle name="Normal 101" xfId="427"/>
    <cellStyle name="Normal 101 2" xfId="428"/>
    <cellStyle name="Normal 102" xfId="429"/>
    <cellStyle name="Normal 102 2" xfId="430"/>
    <cellStyle name="Normal 103" xfId="431"/>
    <cellStyle name="Normal 103 2" xfId="432"/>
    <cellStyle name="Normal 104" xfId="433"/>
    <cellStyle name="Normal 104 2" xfId="434"/>
    <cellStyle name="Normal 105" xfId="435"/>
    <cellStyle name="Normal 105 2" xfId="436"/>
    <cellStyle name="Normal 106" xfId="437"/>
    <cellStyle name="Normal 106 2" xfId="438"/>
    <cellStyle name="Normal 107" xfId="439"/>
    <cellStyle name="Normal 107 2" xfId="440"/>
    <cellStyle name="Normal 108" xfId="441"/>
    <cellStyle name="Normal 108 2" xfId="442"/>
    <cellStyle name="Normal 109" xfId="443"/>
    <cellStyle name="Normal 109 2" xfId="444"/>
    <cellStyle name="Normal 11" xfId="445"/>
    <cellStyle name="Normal 11 2" xfId="446"/>
    <cellStyle name="Normal 11 2 2" xfId="447"/>
    <cellStyle name="Normal 11 2 2 2" xfId="448"/>
    <cellStyle name="Normal 11 2 3" xfId="449"/>
    <cellStyle name="Normal 11 2 3 2" xfId="450"/>
    <cellStyle name="Normal 11 2 4" xfId="451"/>
    <cellStyle name="Normal 11 2 4 2" xfId="452"/>
    <cellStyle name="Normal 11 2 5" xfId="453"/>
    <cellStyle name="Normal 11 2 5 2" xfId="454"/>
    <cellStyle name="Normal 11 2 6" xfId="455"/>
    <cellStyle name="Normal 11 2 6 2" xfId="456"/>
    <cellStyle name="Normal 11 2 7" xfId="457"/>
    <cellStyle name="Normal 11 3" xfId="458"/>
    <cellStyle name="Normal 11 3 2" xfId="459"/>
    <cellStyle name="Normal 11 4" xfId="460"/>
    <cellStyle name="Normal 11 4 2" xfId="461"/>
    <cellStyle name="Normal 11 5" xfId="462"/>
    <cellStyle name="Normal 11 5 2" xfId="463"/>
    <cellStyle name="Normal 11 6" xfId="464"/>
    <cellStyle name="Normal 11 6 2" xfId="465"/>
    <cellStyle name="Normal 11 7" xfId="466"/>
    <cellStyle name="Normal 11 7 2" xfId="467"/>
    <cellStyle name="Normal 11 8" xfId="468"/>
    <cellStyle name="Normal 110" xfId="469"/>
    <cellStyle name="Normal 110 2" xfId="470"/>
    <cellStyle name="Normal 111" xfId="471"/>
    <cellStyle name="Normal 111 2" xfId="472"/>
    <cellStyle name="Normal 112" xfId="473"/>
    <cellStyle name="Normal 112 2" xfId="474"/>
    <cellStyle name="Normal 113" xfId="475"/>
    <cellStyle name="Normal 113 2" xfId="476"/>
    <cellStyle name="Normal 114" xfId="477"/>
    <cellStyle name="Normal 114 2" xfId="478"/>
    <cellStyle name="Normal 115" xfId="479"/>
    <cellStyle name="Normal 115 2" xfId="480"/>
    <cellStyle name="Normal 116" xfId="481"/>
    <cellStyle name="Normal 116 2" xfId="482"/>
    <cellStyle name="Normal 117" xfId="483"/>
    <cellStyle name="Normal 117 2" xfId="484"/>
    <cellStyle name="Normal 118" xfId="485"/>
    <cellStyle name="Normal 118 2" xfId="486"/>
    <cellStyle name="Normal 119" xfId="487"/>
    <cellStyle name="Normal 119 2" xfId="488"/>
    <cellStyle name="Normal 12" xfId="489"/>
    <cellStyle name="Normal 12 2" xfId="490"/>
    <cellStyle name="Normal 12 2 2" xfId="491"/>
    <cellStyle name="Normal 12 3" xfId="492"/>
    <cellStyle name="Normal 12 3 2" xfId="493"/>
    <cellStyle name="Normal 12 4" xfId="494"/>
    <cellStyle name="Normal 120" xfId="495"/>
    <cellStyle name="Normal 120 2" xfId="496"/>
    <cellStyle name="Normal 121" xfId="497"/>
    <cellStyle name="Normal 121 2" xfId="498"/>
    <cellStyle name="Normal 122" xfId="499"/>
    <cellStyle name="Normal 122 2" xfId="500"/>
    <cellStyle name="Normal 123" xfId="501"/>
    <cellStyle name="Normal 123 2" xfId="502"/>
    <cellStyle name="Normal 124" xfId="503"/>
    <cellStyle name="Normal 124 2" xfId="504"/>
    <cellStyle name="Normal 125" xfId="505"/>
    <cellStyle name="Normal 125 2" xfId="506"/>
    <cellStyle name="Normal 126" xfId="507"/>
    <cellStyle name="Normal 126 2" xfId="508"/>
    <cellStyle name="Normal 127" xfId="509"/>
    <cellStyle name="Normal 127 2" xfId="510"/>
    <cellStyle name="Normal 128" xfId="511"/>
    <cellStyle name="Normal 128 2" xfId="512"/>
    <cellStyle name="Normal 129" xfId="513"/>
    <cellStyle name="Normal 129 2" xfId="514"/>
    <cellStyle name="Normal 13" xfId="515"/>
    <cellStyle name="Normal 13 2" xfId="516"/>
    <cellStyle name="Normal 13 2 2" xfId="517"/>
    <cellStyle name="Normal 13 3" xfId="518"/>
    <cellStyle name="Normal 13 3 2" xfId="519"/>
    <cellStyle name="Normal 13 4" xfId="520"/>
    <cellStyle name="Normal 13 4 2" xfId="521"/>
    <cellStyle name="Normal 13 5" xfId="522"/>
    <cellStyle name="Normal 130" xfId="523"/>
    <cellStyle name="Normal 130 2" xfId="524"/>
    <cellStyle name="Normal 131" xfId="525"/>
    <cellStyle name="Normal 131 2" xfId="526"/>
    <cellStyle name="Normal 132" xfId="527"/>
    <cellStyle name="Normal 132 2" xfId="528"/>
    <cellStyle name="Normal 133" xfId="529"/>
    <cellStyle name="Normal 133 2" xfId="530"/>
    <cellStyle name="Normal 134" xfId="531"/>
    <cellStyle name="Normal 134 2" xfId="532"/>
    <cellStyle name="Normal 135" xfId="533"/>
    <cellStyle name="Normal 135 2" xfId="534"/>
    <cellStyle name="Normal 136" xfId="535"/>
    <cellStyle name="Normal 136 2" xfId="536"/>
    <cellStyle name="Normal 137" xfId="537"/>
    <cellStyle name="Normal 137 2" xfId="538"/>
    <cellStyle name="Normal 138" xfId="539"/>
    <cellStyle name="Normal 138 2" xfId="540"/>
    <cellStyle name="Normal 139" xfId="541"/>
    <cellStyle name="Normal 139 2" xfId="542"/>
    <cellStyle name="Normal 14" xfId="543"/>
    <cellStyle name="Normal 14 2" xfId="544"/>
    <cellStyle name="Normal 140" xfId="545"/>
    <cellStyle name="Normal 140 2" xfId="546"/>
    <cellStyle name="Normal 141" xfId="547"/>
    <cellStyle name="Normal 141 2" xfId="548"/>
    <cellStyle name="Normal 142" xfId="549"/>
    <cellStyle name="Normal 142 2" xfId="550"/>
    <cellStyle name="Normal 143" xfId="551"/>
    <cellStyle name="Normal 143 2" xfId="552"/>
    <cellStyle name="Normal 144" xfId="553"/>
    <cellStyle name="Normal 144 2" xfId="554"/>
    <cellStyle name="Normal 145" xfId="555"/>
    <cellStyle name="Normal 145 2" xfId="556"/>
    <cellStyle name="Normal 146" xfId="557"/>
    <cellStyle name="Normal 146 2" xfId="558"/>
    <cellStyle name="Normal 147" xfId="559"/>
    <cellStyle name="Normal 147 2" xfId="560"/>
    <cellStyle name="Normal 148" xfId="561"/>
    <cellStyle name="Normal 148 2" xfId="562"/>
    <cellStyle name="Normal 149" xfId="563"/>
    <cellStyle name="Normal 149 2" xfId="564"/>
    <cellStyle name="Normal 149 2 2" xfId="565"/>
    <cellStyle name="Normal 149 2 3" xfId="566"/>
    <cellStyle name="Normal 149 3" xfId="567"/>
    <cellStyle name="Normal 15" xfId="568"/>
    <cellStyle name="Normal 15 2" xfId="569"/>
    <cellStyle name="Normal 150" xfId="570"/>
    <cellStyle name="Normal 151" xfId="571"/>
    <cellStyle name="Normal 16" xfId="572"/>
    <cellStyle name="Normal 16 2" xfId="573"/>
    <cellStyle name="Normal 17" xfId="574"/>
    <cellStyle name="Normal 17 2" xfId="575"/>
    <cellStyle name="Normal 18" xfId="576"/>
    <cellStyle name="Normal 18 2" xfId="577"/>
    <cellStyle name="Normal 19" xfId="578"/>
    <cellStyle name="Normal 19 2" xfId="579"/>
    <cellStyle name="Normal 2" xfId="580"/>
    <cellStyle name="Normal 2 2" xfId="581"/>
    <cellStyle name="Normal 2 2 2" xfId="582"/>
    <cellStyle name="Normal 2 2 3" xfId="583"/>
    <cellStyle name="Normal 2 2 4" xfId="584"/>
    <cellStyle name="Normal 2 3" xfId="2"/>
    <cellStyle name="Normal 2 4" xfId="585"/>
    <cellStyle name="Normal 2 5" xfId="586"/>
    <cellStyle name="Normal 2 6" xfId="587"/>
    <cellStyle name="Normal 2 7" xfId="588"/>
    <cellStyle name="Normal 2_SAVI-020612_Xl0000003_SAVI-091112-T_SAVI-071212-T" xfId="589"/>
    <cellStyle name="Normal 20" xfId="590"/>
    <cellStyle name="Normal 20 2" xfId="591"/>
    <cellStyle name="Normal 21" xfId="592"/>
    <cellStyle name="Normal 21 2" xfId="593"/>
    <cellStyle name="Normal 22" xfId="594"/>
    <cellStyle name="Normal 23" xfId="595"/>
    <cellStyle name="Normal 23 2" xfId="596"/>
    <cellStyle name="Normal 24" xfId="597"/>
    <cellStyle name="Normal 24 2" xfId="598"/>
    <cellStyle name="Normal 25" xfId="599"/>
    <cellStyle name="Normal 25 2" xfId="600"/>
    <cellStyle name="Normal 26" xfId="601"/>
    <cellStyle name="Normal 26 2" xfId="602"/>
    <cellStyle name="Normal 27" xfId="603"/>
    <cellStyle name="Normal 27 2" xfId="604"/>
    <cellStyle name="Normal 28" xfId="605"/>
    <cellStyle name="Normal 28 2" xfId="606"/>
    <cellStyle name="Normal 29" xfId="607"/>
    <cellStyle name="Normal 29 2" xfId="608"/>
    <cellStyle name="Normal 3" xfId="1"/>
    <cellStyle name="Normal 3 2" xfId="609"/>
    <cellStyle name="Normal 3 2 2" xfId="610"/>
    <cellStyle name="Normal 3 2 2 2" xfId="611"/>
    <cellStyle name="Normal 3 2 3" xfId="612"/>
    <cellStyle name="Normal 3 2 3 2" xfId="613"/>
    <cellStyle name="Normal 3 2 4" xfId="614"/>
    <cellStyle name="Normal 3 2 4 2" xfId="615"/>
    <cellStyle name="Normal 3 2 5" xfId="616"/>
    <cellStyle name="Normal 3 2 5 2" xfId="617"/>
    <cellStyle name="Normal 3 2 6" xfId="618"/>
    <cellStyle name="Normal 3 2 6 2" xfId="619"/>
    <cellStyle name="Normal 3 2 7" xfId="620"/>
    <cellStyle name="Normal 3 3" xfId="621"/>
    <cellStyle name="Normal 3 4" xfId="622"/>
    <cellStyle name="Normal 3 4 2" xfId="623"/>
    <cellStyle name="Normal 3 5" xfId="624"/>
    <cellStyle name="Normal 3 5 2" xfId="625"/>
    <cellStyle name="Normal 3 6" xfId="626"/>
    <cellStyle name="Normal 3 6 2" xfId="627"/>
    <cellStyle name="Normal 3 7" xfId="628"/>
    <cellStyle name="Normal 3 7 2" xfId="629"/>
    <cellStyle name="Normal 3 8" xfId="630"/>
    <cellStyle name="Normal 3 8 2" xfId="631"/>
    <cellStyle name="Normal 30" xfId="632"/>
    <cellStyle name="Normal 30 2" xfId="633"/>
    <cellStyle name="Normal 31" xfId="634"/>
    <cellStyle name="Normal 31 2" xfId="635"/>
    <cellStyle name="Normal 32" xfId="636"/>
    <cellStyle name="Normal 32 2" xfId="637"/>
    <cellStyle name="Normal 33" xfId="638"/>
    <cellStyle name="Normal 33 2" xfId="639"/>
    <cellStyle name="Normal 34" xfId="640"/>
    <cellStyle name="Normal 34 2" xfId="641"/>
    <cellStyle name="Normal 35" xfId="642"/>
    <cellStyle name="Normal 35 2" xfId="643"/>
    <cellStyle name="Normal 36" xfId="644"/>
    <cellStyle name="Normal 36 2" xfId="645"/>
    <cellStyle name="Normal 37" xfId="646"/>
    <cellStyle name="Normal 37 2" xfId="647"/>
    <cellStyle name="Normal 38" xfId="648"/>
    <cellStyle name="Normal 38 2" xfId="649"/>
    <cellStyle name="Normal 39" xfId="650"/>
    <cellStyle name="Normal 39 2" xfId="651"/>
    <cellStyle name="Normal 4" xfId="652"/>
    <cellStyle name="Normal 4 2" xfId="653"/>
    <cellStyle name="Normal 4 3" xfId="654"/>
    <cellStyle name="Normal 4 4" xfId="655"/>
    <cellStyle name="Normal 4 5" xfId="656"/>
    <cellStyle name="Normal 40" xfId="657"/>
    <cellStyle name="Normal 40 2" xfId="658"/>
    <cellStyle name="Normal 41" xfId="659"/>
    <cellStyle name="Normal 41 2" xfId="660"/>
    <cellStyle name="Normal 42" xfId="661"/>
    <cellStyle name="Normal 42 2" xfId="662"/>
    <cellStyle name="Normal 43" xfId="663"/>
    <cellStyle name="Normal 43 2" xfId="664"/>
    <cellStyle name="Normal 44" xfId="665"/>
    <cellStyle name="Normal 44 2" xfId="666"/>
    <cellStyle name="Normal 45" xfId="667"/>
    <cellStyle name="Normal 45 2" xfId="668"/>
    <cellStyle name="Normal 46" xfId="669"/>
    <cellStyle name="Normal 46 2" xfId="670"/>
    <cellStyle name="Normal 47" xfId="671"/>
    <cellStyle name="Normal 47 2" xfId="672"/>
    <cellStyle name="Normal 48" xfId="673"/>
    <cellStyle name="Normal 48 2" xfId="674"/>
    <cellStyle name="Normal 49" xfId="675"/>
    <cellStyle name="Normal 49 2" xfId="676"/>
    <cellStyle name="Normal 5" xfId="677"/>
    <cellStyle name="Normal 5 2" xfId="678"/>
    <cellStyle name="Normal 5 2 2" xfId="679"/>
    <cellStyle name="Normal 5 2 2 2" xfId="680"/>
    <cellStyle name="Normal 5 2 3" xfId="681"/>
    <cellStyle name="Normal 5 2 3 2" xfId="682"/>
    <cellStyle name="Normal 5 2 4" xfId="683"/>
    <cellStyle name="Normal 5 2 4 2" xfId="684"/>
    <cellStyle name="Normal 5 2 5" xfId="685"/>
    <cellStyle name="Normal 5 2 5 2" xfId="686"/>
    <cellStyle name="Normal 5 2 6" xfId="687"/>
    <cellStyle name="Normal 5 2 6 2" xfId="688"/>
    <cellStyle name="Normal 5 2 7" xfId="689"/>
    <cellStyle name="Normal 5 3" xfId="690"/>
    <cellStyle name="Normal 5 4" xfId="691"/>
    <cellStyle name="Normal 5 5" xfId="692"/>
    <cellStyle name="Normal 50" xfId="693"/>
    <cellStyle name="Normal 50 2" xfId="694"/>
    <cellStyle name="Normal 51" xfId="695"/>
    <cellStyle name="Normal 51 2" xfId="696"/>
    <cellStyle name="Normal 52" xfId="697"/>
    <cellStyle name="Normal 52 2" xfId="698"/>
    <cellStyle name="Normal 53" xfId="699"/>
    <cellStyle name="Normal 53 2" xfId="700"/>
    <cellStyle name="Normal 54" xfId="701"/>
    <cellStyle name="Normal 54 2" xfId="702"/>
    <cellStyle name="Normal 55" xfId="703"/>
    <cellStyle name="Normal 55 2" xfId="704"/>
    <cellStyle name="Normal 56" xfId="705"/>
    <cellStyle name="Normal 56 2" xfId="706"/>
    <cellStyle name="Normal 57" xfId="707"/>
    <cellStyle name="Normal 57 2" xfId="708"/>
    <cellStyle name="Normal 58" xfId="709"/>
    <cellStyle name="Normal 58 2" xfId="710"/>
    <cellStyle name="Normal 59" xfId="711"/>
    <cellStyle name="Normal 59 2" xfId="712"/>
    <cellStyle name="Normal 6" xfId="713"/>
    <cellStyle name="Normal 6 2" xfId="714"/>
    <cellStyle name="Normal 6 2 2" xfId="715"/>
    <cellStyle name="Normal 6 3" xfId="716"/>
    <cellStyle name="Normal 6 3 2" xfId="717"/>
    <cellStyle name="Normal 6 4" xfId="718"/>
    <cellStyle name="Normal 6 4 2" xfId="719"/>
    <cellStyle name="Normal 6 5" xfId="720"/>
    <cellStyle name="Normal 6 5 2" xfId="721"/>
    <cellStyle name="Normal 6 6" xfId="722"/>
    <cellStyle name="Normal 6 6 2" xfId="723"/>
    <cellStyle name="Normal 6 7" xfId="724"/>
    <cellStyle name="Normal 60" xfId="725"/>
    <cellStyle name="Normal 60 2" xfId="726"/>
    <cellStyle name="Normal 61" xfId="727"/>
    <cellStyle name="Normal 61 2" xfId="728"/>
    <cellStyle name="Normal 62" xfId="729"/>
    <cellStyle name="Normal 62 2" xfId="730"/>
    <cellStyle name="Normal 63" xfId="731"/>
    <cellStyle name="Normal 63 2" xfId="732"/>
    <cellStyle name="Normal 64" xfId="733"/>
    <cellStyle name="Normal 64 2" xfId="734"/>
    <cellStyle name="Normal 65" xfId="735"/>
    <cellStyle name="Normal 65 2" xfId="736"/>
    <cellStyle name="Normal 66" xfId="737"/>
    <cellStyle name="Normal 66 2" xfId="738"/>
    <cellStyle name="Normal 67" xfId="739"/>
    <cellStyle name="Normal 67 2" xfId="740"/>
    <cellStyle name="Normal 68" xfId="741"/>
    <cellStyle name="Normal 68 2" xfId="742"/>
    <cellStyle name="Normal 69" xfId="743"/>
    <cellStyle name="Normal 69 2" xfId="744"/>
    <cellStyle name="Normal 7" xfId="745"/>
    <cellStyle name="Normal 7 2" xfId="746"/>
    <cellStyle name="Normal 7 2 2" xfId="747"/>
    <cellStyle name="Normal 7 3" xfId="748"/>
    <cellStyle name="Normal 7 3 2" xfId="749"/>
    <cellStyle name="Normal 7 4" xfId="750"/>
    <cellStyle name="Normal 7 4 2" xfId="751"/>
    <cellStyle name="Normal 7 5" xfId="752"/>
    <cellStyle name="Normal 7 5 2" xfId="753"/>
    <cellStyle name="Normal 7 6" xfId="754"/>
    <cellStyle name="Normal 7 6 2" xfId="755"/>
    <cellStyle name="Normal 7 7" xfId="756"/>
    <cellStyle name="Normal 70" xfId="757"/>
    <cellStyle name="Normal 70 2" xfId="758"/>
    <cellStyle name="Normal 71" xfId="759"/>
    <cellStyle name="Normal 71 2" xfId="760"/>
    <cellStyle name="Normal 72" xfId="761"/>
    <cellStyle name="Normal 72 2" xfId="762"/>
    <cellStyle name="Normal 73" xfId="763"/>
    <cellStyle name="Normal 73 2" xfId="764"/>
    <cellStyle name="Normal 74" xfId="765"/>
    <cellStyle name="Normal 74 2" xfId="766"/>
    <cellStyle name="Normal 75" xfId="767"/>
    <cellStyle name="Normal 75 2" xfId="768"/>
    <cellStyle name="Normal 76" xfId="769"/>
    <cellStyle name="Normal 76 2" xfId="770"/>
    <cellStyle name="Normal 77" xfId="771"/>
    <cellStyle name="Normal 77 2" xfId="772"/>
    <cellStyle name="Normal 78" xfId="773"/>
    <cellStyle name="Normal 78 2" xfId="774"/>
    <cellStyle name="Normal 79" xfId="775"/>
    <cellStyle name="Normal 79 2" xfId="776"/>
    <cellStyle name="Normal 8" xfId="777"/>
    <cellStyle name="Normal 8 2" xfId="778"/>
    <cellStyle name="Normal 8 2 2" xfId="779"/>
    <cellStyle name="Normal 8 3" xfId="780"/>
    <cellStyle name="Normal 8 3 2" xfId="781"/>
    <cellStyle name="Normal 8 4" xfId="782"/>
    <cellStyle name="Normal 8 4 2" xfId="783"/>
    <cellStyle name="Normal 8 5" xfId="784"/>
    <cellStyle name="Normal 8 5 2" xfId="785"/>
    <cellStyle name="Normal 8 6" xfId="786"/>
    <cellStyle name="Normal 8 6 2" xfId="787"/>
    <cellStyle name="Normal 8 7" xfId="788"/>
    <cellStyle name="Normal 80" xfId="789"/>
    <cellStyle name="Normal 80 2" xfId="790"/>
    <cellStyle name="Normal 81" xfId="791"/>
    <cellStyle name="Normal 81 2" xfId="792"/>
    <cellStyle name="Normal 82" xfId="793"/>
    <cellStyle name="Normal 82 2" xfId="794"/>
    <cellStyle name="Normal 83" xfId="795"/>
    <cellStyle name="Normal 83 2" xfId="796"/>
    <cellStyle name="Normal 84" xfId="797"/>
    <cellStyle name="Normal 84 2" xfId="798"/>
    <cellStyle name="Normal 85" xfId="799"/>
    <cellStyle name="Normal 85 2" xfId="800"/>
    <cellStyle name="Normal 86" xfId="801"/>
    <cellStyle name="Normal 86 2" xfId="802"/>
    <cellStyle name="Normal 87" xfId="803"/>
    <cellStyle name="Normal 87 2" xfId="804"/>
    <cellStyle name="Normal 88" xfId="805"/>
    <cellStyle name="Normal 88 2" xfId="806"/>
    <cellStyle name="Normal 89" xfId="807"/>
    <cellStyle name="Normal 89 2" xfId="808"/>
    <cellStyle name="Normal 9" xfId="809"/>
    <cellStyle name="Normal 9 2" xfId="810"/>
    <cellStyle name="Normal 9 2 2" xfId="811"/>
    <cellStyle name="Normal 9 3" xfId="812"/>
    <cellStyle name="Normal 9 3 2" xfId="813"/>
    <cellStyle name="Normal 9 4" xfId="814"/>
    <cellStyle name="Normal 9 4 2" xfId="815"/>
    <cellStyle name="Normal 9 5" xfId="816"/>
    <cellStyle name="Normal 9 5 2" xfId="817"/>
    <cellStyle name="Normal 9 6" xfId="818"/>
    <cellStyle name="Normal 9 6 2" xfId="819"/>
    <cellStyle name="Normal 9 7" xfId="820"/>
    <cellStyle name="Normal 90" xfId="821"/>
    <cellStyle name="Normal 90 2" xfId="822"/>
    <cellStyle name="Normal 91" xfId="823"/>
    <cellStyle name="Normal 91 2" xfId="824"/>
    <cellStyle name="Normal 92" xfId="825"/>
    <cellStyle name="Normal 92 2" xfId="826"/>
    <cellStyle name="Normal 93" xfId="827"/>
    <cellStyle name="Normal 93 2" xfId="828"/>
    <cellStyle name="Normal 94" xfId="829"/>
    <cellStyle name="Normal 94 2" xfId="830"/>
    <cellStyle name="Normal 95" xfId="831"/>
    <cellStyle name="Normal 95 2" xfId="832"/>
    <cellStyle name="Normal 96" xfId="833"/>
    <cellStyle name="Normal 96 2" xfId="834"/>
    <cellStyle name="Normal 97" xfId="835"/>
    <cellStyle name="Normal 97 2" xfId="836"/>
    <cellStyle name="Normal 98" xfId="837"/>
    <cellStyle name="Normal 98 2" xfId="838"/>
    <cellStyle name="Normal 99" xfId="839"/>
    <cellStyle name="Normal 99 2" xfId="840"/>
    <cellStyle name="Note 2" xfId="841"/>
    <cellStyle name="Note 2 2" xfId="842"/>
    <cellStyle name="Note 2 2 2" xfId="843"/>
    <cellStyle name="Note 2 3" xfId="844"/>
    <cellStyle name="Note 2 3 2" xfId="845"/>
    <cellStyle name="Note 2 4" xfId="846"/>
    <cellStyle name="Note 2 4 2" xfId="847"/>
    <cellStyle name="Note 2 5" xfId="848"/>
    <cellStyle name="Note 2 5 2" xfId="849"/>
    <cellStyle name="Note 2 6" xfId="850"/>
    <cellStyle name="Note 2 6 2" xfId="851"/>
    <cellStyle name="Note 2 7" xfId="852"/>
    <cellStyle name="Note 3" xfId="853"/>
    <cellStyle name="Note 3 2" xfId="854"/>
    <cellStyle name="Note 3 2 2" xfId="855"/>
    <cellStyle name="Note 3 3" xfId="856"/>
    <cellStyle name="Note 3 3 2" xfId="857"/>
    <cellStyle name="Note 3 4" xfId="858"/>
    <cellStyle name="Note 3 4 2" xfId="859"/>
    <cellStyle name="Note 3 5" xfId="860"/>
    <cellStyle name="Note 3 5 2" xfId="861"/>
    <cellStyle name="Note 3 6" xfId="862"/>
    <cellStyle name="Note 3 6 2" xfId="863"/>
    <cellStyle name="Note 3 7" xfId="864"/>
    <cellStyle name="Note 4" xfId="865"/>
    <cellStyle name="Note 4 2" xfId="866"/>
    <cellStyle name="Note 4 2 2" xfId="867"/>
    <cellStyle name="Note 4 3" xfId="868"/>
    <cellStyle name="Note 4 3 2" xfId="869"/>
    <cellStyle name="Note 4 4" xfId="870"/>
    <cellStyle name="Note 4 4 2" xfId="871"/>
    <cellStyle name="Note 4 5" xfId="872"/>
    <cellStyle name="Note 5" xfId="873"/>
    <cellStyle name="Note 5 2" xfId="874"/>
    <cellStyle name="Note 5 2 2" xfId="875"/>
    <cellStyle name="Note 5 3" xfId="876"/>
    <cellStyle name="Note 5 3 2" xfId="877"/>
    <cellStyle name="Note 5 4" xfId="878"/>
    <cellStyle name="Note 5 4 2" xfId="879"/>
    <cellStyle name="Note 5 5" xfId="880"/>
    <cellStyle name="Note 6" xfId="881"/>
    <cellStyle name="Note 6 2" xfId="882"/>
    <cellStyle name="Note 7" xfId="883"/>
    <cellStyle name="Note 7 2" xfId="884"/>
    <cellStyle name="Percent 10" xfId="885"/>
    <cellStyle name="Percent 10 2" xfId="886"/>
    <cellStyle name="Percent 11" xfId="887"/>
    <cellStyle name="Percent 11 2" xfId="888"/>
    <cellStyle name="Percent 12" xfId="889"/>
    <cellStyle name="Percent 12 2" xfId="890"/>
    <cellStyle name="Percent 2" xfId="891"/>
    <cellStyle name="Percent 2 2" xfId="892"/>
    <cellStyle name="Percent 3" xfId="893"/>
    <cellStyle name="Percent 3 2" xfId="894"/>
    <cellStyle name="Percent 4" xfId="895"/>
    <cellStyle name="Percent 4 2" xfId="896"/>
    <cellStyle name="Percent 5" xfId="897"/>
    <cellStyle name="Percent 5 2" xfId="898"/>
    <cellStyle name="Percent 6" xfId="899"/>
    <cellStyle name="Percent 6 2" xfId="900"/>
    <cellStyle name="Percent 7" xfId="901"/>
    <cellStyle name="Percent 7 2" xfId="902"/>
    <cellStyle name="Percent 8" xfId="903"/>
    <cellStyle name="Percent 8 2" xfId="904"/>
    <cellStyle name="Percent 9" xfId="905"/>
    <cellStyle name="Percent 9 2" xfId="90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CVAR-03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</sheetNames>
    <sheetDataSet>
      <sheetData sheetId="0"/>
      <sheetData sheetId="1">
        <row r="1">
          <cell r="L1">
            <v>44380</v>
          </cell>
        </row>
      </sheetData>
      <sheetData sheetId="2">
        <row r="13">
          <cell r="H13">
            <v>50</v>
          </cell>
          <cell r="V13">
            <v>50</v>
          </cell>
        </row>
        <row r="14">
          <cell r="H14">
            <v>50.02</v>
          </cell>
          <cell r="V14">
            <v>49.94</v>
          </cell>
        </row>
        <row r="15">
          <cell r="H15">
            <v>50.08</v>
          </cell>
          <cell r="V15">
            <v>50.02</v>
          </cell>
        </row>
        <row r="16">
          <cell r="H16">
            <v>50.09</v>
          </cell>
          <cell r="V16">
            <v>50.01</v>
          </cell>
        </row>
        <row r="17">
          <cell r="H17">
            <v>50.09</v>
          </cell>
          <cell r="V17">
            <v>50.02</v>
          </cell>
        </row>
        <row r="18">
          <cell r="H18">
            <v>50.1</v>
          </cell>
          <cell r="V18">
            <v>50</v>
          </cell>
        </row>
        <row r="19">
          <cell r="H19">
            <v>50.14</v>
          </cell>
          <cell r="V19">
            <v>50.05</v>
          </cell>
        </row>
        <row r="20">
          <cell r="H20">
            <v>50.12</v>
          </cell>
          <cell r="V20">
            <v>50.04</v>
          </cell>
        </row>
        <row r="21">
          <cell r="H21">
            <v>50.16</v>
          </cell>
          <cell r="V21">
            <v>49.98</v>
          </cell>
        </row>
        <row r="22">
          <cell r="H22">
            <v>50.08</v>
          </cell>
          <cell r="V22">
            <v>49.9</v>
          </cell>
        </row>
        <row r="23">
          <cell r="H23">
            <v>50.05</v>
          </cell>
          <cell r="V23">
            <v>49.95</v>
          </cell>
        </row>
        <row r="24">
          <cell r="H24">
            <v>50.03</v>
          </cell>
          <cell r="V24">
            <v>50</v>
          </cell>
        </row>
        <row r="25">
          <cell r="H25">
            <v>50.03</v>
          </cell>
          <cell r="V25">
            <v>50.04</v>
          </cell>
        </row>
        <row r="26">
          <cell r="H26">
            <v>50</v>
          </cell>
          <cell r="V26">
            <v>50.03</v>
          </cell>
        </row>
        <row r="27">
          <cell r="H27">
            <v>49.96</v>
          </cell>
          <cell r="V27">
            <v>50.02</v>
          </cell>
        </row>
        <row r="28">
          <cell r="H28">
            <v>49.91</v>
          </cell>
          <cell r="V28">
            <v>50.03</v>
          </cell>
        </row>
        <row r="29">
          <cell r="H29">
            <v>49.81</v>
          </cell>
          <cell r="V29">
            <v>50.07</v>
          </cell>
        </row>
        <row r="30">
          <cell r="H30">
            <v>49.85</v>
          </cell>
          <cell r="V30">
            <v>50.03</v>
          </cell>
        </row>
        <row r="31">
          <cell r="H31">
            <v>49.89</v>
          </cell>
          <cell r="V31">
            <v>50.01</v>
          </cell>
        </row>
        <row r="32">
          <cell r="H32">
            <v>49.92</v>
          </cell>
          <cell r="V32">
            <v>50.03</v>
          </cell>
        </row>
        <row r="33">
          <cell r="H33">
            <v>49.94</v>
          </cell>
          <cell r="V33">
            <v>50.05</v>
          </cell>
        </row>
        <row r="34">
          <cell r="H34">
            <v>49.94</v>
          </cell>
          <cell r="V34">
            <v>50.03</v>
          </cell>
        </row>
        <row r="35">
          <cell r="H35">
            <v>49.97</v>
          </cell>
          <cell r="V35">
            <v>50.03</v>
          </cell>
        </row>
        <row r="36">
          <cell r="H36">
            <v>49.99</v>
          </cell>
          <cell r="V36">
            <v>50.08</v>
          </cell>
        </row>
        <row r="37">
          <cell r="H37">
            <v>49.92</v>
          </cell>
          <cell r="V37">
            <v>50.16</v>
          </cell>
        </row>
        <row r="38">
          <cell r="H38">
            <v>49.75</v>
          </cell>
          <cell r="V38">
            <v>50.05</v>
          </cell>
        </row>
        <row r="39">
          <cell r="H39">
            <v>49.82</v>
          </cell>
          <cell r="V39">
            <v>50</v>
          </cell>
        </row>
        <row r="40">
          <cell r="H40">
            <v>49.94</v>
          </cell>
          <cell r="V40">
            <v>49.96</v>
          </cell>
        </row>
        <row r="41">
          <cell r="H41">
            <v>50</v>
          </cell>
          <cell r="V41">
            <v>49.96</v>
          </cell>
        </row>
        <row r="42">
          <cell r="H42">
            <v>50.03</v>
          </cell>
          <cell r="V42">
            <v>49.95</v>
          </cell>
        </row>
        <row r="43">
          <cell r="H43">
            <v>50.08</v>
          </cell>
          <cell r="V43">
            <v>49.97</v>
          </cell>
        </row>
        <row r="44">
          <cell r="H44">
            <v>50.09</v>
          </cell>
          <cell r="V44">
            <v>49.84</v>
          </cell>
        </row>
        <row r="45">
          <cell r="H45">
            <v>50.05</v>
          </cell>
          <cell r="V45">
            <v>49.85</v>
          </cell>
        </row>
        <row r="46">
          <cell r="H46">
            <v>50.01</v>
          </cell>
          <cell r="V46">
            <v>49.97</v>
          </cell>
        </row>
        <row r="47">
          <cell r="H47">
            <v>49.98</v>
          </cell>
          <cell r="V47">
            <v>50.06</v>
          </cell>
        </row>
        <row r="48">
          <cell r="H48">
            <v>50.05</v>
          </cell>
          <cell r="V48">
            <v>50.05</v>
          </cell>
        </row>
        <row r="49">
          <cell r="H49">
            <v>50.02</v>
          </cell>
          <cell r="V49">
            <v>50.01</v>
          </cell>
        </row>
        <row r="50">
          <cell r="H50">
            <v>50.03</v>
          </cell>
          <cell r="V50">
            <v>50.02</v>
          </cell>
        </row>
        <row r="51">
          <cell r="H51">
            <v>50</v>
          </cell>
          <cell r="V51">
            <v>50.03</v>
          </cell>
        </row>
        <row r="52">
          <cell r="H52">
            <v>50</v>
          </cell>
          <cell r="V52">
            <v>50.05</v>
          </cell>
        </row>
        <row r="53">
          <cell r="H53">
            <v>50</v>
          </cell>
          <cell r="V53">
            <v>49.96</v>
          </cell>
        </row>
        <row r="54">
          <cell r="H54">
            <v>49.95</v>
          </cell>
          <cell r="V54">
            <v>49.88</v>
          </cell>
        </row>
        <row r="55">
          <cell r="H55">
            <v>49.97</v>
          </cell>
          <cell r="V55">
            <v>49.99</v>
          </cell>
        </row>
        <row r="56">
          <cell r="H56">
            <v>49.99</v>
          </cell>
          <cell r="V56">
            <v>50</v>
          </cell>
        </row>
        <row r="57">
          <cell r="H57">
            <v>50.05</v>
          </cell>
          <cell r="V57">
            <v>49.95</v>
          </cell>
        </row>
        <row r="58">
          <cell r="H58">
            <v>50.02</v>
          </cell>
          <cell r="V58">
            <v>49.95</v>
          </cell>
        </row>
        <row r="59">
          <cell r="H59">
            <v>50.03</v>
          </cell>
          <cell r="V59">
            <v>49.9</v>
          </cell>
        </row>
        <row r="60">
          <cell r="H60">
            <v>49.98</v>
          </cell>
          <cell r="V60">
            <v>49.94</v>
          </cell>
        </row>
      </sheetData>
      <sheetData sheetId="3"/>
      <sheetData sheetId="4">
        <row r="12">
          <cell r="E12">
            <v>1196</v>
          </cell>
          <cell r="W12">
            <v>1097.8821048960001</v>
          </cell>
          <cell r="X12">
            <v>155.30940729599982</v>
          </cell>
          <cell r="AK12">
            <v>1515</v>
          </cell>
          <cell r="BC12">
            <v>1330.1184118959995</v>
          </cell>
          <cell r="BD12">
            <v>388.17011429599984</v>
          </cell>
        </row>
        <row r="13">
          <cell r="E13">
            <v>1189</v>
          </cell>
          <cell r="W13">
            <v>1097.8821048960001</v>
          </cell>
          <cell r="X13">
            <v>155.30940729599982</v>
          </cell>
          <cell r="AK13">
            <v>1509</v>
          </cell>
          <cell r="BC13">
            <v>1329.0062468959995</v>
          </cell>
          <cell r="BD13">
            <v>387.05794929599983</v>
          </cell>
        </row>
        <row r="14">
          <cell r="E14">
            <v>1189</v>
          </cell>
          <cell r="W14">
            <v>1097.8821048960001</v>
          </cell>
          <cell r="X14">
            <v>155.30940729599982</v>
          </cell>
          <cell r="AK14">
            <v>1480</v>
          </cell>
          <cell r="BC14">
            <v>1311.0093438959998</v>
          </cell>
          <cell r="BD14">
            <v>387.06104629599986</v>
          </cell>
        </row>
        <row r="15">
          <cell r="E15">
            <v>1184</v>
          </cell>
          <cell r="W15">
            <v>1097.8821048960001</v>
          </cell>
          <cell r="X15">
            <v>155.30940729599982</v>
          </cell>
          <cell r="AK15">
            <v>1458</v>
          </cell>
          <cell r="BC15">
            <v>1311.0093438959998</v>
          </cell>
          <cell r="BD15">
            <v>387.06104629599986</v>
          </cell>
        </row>
        <row r="16">
          <cell r="E16">
            <v>1185</v>
          </cell>
          <cell r="W16">
            <v>1087.9237948960001</v>
          </cell>
          <cell r="X16">
            <v>154.65419729599992</v>
          </cell>
          <cell r="AK16">
            <v>1421</v>
          </cell>
          <cell r="BC16">
            <v>1310.5225838959996</v>
          </cell>
          <cell r="BD16">
            <v>386.57428629599985</v>
          </cell>
        </row>
        <row r="17">
          <cell r="E17">
            <v>1159</v>
          </cell>
          <cell r="W17">
            <v>1087.9237948960001</v>
          </cell>
          <cell r="X17">
            <v>154.65419729599992</v>
          </cell>
          <cell r="AK17">
            <v>1438</v>
          </cell>
          <cell r="BC17">
            <v>1310.5225838959996</v>
          </cell>
          <cell r="BD17">
            <v>386.57428629599985</v>
          </cell>
        </row>
        <row r="18">
          <cell r="E18">
            <v>1169</v>
          </cell>
          <cell r="W18">
            <v>1089.1795738960002</v>
          </cell>
          <cell r="X18">
            <v>155.909976296</v>
          </cell>
          <cell r="AK18">
            <v>1438</v>
          </cell>
          <cell r="BC18">
            <v>1310.5225838959996</v>
          </cell>
          <cell r="BD18">
            <v>386.57428629599985</v>
          </cell>
        </row>
        <row r="19">
          <cell r="E19">
            <v>1150</v>
          </cell>
          <cell r="W19">
            <v>1087.9237948960001</v>
          </cell>
          <cell r="X19">
            <v>154.65419729599992</v>
          </cell>
          <cell r="AK19">
            <v>1448</v>
          </cell>
          <cell r="BC19">
            <v>1311.6347488959996</v>
          </cell>
          <cell r="BD19">
            <v>387.68645129599986</v>
          </cell>
        </row>
        <row r="20">
          <cell r="E20">
            <v>1133</v>
          </cell>
          <cell r="W20">
            <v>1076.3186098960002</v>
          </cell>
          <cell r="X20">
            <v>143.04901229600003</v>
          </cell>
          <cell r="AK20">
            <v>1468</v>
          </cell>
          <cell r="BC20">
            <v>1318.0979418959996</v>
          </cell>
          <cell r="BD20">
            <v>386.44324429599988</v>
          </cell>
        </row>
        <row r="21">
          <cell r="E21">
            <v>1129</v>
          </cell>
          <cell r="W21">
            <v>1069.5154058959999</v>
          </cell>
          <cell r="X21">
            <v>136.24580829599998</v>
          </cell>
          <cell r="AK21">
            <v>1439</v>
          </cell>
          <cell r="BC21">
            <v>1318.0824628959999</v>
          </cell>
          <cell r="BD21">
            <v>386.42776529599996</v>
          </cell>
        </row>
        <row r="22">
          <cell r="E22">
            <v>1111</v>
          </cell>
          <cell r="W22">
            <v>1043.8230128960001</v>
          </cell>
          <cell r="X22">
            <v>111.83781529599995</v>
          </cell>
          <cell r="AK22">
            <v>1472</v>
          </cell>
          <cell r="BC22">
            <v>1318.0824628959999</v>
          </cell>
          <cell r="BD22">
            <v>386.42776529599996</v>
          </cell>
        </row>
        <row r="23">
          <cell r="E23">
            <v>1102</v>
          </cell>
          <cell r="W23">
            <v>1036.2504938960003</v>
          </cell>
          <cell r="X23">
            <v>86.265296296000116</v>
          </cell>
          <cell r="AK23">
            <v>1511</v>
          </cell>
          <cell r="BC23">
            <v>1318.0824628959999</v>
          </cell>
          <cell r="BD23">
            <v>386.42776529599996</v>
          </cell>
        </row>
        <row r="24">
          <cell r="E24">
            <v>1101</v>
          </cell>
          <cell r="W24">
            <v>1045.2610548960004</v>
          </cell>
          <cell r="X24">
            <v>95.275857296000169</v>
          </cell>
          <cell r="AK24">
            <v>1460</v>
          </cell>
          <cell r="BC24">
            <v>1319.0921148959997</v>
          </cell>
          <cell r="BD24">
            <v>387.43741729599992</v>
          </cell>
        </row>
        <row r="25">
          <cell r="E25">
            <v>1090</v>
          </cell>
          <cell r="W25">
            <v>1031.5168338960004</v>
          </cell>
          <cell r="X25">
            <v>81.531636296000244</v>
          </cell>
          <cell r="AK25">
            <v>1422</v>
          </cell>
          <cell r="BC25">
            <v>1319.0921148959997</v>
          </cell>
          <cell r="BD25">
            <v>387.43741729599992</v>
          </cell>
        </row>
        <row r="26">
          <cell r="E26">
            <v>1098</v>
          </cell>
          <cell r="W26">
            <v>1040.2610548960004</v>
          </cell>
          <cell r="X26">
            <v>90.275857296000169</v>
          </cell>
          <cell r="AK26">
            <v>1436</v>
          </cell>
          <cell r="BC26">
            <v>1320.2042798959997</v>
          </cell>
          <cell r="BD26">
            <v>388.54958229599993</v>
          </cell>
        </row>
        <row r="27">
          <cell r="E27">
            <v>1090</v>
          </cell>
          <cell r="W27">
            <v>1035.2610548960004</v>
          </cell>
          <cell r="X27">
            <v>85.275857296000169</v>
          </cell>
          <cell r="AK27">
            <v>1475</v>
          </cell>
          <cell r="BC27">
            <v>1319.0921148959997</v>
          </cell>
          <cell r="BD27">
            <v>387.43741729599992</v>
          </cell>
        </row>
        <row r="28">
          <cell r="E28">
            <v>1095</v>
          </cell>
          <cell r="W28">
            <v>1083.4658198959999</v>
          </cell>
          <cell r="X28">
            <v>133.48062229599989</v>
          </cell>
          <cell r="AK28">
            <v>1467</v>
          </cell>
          <cell r="BC28">
            <v>1319.3100028959998</v>
          </cell>
          <cell r="BD28">
            <v>387.65530529599982</v>
          </cell>
        </row>
        <row r="29">
          <cell r="E29">
            <v>1092</v>
          </cell>
          <cell r="W29">
            <v>1078.4658198959999</v>
          </cell>
          <cell r="X29">
            <v>128.48062229599989</v>
          </cell>
          <cell r="AK29">
            <v>1454</v>
          </cell>
          <cell r="BC29">
            <v>1319.1663888959997</v>
          </cell>
          <cell r="BD29">
            <v>387.51169129599975</v>
          </cell>
        </row>
        <row r="30">
          <cell r="E30">
            <v>1085</v>
          </cell>
          <cell r="W30">
            <v>1081.5769318959999</v>
          </cell>
          <cell r="X30">
            <v>131.59173429599994</v>
          </cell>
          <cell r="AK30">
            <v>1412</v>
          </cell>
          <cell r="BC30">
            <v>1318.5241888959995</v>
          </cell>
          <cell r="BD30">
            <v>387.51169129599975</v>
          </cell>
        </row>
        <row r="31">
          <cell r="E31">
            <v>1093</v>
          </cell>
          <cell r="W31">
            <v>1086.5769318959999</v>
          </cell>
          <cell r="X31">
            <v>136.59173429599994</v>
          </cell>
          <cell r="AK31">
            <v>1375</v>
          </cell>
          <cell r="BC31">
            <v>1318.5241888959995</v>
          </cell>
          <cell r="BD31">
            <v>387.51169129599975</v>
          </cell>
        </row>
        <row r="32">
          <cell r="E32">
            <v>1099</v>
          </cell>
          <cell r="W32">
            <v>1092.8512848960002</v>
          </cell>
          <cell r="X32">
            <v>142.86608729599996</v>
          </cell>
          <cell r="AK32">
            <v>1343</v>
          </cell>
          <cell r="BC32">
            <v>1327.1715128959995</v>
          </cell>
          <cell r="BD32">
            <v>387.65511529599962</v>
          </cell>
        </row>
        <row r="33">
          <cell r="E33">
            <v>1108</v>
          </cell>
          <cell r="W33">
            <v>1101.5955058960001</v>
          </cell>
          <cell r="X33">
            <v>151.61030829599989</v>
          </cell>
          <cell r="AK33">
            <v>1300</v>
          </cell>
          <cell r="BC33">
            <v>1298.2836778959995</v>
          </cell>
          <cell r="BD33">
            <v>358.76728029599963</v>
          </cell>
        </row>
        <row r="34">
          <cell r="E34">
            <v>1132</v>
          </cell>
          <cell r="W34">
            <v>1132.1768644959998</v>
          </cell>
          <cell r="X34">
            <v>181.61030829599989</v>
          </cell>
          <cell r="AK34">
            <v>1285</v>
          </cell>
          <cell r="BC34">
            <v>1287.1715128959995</v>
          </cell>
          <cell r="BD34">
            <v>347.65511529599962</v>
          </cell>
        </row>
        <row r="35">
          <cell r="E35">
            <v>1150</v>
          </cell>
          <cell r="W35">
            <v>1132.1768644959998</v>
          </cell>
          <cell r="X35">
            <v>181.61030829599989</v>
          </cell>
          <cell r="AK35">
            <v>1273</v>
          </cell>
          <cell r="BC35">
            <v>1277.1715128959995</v>
          </cell>
          <cell r="BD35">
            <v>337.65511529599962</v>
          </cell>
        </row>
        <row r="36">
          <cell r="E36">
            <v>1194</v>
          </cell>
          <cell r="W36">
            <v>1195.8054974959996</v>
          </cell>
          <cell r="X36">
            <v>241.23894129599992</v>
          </cell>
          <cell r="AK36">
            <v>1228</v>
          </cell>
          <cell r="BC36">
            <v>1234.3151268959996</v>
          </cell>
          <cell r="BD36">
            <v>272.79872929599969</v>
          </cell>
        </row>
        <row r="37">
          <cell r="E37">
            <v>1223</v>
          </cell>
          <cell r="W37">
            <v>1225.8054974959996</v>
          </cell>
          <cell r="X37">
            <v>271.23894129599989</v>
          </cell>
          <cell r="AK37">
            <v>1199</v>
          </cell>
          <cell r="BC37">
            <v>1205.5260328959994</v>
          </cell>
          <cell r="BD37">
            <v>244.00963529599974</v>
          </cell>
        </row>
        <row r="38">
          <cell r="E38">
            <v>1234</v>
          </cell>
          <cell r="W38">
            <v>1232.537881496</v>
          </cell>
          <cell r="X38">
            <v>277.97132529600003</v>
          </cell>
          <cell r="AK38">
            <v>1186</v>
          </cell>
          <cell r="BC38">
            <v>1196.1301768959993</v>
          </cell>
          <cell r="BD38">
            <v>234.61377929599965</v>
          </cell>
        </row>
        <row r="39">
          <cell r="E39">
            <v>1280</v>
          </cell>
          <cell r="W39">
            <v>1278.650046496</v>
          </cell>
          <cell r="X39">
            <v>324.08349029600004</v>
          </cell>
          <cell r="AK39">
            <v>1169</v>
          </cell>
          <cell r="BC39">
            <v>1183.9671088959999</v>
          </cell>
          <cell r="BD39">
            <v>222.45071129600004</v>
          </cell>
        </row>
        <row r="40">
          <cell r="E40">
            <v>1313</v>
          </cell>
          <cell r="W40">
            <v>1309.7815028959999</v>
          </cell>
          <cell r="X40">
            <v>356.4385052959999</v>
          </cell>
          <cell r="AK40">
            <v>1132</v>
          </cell>
          <cell r="BC40">
            <v>1144.5432278959997</v>
          </cell>
          <cell r="BD40">
            <v>183.02683029599987</v>
          </cell>
        </row>
        <row r="41">
          <cell r="E41">
            <v>1329</v>
          </cell>
          <cell r="W41">
            <v>1324.7815028959999</v>
          </cell>
          <cell r="X41">
            <v>371.4385052959999</v>
          </cell>
          <cell r="AK41">
            <v>1125</v>
          </cell>
          <cell r="BC41">
            <v>1133.6027528959994</v>
          </cell>
          <cell r="BD41">
            <v>172.08635529599977</v>
          </cell>
        </row>
        <row r="42">
          <cell r="E42">
            <v>1342</v>
          </cell>
          <cell r="W42">
            <v>1344.7815028959999</v>
          </cell>
          <cell r="X42">
            <v>391.4385052959999</v>
          </cell>
          <cell r="AK42">
            <v>1142</v>
          </cell>
          <cell r="BC42">
            <v>1152.832583896</v>
          </cell>
          <cell r="BD42">
            <v>191.31618629599998</v>
          </cell>
        </row>
        <row r="43">
          <cell r="E43">
            <v>1372</v>
          </cell>
          <cell r="W43">
            <v>1344.7815028959999</v>
          </cell>
          <cell r="X43">
            <v>391.4385052959999</v>
          </cell>
          <cell r="AK43">
            <v>1160</v>
          </cell>
          <cell r="BC43">
            <v>1172.8202008959997</v>
          </cell>
          <cell r="BD43">
            <v>211.30380329599976</v>
          </cell>
        </row>
        <row r="44">
          <cell r="E44">
            <v>1383</v>
          </cell>
          <cell r="W44">
            <v>1344.925116896</v>
          </cell>
          <cell r="X44">
            <v>391.58211929599997</v>
          </cell>
          <cell r="AK44">
            <v>1218</v>
          </cell>
          <cell r="BC44">
            <v>1227.8327728959998</v>
          </cell>
          <cell r="BD44">
            <v>266.31637529599982</v>
          </cell>
        </row>
        <row r="45">
          <cell r="E45">
            <v>1389</v>
          </cell>
          <cell r="W45">
            <v>1344.5941148960001</v>
          </cell>
          <cell r="X45">
            <v>391.25111729600007</v>
          </cell>
          <cell r="AK45">
            <v>1241</v>
          </cell>
          <cell r="BC45">
            <v>1252.6891588959998</v>
          </cell>
          <cell r="BD45">
            <v>291.17276129599975</v>
          </cell>
        </row>
        <row r="46">
          <cell r="E46">
            <v>1410</v>
          </cell>
          <cell r="W46">
            <v>1345.7062798960001</v>
          </cell>
          <cell r="X46">
            <v>392.36328229600008</v>
          </cell>
          <cell r="AK46">
            <v>1237</v>
          </cell>
          <cell r="BC46">
            <v>1247.6891588959998</v>
          </cell>
          <cell r="BD46">
            <v>286.17276129599975</v>
          </cell>
        </row>
        <row r="47">
          <cell r="E47">
            <v>1417</v>
          </cell>
          <cell r="W47">
            <v>1344.7658048959997</v>
          </cell>
          <cell r="X47">
            <v>391.42280729599997</v>
          </cell>
          <cell r="AK47">
            <v>1223</v>
          </cell>
          <cell r="BC47">
            <v>1233.8013238959998</v>
          </cell>
          <cell r="BD47">
            <v>272.28492629599975</v>
          </cell>
        </row>
        <row r="48">
          <cell r="E48">
            <v>1456</v>
          </cell>
          <cell r="W48">
            <v>1345.4908478959997</v>
          </cell>
          <cell r="X48">
            <v>392.14785029599966</v>
          </cell>
          <cell r="AK48">
            <v>1230</v>
          </cell>
          <cell r="BC48">
            <v>1239.8119008959998</v>
          </cell>
          <cell r="BD48">
            <v>277.0111032960001</v>
          </cell>
        </row>
        <row r="49">
          <cell r="E49">
            <v>1461</v>
          </cell>
          <cell r="W49">
            <v>1347.1800478959999</v>
          </cell>
          <cell r="X49">
            <v>393.83705029599992</v>
          </cell>
          <cell r="AK49">
            <v>1235</v>
          </cell>
          <cell r="BC49">
            <v>1244.8119008959998</v>
          </cell>
          <cell r="BD49">
            <v>282.0111032960001</v>
          </cell>
        </row>
        <row r="50">
          <cell r="E50">
            <v>1462</v>
          </cell>
          <cell r="W50">
            <v>1347.1800478959999</v>
          </cell>
          <cell r="X50">
            <v>393.83705029599992</v>
          </cell>
          <cell r="AK50">
            <v>1243</v>
          </cell>
          <cell r="BC50">
            <v>1249.8119008959998</v>
          </cell>
          <cell r="BD50">
            <v>287.0111032960001</v>
          </cell>
        </row>
        <row r="51">
          <cell r="E51">
            <v>1490</v>
          </cell>
          <cell r="W51">
            <v>1347.1800478959999</v>
          </cell>
          <cell r="X51">
            <v>393.83705029599992</v>
          </cell>
          <cell r="AK51">
            <v>1228</v>
          </cell>
          <cell r="BC51">
            <v>1234.8119008959998</v>
          </cell>
          <cell r="BD51">
            <v>272.0111032960001</v>
          </cell>
        </row>
        <row r="52">
          <cell r="E52">
            <v>1501</v>
          </cell>
          <cell r="W52">
            <v>1331.1421378959999</v>
          </cell>
          <cell r="X52">
            <v>382.77184029599994</v>
          </cell>
          <cell r="AK52">
            <v>1213</v>
          </cell>
          <cell r="BC52">
            <v>1178.0210944959999</v>
          </cell>
          <cell r="BD52">
            <v>214.86703829599983</v>
          </cell>
        </row>
        <row r="53">
          <cell r="E53">
            <v>1504</v>
          </cell>
          <cell r="W53">
            <v>1332.2388238959998</v>
          </cell>
          <cell r="X53">
            <v>383.8685262959998</v>
          </cell>
          <cell r="AK53">
            <v>1234</v>
          </cell>
          <cell r="BC53">
            <v>1177.8774804959999</v>
          </cell>
          <cell r="BD53">
            <v>214.72342429599976</v>
          </cell>
        </row>
        <row r="54">
          <cell r="E54">
            <v>1496</v>
          </cell>
          <cell r="W54">
            <v>1336.8427898959999</v>
          </cell>
          <cell r="X54">
            <v>388.47249229599993</v>
          </cell>
          <cell r="AK54">
            <v>1221</v>
          </cell>
          <cell r="BC54">
            <v>1178.9772614959998</v>
          </cell>
          <cell r="BD54">
            <v>215.82320529599988</v>
          </cell>
        </row>
        <row r="55">
          <cell r="E55">
            <v>1499</v>
          </cell>
          <cell r="W55">
            <v>1335.0099758959996</v>
          </cell>
          <cell r="X55">
            <v>386.63967829599983</v>
          </cell>
          <cell r="AK55">
            <v>1197</v>
          </cell>
          <cell r="BC55">
            <v>1177.8650964959998</v>
          </cell>
          <cell r="BD55">
            <v>214.71104029599988</v>
          </cell>
        </row>
        <row r="56">
          <cell r="E56">
            <v>1512</v>
          </cell>
          <cell r="W56">
            <v>1334.6662908959997</v>
          </cell>
          <cell r="X56">
            <v>386.29599329599978</v>
          </cell>
          <cell r="AK56">
            <v>1186</v>
          </cell>
          <cell r="BC56">
            <v>1168.1621904959998</v>
          </cell>
          <cell r="BD56">
            <v>205.00813429599989</v>
          </cell>
        </row>
        <row r="57">
          <cell r="E57">
            <v>1519</v>
          </cell>
          <cell r="W57">
            <v>1334.6662908959997</v>
          </cell>
          <cell r="X57">
            <v>386.29599329599978</v>
          </cell>
          <cell r="AK57">
            <v>1171</v>
          </cell>
          <cell r="BC57">
            <v>1158.1621904959998</v>
          </cell>
          <cell r="BD57">
            <v>195.00813429599989</v>
          </cell>
        </row>
        <row r="58">
          <cell r="E58">
            <v>1517</v>
          </cell>
          <cell r="W58">
            <v>1334.6662908959997</v>
          </cell>
          <cell r="X58">
            <v>386.29599329599978</v>
          </cell>
          <cell r="AK58">
            <v>1161</v>
          </cell>
          <cell r="BC58">
            <v>1150.4498694959998</v>
          </cell>
          <cell r="BD58">
            <v>187.29581329600003</v>
          </cell>
        </row>
        <row r="59">
          <cell r="E59">
            <v>1520</v>
          </cell>
          <cell r="W59">
            <v>1334.6662908959997</v>
          </cell>
          <cell r="X59">
            <v>386.29599329599978</v>
          </cell>
          <cell r="AK59">
            <v>1170</v>
          </cell>
          <cell r="BC59">
            <v>1157.4498694959998</v>
          </cell>
          <cell r="BD59">
            <v>197.29581329600003</v>
          </cell>
        </row>
      </sheetData>
      <sheetData sheetId="5"/>
      <sheetData sheetId="6"/>
      <sheetData sheetId="7">
        <row r="7">
          <cell r="R7">
            <v>0</v>
          </cell>
          <cell r="AM7">
            <v>0</v>
          </cell>
          <cell r="AU7">
            <v>0</v>
          </cell>
          <cell r="AV7">
            <v>0</v>
          </cell>
        </row>
        <row r="8">
          <cell r="R8">
            <v>0</v>
          </cell>
          <cell r="AM8">
            <v>0</v>
          </cell>
          <cell r="AU8">
            <v>0</v>
          </cell>
          <cell r="AV8">
            <v>0</v>
          </cell>
        </row>
        <row r="9">
          <cell r="R9">
            <v>0</v>
          </cell>
          <cell r="AM9">
            <v>0</v>
          </cell>
          <cell r="AU9">
            <v>0</v>
          </cell>
          <cell r="AV9">
            <v>0</v>
          </cell>
        </row>
        <row r="10">
          <cell r="R10">
            <v>0</v>
          </cell>
          <cell r="AM10">
            <v>0</v>
          </cell>
          <cell r="AU10">
            <v>0</v>
          </cell>
          <cell r="AV10">
            <v>0</v>
          </cell>
        </row>
        <row r="11">
          <cell r="R11">
            <v>0</v>
          </cell>
          <cell r="AM11">
            <v>0</v>
          </cell>
          <cell r="AU11">
            <v>0</v>
          </cell>
          <cell r="AV11">
            <v>0</v>
          </cell>
        </row>
        <row r="12">
          <cell r="R12">
            <v>0</v>
          </cell>
          <cell r="AM12">
            <v>0</v>
          </cell>
          <cell r="AU12">
            <v>0</v>
          </cell>
          <cell r="AV12">
            <v>0</v>
          </cell>
        </row>
        <row r="13">
          <cell r="R13">
            <v>0</v>
          </cell>
          <cell r="AM13">
            <v>0</v>
          </cell>
          <cell r="AU13">
            <v>0</v>
          </cell>
          <cell r="AV13">
            <v>0</v>
          </cell>
        </row>
        <row r="14">
          <cell r="R14">
            <v>0</v>
          </cell>
          <cell r="AM14">
            <v>0</v>
          </cell>
          <cell r="AU14">
            <v>0</v>
          </cell>
          <cell r="AV14">
            <v>0</v>
          </cell>
        </row>
        <row r="15">
          <cell r="R15">
            <v>0</v>
          </cell>
          <cell r="AM15">
            <v>0</v>
          </cell>
          <cell r="AU15">
            <v>0</v>
          </cell>
          <cell r="AV15">
            <v>0</v>
          </cell>
        </row>
        <row r="16">
          <cell r="R16">
            <v>0</v>
          </cell>
          <cell r="AM16">
            <v>0</v>
          </cell>
          <cell r="AU16">
            <v>0</v>
          </cell>
          <cell r="AV16">
            <v>0</v>
          </cell>
        </row>
        <row r="17">
          <cell r="R17">
            <v>0</v>
          </cell>
          <cell r="AM17">
            <v>0</v>
          </cell>
          <cell r="AU17">
            <v>0</v>
          </cell>
          <cell r="AV17">
            <v>15</v>
          </cell>
        </row>
        <row r="18">
          <cell r="R18">
            <v>0</v>
          </cell>
          <cell r="AM18">
            <v>0</v>
          </cell>
          <cell r="AU18">
            <v>0</v>
          </cell>
          <cell r="AV18">
            <v>35</v>
          </cell>
        </row>
        <row r="19">
          <cell r="R19">
            <v>0</v>
          </cell>
          <cell r="AM19">
            <v>0</v>
          </cell>
          <cell r="AU19">
            <v>0</v>
          </cell>
          <cell r="AV19">
            <v>25</v>
          </cell>
        </row>
        <row r="20">
          <cell r="R20">
            <v>0</v>
          </cell>
          <cell r="AM20">
            <v>0</v>
          </cell>
          <cell r="AU20">
            <v>0</v>
          </cell>
          <cell r="AV20">
            <v>40</v>
          </cell>
        </row>
        <row r="21">
          <cell r="R21">
            <v>0</v>
          </cell>
          <cell r="AM21">
            <v>0</v>
          </cell>
          <cell r="AU21">
            <v>0</v>
          </cell>
          <cell r="AV21">
            <v>30</v>
          </cell>
        </row>
        <row r="22">
          <cell r="R22">
            <v>0</v>
          </cell>
          <cell r="AM22">
            <v>0</v>
          </cell>
          <cell r="AU22">
            <v>0</v>
          </cell>
          <cell r="AV22">
            <v>35</v>
          </cell>
        </row>
        <row r="23">
          <cell r="R23">
            <v>0</v>
          </cell>
          <cell r="AM23">
            <v>0</v>
          </cell>
          <cell r="AU23">
            <v>0</v>
          </cell>
          <cell r="AV23">
            <v>40</v>
          </cell>
        </row>
        <row r="24">
          <cell r="R24">
            <v>0</v>
          </cell>
          <cell r="AM24">
            <v>0</v>
          </cell>
          <cell r="AU24">
            <v>0</v>
          </cell>
          <cell r="AV24">
            <v>45</v>
          </cell>
        </row>
        <row r="25">
          <cell r="R25">
            <v>0</v>
          </cell>
          <cell r="AM25">
            <v>0</v>
          </cell>
          <cell r="AU25">
            <v>0</v>
          </cell>
          <cell r="AV25">
            <v>50</v>
          </cell>
        </row>
        <row r="26">
          <cell r="R26">
            <v>0</v>
          </cell>
          <cell r="AM26">
            <v>0</v>
          </cell>
          <cell r="AU26">
            <v>0</v>
          </cell>
          <cell r="AV26">
            <v>45</v>
          </cell>
        </row>
        <row r="27">
          <cell r="R27">
            <v>0</v>
          </cell>
          <cell r="AM27">
            <v>0</v>
          </cell>
          <cell r="AU27">
            <v>0</v>
          </cell>
          <cell r="AV27">
            <v>40</v>
          </cell>
        </row>
        <row r="28">
          <cell r="R28">
            <v>0</v>
          </cell>
          <cell r="AM28">
            <v>0</v>
          </cell>
          <cell r="AU28">
            <v>0</v>
          </cell>
          <cell r="AV28">
            <v>30</v>
          </cell>
        </row>
        <row r="29">
          <cell r="R29">
            <v>0</v>
          </cell>
          <cell r="AM29">
            <v>0</v>
          </cell>
          <cell r="AU29">
            <v>0</v>
          </cell>
          <cell r="AV29">
            <v>0</v>
          </cell>
        </row>
        <row r="30">
          <cell r="R30">
            <v>0</v>
          </cell>
          <cell r="AM30">
            <v>0</v>
          </cell>
          <cell r="AU30">
            <v>0</v>
          </cell>
          <cell r="AV30">
            <v>0</v>
          </cell>
        </row>
        <row r="31">
          <cell r="R31">
            <v>0</v>
          </cell>
          <cell r="AM31">
            <v>0</v>
          </cell>
          <cell r="AU31">
            <v>0</v>
          </cell>
          <cell r="AV31">
            <v>140</v>
          </cell>
        </row>
        <row r="32">
          <cell r="R32">
            <v>0</v>
          </cell>
          <cell r="AM32">
            <v>0</v>
          </cell>
          <cell r="AU32">
            <v>0</v>
          </cell>
          <cell r="AV32">
            <v>110</v>
          </cell>
        </row>
        <row r="33">
          <cell r="R33">
            <v>0</v>
          </cell>
          <cell r="AM33">
            <v>0</v>
          </cell>
          <cell r="AU33">
            <v>0</v>
          </cell>
          <cell r="AV33">
            <v>105</v>
          </cell>
        </row>
        <row r="34">
          <cell r="R34">
            <v>0</v>
          </cell>
          <cell r="AM34">
            <v>0</v>
          </cell>
          <cell r="AU34">
            <v>0</v>
          </cell>
          <cell r="AV34">
            <v>60</v>
          </cell>
        </row>
        <row r="35">
          <cell r="R35">
            <v>0</v>
          </cell>
          <cell r="AM35">
            <v>0</v>
          </cell>
          <cell r="AU35">
            <v>0</v>
          </cell>
          <cell r="AV35">
            <v>35</v>
          </cell>
        </row>
        <row r="36">
          <cell r="R36">
            <v>0</v>
          </cell>
          <cell r="AM36">
            <v>0</v>
          </cell>
          <cell r="AU36">
            <v>0</v>
          </cell>
          <cell r="AV36">
            <v>20</v>
          </cell>
        </row>
        <row r="37">
          <cell r="R37">
            <v>0</v>
          </cell>
          <cell r="AM37">
            <v>0</v>
          </cell>
          <cell r="AU37">
            <v>0</v>
          </cell>
          <cell r="AV37">
            <v>0</v>
          </cell>
        </row>
        <row r="38">
          <cell r="R38">
            <v>0</v>
          </cell>
          <cell r="AM38">
            <v>0</v>
          </cell>
          <cell r="AU38">
            <v>0</v>
          </cell>
          <cell r="AV38">
            <v>0</v>
          </cell>
        </row>
        <row r="39">
          <cell r="R39">
            <v>0</v>
          </cell>
          <cell r="AM39">
            <v>0</v>
          </cell>
          <cell r="AU39">
            <v>0</v>
          </cell>
          <cell r="AV39">
            <v>0</v>
          </cell>
        </row>
        <row r="40">
          <cell r="R40">
            <v>0</v>
          </cell>
          <cell r="AM40">
            <v>0</v>
          </cell>
          <cell r="AU40">
            <v>0</v>
          </cell>
          <cell r="AV40">
            <v>0</v>
          </cell>
        </row>
        <row r="41">
          <cell r="R41">
            <v>0</v>
          </cell>
          <cell r="AM41">
            <v>0</v>
          </cell>
          <cell r="AU41">
            <v>0</v>
          </cell>
          <cell r="AV41">
            <v>0</v>
          </cell>
        </row>
        <row r="42">
          <cell r="R42">
            <v>0</v>
          </cell>
          <cell r="AM42">
            <v>0</v>
          </cell>
          <cell r="AU42">
            <v>0</v>
          </cell>
          <cell r="AV42">
            <v>0</v>
          </cell>
        </row>
        <row r="43">
          <cell r="R43">
            <v>0</v>
          </cell>
          <cell r="AM43">
            <v>0</v>
          </cell>
          <cell r="AU43">
            <v>0</v>
          </cell>
          <cell r="AV43">
            <v>0</v>
          </cell>
        </row>
        <row r="44">
          <cell r="R44">
            <v>0</v>
          </cell>
          <cell r="AM44">
            <v>0</v>
          </cell>
          <cell r="AU44">
            <v>0</v>
          </cell>
          <cell r="AV44">
            <v>0</v>
          </cell>
        </row>
        <row r="45">
          <cell r="R45">
            <v>0</v>
          </cell>
          <cell r="AM45">
            <v>0</v>
          </cell>
          <cell r="AU45">
            <v>0</v>
          </cell>
          <cell r="AV45">
            <v>0</v>
          </cell>
        </row>
        <row r="46">
          <cell r="R46">
            <v>0</v>
          </cell>
          <cell r="AM46">
            <v>0</v>
          </cell>
          <cell r="AU46">
            <v>0</v>
          </cell>
          <cell r="AV46">
            <v>0</v>
          </cell>
        </row>
        <row r="47">
          <cell r="R47">
            <v>0</v>
          </cell>
          <cell r="AM47">
            <v>0</v>
          </cell>
          <cell r="AU47">
            <v>0</v>
          </cell>
          <cell r="AV47">
            <v>0</v>
          </cell>
        </row>
        <row r="48">
          <cell r="R48">
            <v>0</v>
          </cell>
          <cell r="AM48">
            <v>0</v>
          </cell>
          <cell r="AU48">
            <v>0</v>
          </cell>
          <cell r="AV48">
            <v>0</v>
          </cell>
        </row>
        <row r="49">
          <cell r="R49">
            <v>0</v>
          </cell>
          <cell r="AM49">
            <v>0</v>
          </cell>
          <cell r="AU49">
            <v>0</v>
          </cell>
          <cell r="AV49">
            <v>0</v>
          </cell>
        </row>
        <row r="50">
          <cell r="R50">
            <v>0</v>
          </cell>
          <cell r="AM50">
            <v>0</v>
          </cell>
          <cell r="AU50">
            <v>0</v>
          </cell>
          <cell r="AV50">
            <v>0</v>
          </cell>
        </row>
        <row r="51">
          <cell r="R51">
            <v>0</v>
          </cell>
          <cell r="AM51">
            <v>0</v>
          </cell>
          <cell r="AU51">
            <v>0</v>
          </cell>
          <cell r="AV51">
            <v>0</v>
          </cell>
        </row>
        <row r="52">
          <cell r="R52">
            <v>0</v>
          </cell>
          <cell r="AM52">
            <v>0</v>
          </cell>
          <cell r="AU52">
            <v>0</v>
          </cell>
          <cell r="AV52">
            <v>0</v>
          </cell>
        </row>
        <row r="53">
          <cell r="R53">
            <v>0</v>
          </cell>
          <cell r="AM53">
            <v>0</v>
          </cell>
          <cell r="AU53">
            <v>0</v>
          </cell>
          <cell r="AV53">
            <v>0</v>
          </cell>
        </row>
        <row r="54">
          <cell r="R54">
            <v>0</v>
          </cell>
          <cell r="AM54">
            <v>0</v>
          </cell>
          <cell r="AU54">
            <v>0</v>
          </cell>
          <cell r="AV54">
            <v>0</v>
          </cell>
        </row>
        <row r="55">
          <cell r="R55">
            <v>0</v>
          </cell>
          <cell r="AM55">
            <v>0</v>
          </cell>
          <cell r="AU55">
            <v>0</v>
          </cell>
          <cell r="AV55">
            <v>0</v>
          </cell>
        </row>
        <row r="56">
          <cell r="R56">
            <v>0</v>
          </cell>
          <cell r="V56">
            <v>0</v>
          </cell>
          <cell r="AM56">
            <v>0</v>
          </cell>
          <cell r="AU56">
            <v>0</v>
          </cell>
          <cell r="AV56">
            <v>0</v>
          </cell>
        </row>
        <row r="57">
          <cell r="R57">
            <v>0</v>
          </cell>
          <cell r="V57">
            <v>0</v>
          </cell>
          <cell r="AM57">
            <v>0</v>
          </cell>
          <cell r="AU57">
            <v>0</v>
          </cell>
          <cell r="AV57">
            <v>0</v>
          </cell>
        </row>
        <row r="58">
          <cell r="R58">
            <v>0</v>
          </cell>
          <cell r="V58">
            <v>0</v>
          </cell>
          <cell r="AM58">
            <v>0</v>
          </cell>
          <cell r="AU58">
            <v>0</v>
          </cell>
          <cell r="AV58">
            <v>0</v>
          </cell>
        </row>
        <row r="59">
          <cell r="R59">
            <v>0</v>
          </cell>
          <cell r="V59">
            <v>0</v>
          </cell>
          <cell r="AM59">
            <v>0</v>
          </cell>
          <cell r="AU59">
            <v>0</v>
          </cell>
          <cell r="AV59">
            <v>0</v>
          </cell>
        </row>
        <row r="60">
          <cell r="R60">
            <v>0</v>
          </cell>
          <cell r="V60">
            <v>0</v>
          </cell>
          <cell r="AM60">
            <v>0</v>
          </cell>
          <cell r="AU60">
            <v>0</v>
          </cell>
          <cell r="AV60">
            <v>0</v>
          </cell>
        </row>
        <row r="61">
          <cell r="R61">
            <v>0</v>
          </cell>
          <cell r="V61">
            <v>0</v>
          </cell>
          <cell r="AM61">
            <v>0</v>
          </cell>
          <cell r="AU61">
            <v>0</v>
          </cell>
          <cell r="AV61">
            <v>0</v>
          </cell>
        </row>
        <row r="62">
          <cell r="R62">
            <v>0</v>
          </cell>
          <cell r="V62">
            <v>0</v>
          </cell>
          <cell r="AM62">
            <v>0</v>
          </cell>
          <cell r="AU62">
            <v>0</v>
          </cell>
          <cell r="AV62">
            <v>0</v>
          </cell>
        </row>
        <row r="63">
          <cell r="R63">
            <v>0</v>
          </cell>
          <cell r="V63">
            <v>0</v>
          </cell>
          <cell r="AM63">
            <v>0</v>
          </cell>
          <cell r="AU63">
            <v>0</v>
          </cell>
          <cell r="AV63">
            <v>0</v>
          </cell>
        </row>
        <row r="64">
          <cell r="R64">
            <v>0</v>
          </cell>
          <cell r="V64">
            <v>0</v>
          </cell>
          <cell r="AM64">
            <v>0</v>
          </cell>
          <cell r="AU64">
            <v>0</v>
          </cell>
          <cell r="AV64">
            <v>0</v>
          </cell>
        </row>
        <row r="65">
          <cell r="R65">
            <v>0</v>
          </cell>
          <cell r="V65">
            <v>0</v>
          </cell>
          <cell r="AM65">
            <v>0</v>
          </cell>
          <cell r="AU65">
            <v>0</v>
          </cell>
          <cell r="AV65">
            <v>0</v>
          </cell>
        </row>
        <row r="66">
          <cell r="R66">
            <v>0</v>
          </cell>
          <cell r="V66">
            <v>0</v>
          </cell>
          <cell r="AM66">
            <v>0</v>
          </cell>
          <cell r="AU66">
            <v>0</v>
          </cell>
          <cell r="AV66">
            <v>0</v>
          </cell>
        </row>
        <row r="67">
          <cell r="R67">
            <v>0</v>
          </cell>
          <cell r="V67">
            <v>0</v>
          </cell>
          <cell r="AM67">
            <v>0</v>
          </cell>
          <cell r="AU67">
            <v>0</v>
          </cell>
          <cell r="AV67">
            <v>0</v>
          </cell>
        </row>
        <row r="68">
          <cell r="R68">
            <v>0</v>
          </cell>
          <cell r="V68">
            <v>0</v>
          </cell>
          <cell r="AM68">
            <v>0</v>
          </cell>
          <cell r="AU68">
            <v>0</v>
          </cell>
          <cell r="AV68">
            <v>0</v>
          </cell>
        </row>
        <row r="69">
          <cell r="R69">
            <v>0</v>
          </cell>
          <cell r="V69">
            <v>0</v>
          </cell>
          <cell r="AM69">
            <v>0</v>
          </cell>
          <cell r="AU69">
            <v>0</v>
          </cell>
          <cell r="AV69">
            <v>0</v>
          </cell>
        </row>
        <row r="70">
          <cell r="R70">
            <v>0</v>
          </cell>
          <cell r="V70">
            <v>0</v>
          </cell>
          <cell r="AM70">
            <v>0</v>
          </cell>
          <cell r="AU70">
            <v>0</v>
          </cell>
          <cell r="AV70">
            <v>0</v>
          </cell>
        </row>
        <row r="71">
          <cell r="R71">
            <v>0</v>
          </cell>
          <cell r="V71">
            <v>0</v>
          </cell>
          <cell r="AM71">
            <v>0</v>
          </cell>
          <cell r="AU71">
            <v>0</v>
          </cell>
          <cell r="AV71">
            <v>0</v>
          </cell>
        </row>
        <row r="72">
          <cell r="R72">
            <v>0</v>
          </cell>
          <cell r="V72">
            <v>0</v>
          </cell>
          <cell r="AM72">
            <v>0</v>
          </cell>
          <cell r="AU72">
            <v>0</v>
          </cell>
          <cell r="AV72">
            <v>0</v>
          </cell>
        </row>
        <row r="73">
          <cell r="R73">
            <v>0</v>
          </cell>
          <cell r="V73">
            <v>0</v>
          </cell>
          <cell r="AM73">
            <v>0</v>
          </cell>
          <cell r="AU73">
            <v>0</v>
          </cell>
          <cell r="AV73">
            <v>0</v>
          </cell>
        </row>
        <row r="74">
          <cell r="R74">
            <v>0</v>
          </cell>
          <cell r="V74">
            <v>0</v>
          </cell>
          <cell r="AM74">
            <v>0</v>
          </cell>
          <cell r="AU74">
            <v>0</v>
          </cell>
          <cell r="AV74">
            <v>0</v>
          </cell>
        </row>
        <row r="75">
          <cell r="R75">
            <v>0</v>
          </cell>
          <cell r="V75">
            <v>0</v>
          </cell>
          <cell r="AM75">
            <v>0</v>
          </cell>
          <cell r="AU75">
            <v>0</v>
          </cell>
          <cell r="AV75">
            <v>0</v>
          </cell>
        </row>
        <row r="76">
          <cell r="R76">
            <v>0</v>
          </cell>
          <cell r="V76">
            <v>0</v>
          </cell>
          <cell r="AM76">
            <v>0</v>
          </cell>
          <cell r="AU76">
            <v>0</v>
          </cell>
          <cell r="AV76">
            <v>30</v>
          </cell>
        </row>
        <row r="77">
          <cell r="R77">
            <v>0</v>
          </cell>
          <cell r="V77">
            <v>0</v>
          </cell>
          <cell r="AM77">
            <v>0</v>
          </cell>
          <cell r="AU77">
            <v>0</v>
          </cell>
          <cell r="AV77">
            <v>40</v>
          </cell>
        </row>
        <row r="78">
          <cell r="R78">
            <v>0</v>
          </cell>
          <cell r="V78">
            <v>0</v>
          </cell>
          <cell r="AM78">
            <v>0</v>
          </cell>
          <cell r="AU78">
            <v>0</v>
          </cell>
          <cell r="AV78">
            <v>50</v>
          </cell>
        </row>
        <row r="79">
          <cell r="R79">
            <v>0</v>
          </cell>
          <cell r="V79">
            <v>0</v>
          </cell>
          <cell r="AM79">
            <v>0</v>
          </cell>
          <cell r="AU79">
            <v>0</v>
          </cell>
          <cell r="AV79">
            <v>115</v>
          </cell>
        </row>
        <row r="80">
          <cell r="R80">
            <v>0</v>
          </cell>
          <cell r="V80">
            <v>0</v>
          </cell>
          <cell r="AM80">
            <v>0</v>
          </cell>
          <cell r="AU80">
            <v>0</v>
          </cell>
          <cell r="AV80">
            <v>145</v>
          </cell>
        </row>
        <row r="81">
          <cell r="R81">
            <v>0</v>
          </cell>
          <cell r="V81">
            <v>0</v>
          </cell>
          <cell r="AM81">
            <v>0</v>
          </cell>
          <cell r="AU81">
            <v>0</v>
          </cell>
          <cell r="AV81">
            <v>160</v>
          </cell>
        </row>
        <row r="82">
          <cell r="R82">
            <v>0</v>
          </cell>
          <cell r="V82">
            <v>0</v>
          </cell>
          <cell r="AM82">
            <v>0</v>
          </cell>
          <cell r="AU82">
            <v>0</v>
          </cell>
          <cell r="AV82">
            <v>180</v>
          </cell>
        </row>
        <row r="83">
          <cell r="R83">
            <v>0</v>
          </cell>
          <cell r="V83">
            <v>0</v>
          </cell>
          <cell r="AM83">
            <v>0</v>
          </cell>
          <cell r="AU83">
            <v>0</v>
          </cell>
          <cell r="AV83">
            <v>225</v>
          </cell>
        </row>
        <row r="84">
          <cell r="R84">
            <v>0</v>
          </cell>
          <cell r="V84">
            <v>0</v>
          </cell>
          <cell r="AM84">
            <v>0</v>
          </cell>
          <cell r="AU84">
            <v>0</v>
          </cell>
          <cell r="AV84">
            <v>235</v>
          </cell>
        </row>
        <row r="85">
          <cell r="R85">
            <v>0</v>
          </cell>
          <cell r="V85">
            <v>0</v>
          </cell>
          <cell r="AM85">
            <v>0</v>
          </cell>
          <cell r="AU85">
            <v>0</v>
          </cell>
          <cell r="AV85">
            <v>225</v>
          </cell>
        </row>
        <row r="86">
          <cell r="R86">
            <v>0</v>
          </cell>
          <cell r="V86">
            <v>0</v>
          </cell>
          <cell r="AM86">
            <v>0</v>
          </cell>
          <cell r="AU86">
            <v>0</v>
          </cell>
          <cell r="AV86">
            <v>205</v>
          </cell>
        </row>
        <row r="87">
          <cell r="R87">
            <v>0</v>
          </cell>
          <cell r="V87">
            <v>0</v>
          </cell>
          <cell r="AM87">
            <v>0</v>
          </cell>
          <cell r="AU87">
            <v>0</v>
          </cell>
          <cell r="AV87">
            <v>150</v>
          </cell>
        </row>
        <row r="88">
          <cell r="R88">
            <v>0</v>
          </cell>
          <cell r="V88">
            <v>0</v>
          </cell>
          <cell r="AM88">
            <v>0</v>
          </cell>
          <cell r="AU88">
            <v>0</v>
          </cell>
          <cell r="AV88">
            <v>125</v>
          </cell>
        </row>
        <row r="89">
          <cell r="R89">
            <v>0</v>
          </cell>
          <cell r="V89">
            <v>0</v>
          </cell>
          <cell r="AM89">
            <v>0</v>
          </cell>
          <cell r="AU89">
            <v>0</v>
          </cell>
          <cell r="AV89">
            <v>130</v>
          </cell>
        </row>
        <row r="90">
          <cell r="R90">
            <v>0</v>
          </cell>
          <cell r="V90">
            <v>0</v>
          </cell>
          <cell r="AM90">
            <v>0</v>
          </cell>
          <cell r="AU90">
            <v>0</v>
          </cell>
          <cell r="AV90">
            <v>145</v>
          </cell>
        </row>
        <row r="91">
          <cell r="R91">
            <v>0</v>
          </cell>
          <cell r="V91">
            <v>0</v>
          </cell>
          <cell r="AM91">
            <v>0</v>
          </cell>
          <cell r="AU91">
            <v>0</v>
          </cell>
          <cell r="AV91">
            <v>130</v>
          </cell>
        </row>
        <row r="92">
          <cell r="R92">
            <v>0</v>
          </cell>
          <cell r="V92">
            <v>0</v>
          </cell>
          <cell r="AM92">
            <v>0</v>
          </cell>
          <cell r="AU92">
            <v>0</v>
          </cell>
          <cell r="AV92">
            <v>125</v>
          </cell>
        </row>
        <row r="93">
          <cell r="R93">
            <v>0</v>
          </cell>
          <cell r="V93">
            <v>0</v>
          </cell>
          <cell r="AM93">
            <v>0</v>
          </cell>
          <cell r="AU93">
            <v>0</v>
          </cell>
          <cell r="AV93">
            <v>120</v>
          </cell>
        </row>
        <row r="94">
          <cell r="R94">
            <v>0</v>
          </cell>
          <cell r="V94">
            <v>0</v>
          </cell>
          <cell r="AM94">
            <v>0</v>
          </cell>
          <cell r="AU94">
            <v>0</v>
          </cell>
          <cell r="AV94">
            <v>135</v>
          </cell>
        </row>
        <row r="95">
          <cell r="R95">
            <v>0</v>
          </cell>
          <cell r="V95">
            <v>0</v>
          </cell>
          <cell r="AM95">
            <v>0</v>
          </cell>
          <cell r="AU95">
            <v>0</v>
          </cell>
          <cell r="AV95">
            <v>0</v>
          </cell>
        </row>
        <row r="96">
          <cell r="R96">
            <v>0</v>
          </cell>
          <cell r="V96">
            <v>0</v>
          </cell>
          <cell r="AM96">
            <v>0</v>
          </cell>
          <cell r="AU96">
            <v>0</v>
          </cell>
          <cell r="AV96">
            <v>0</v>
          </cell>
        </row>
        <row r="97">
          <cell r="R97">
            <v>0</v>
          </cell>
          <cell r="V97">
            <v>0</v>
          </cell>
          <cell r="AM97">
            <v>0</v>
          </cell>
          <cell r="AU97">
            <v>0</v>
          </cell>
          <cell r="AV97">
            <v>0</v>
          </cell>
        </row>
        <row r="98">
          <cell r="R98">
            <v>0</v>
          </cell>
          <cell r="V98">
            <v>0</v>
          </cell>
          <cell r="AM98">
            <v>0</v>
          </cell>
          <cell r="AU98">
            <v>0</v>
          </cell>
          <cell r="AV98">
            <v>0</v>
          </cell>
        </row>
        <row r="99">
          <cell r="R99">
            <v>0</v>
          </cell>
          <cell r="V99">
            <v>0</v>
          </cell>
          <cell r="AM99">
            <v>0</v>
          </cell>
          <cell r="AU99">
            <v>0</v>
          </cell>
          <cell r="AV99">
            <v>10</v>
          </cell>
        </row>
        <row r="100">
          <cell r="R100">
            <v>0</v>
          </cell>
          <cell r="V100">
            <v>0</v>
          </cell>
          <cell r="AM100">
            <v>0</v>
          </cell>
          <cell r="AU100">
            <v>0</v>
          </cell>
          <cell r="AV100">
            <v>20</v>
          </cell>
        </row>
        <row r="101">
          <cell r="R101">
            <v>0</v>
          </cell>
          <cell r="V101">
            <v>0</v>
          </cell>
          <cell r="AM101">
            <v>0</v>
          </cell>
          <cell r="AU101">
            <v>0</v>
          </cell>
          <cell r="AV101">
            <v>20</v>
          </cell>
        </row>
        <row r="102">
          <cell r="R102">
            <v>0</v>
          </cell>
          <cell r="V102">
            <v>0</v>
          </cell>
          <cell r="AM102">
            <v>0</v>
          </cell>
          <cell r="AU102">
            <v>0</v>
          </cell>
          <cell r="AV102">
            <v>10</v>
          </cell>
        </row>
        <row r="103">
          <cell r="V103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6">
          <cell r="AN6" t="str">
            <v>PSPCL (RE Through M/s PTC) Night Power</v>
          </cell>
          <cell r="AQ6" t="str">
            <v>MEPDCL</v>
          </cell>
        </row>
        <row r="8">
          <cell r="X8">
            <v>0</v>
          </cell>
          <cell r="AN8">
            <v>200</v>
          </cell>
        </row>
        <row r="9">
          <cell r="X9">
            <v>0</v>
          </cell>
          <cell r="AN9">
            <v>200</v>
          </cell>
        </row>
        <row r="10">
          <cell r="X10">
            <v>0</v>
          </cell>
          <cell r="AN10">
            <v>200</v>
          </cell>
        </row>
        <row r="11">
          <cell r="X11">
            <v>0</v>
          </cell>
          <cell r="AN11">
            <v>200</v>
          </cell>
        </row>
        <row r="12">
          <cell r="X12">
            <v>0</v>
          </cell>
          <cell r="AN12">
            <v>200</v>
          </cell>
        </row>
        <row r="13">
          <cell r="X13">
            <v>0</v>
          </cell>
          <cell r="AN13">
            <v>200</v>
          </cell>
        </row>
        <row r="14">
          <cell r="X14">
            <v>0</v>
          </cell>
          <cell r="AN14">
            <v>200</v>
          </cell>
        </row>
        <row r="15">
          <cell r="X15">
            <v>0</v>
          </cell>
          <cell r="AN15">
            <v>200</v>
          </cell>
        </row>
        <row r="16">
          <cell r="X16">
            <v>0</v>
          </cell>
          <cell r="AN16">
            <v>200</v>
          </cell>
        </row>
        <row r="17">
          <cell r="X17">
            <v>0</v>
          </cell>
          <cell r="AN17">
            <v>200</v>
          </cell>
        </row>
        <row r="18">
          <cell r="X18">
            <v>0</v>
          </cell>
          <cell r="AN18">
            <v>200</v>
          </cell>
        </row>
        <row r="19">
          <cell r="X19">
            <v>0</v>
          </cell>
          <cell r="AN19">
            <v>200</v>
          </cell>
        </row>
        <row r="20">
          <cell r="X20">
            <v>0</v>
          </cell>
          <cell r="AN20">
            <v>200</v>
          </cell>
        </row>
        <row r="21">
          <cell r="X21">
            <v>0</v>
          </cell>
          <cell r="AN21">
            <v>200</v>
          </cell>
        </row>
        <row r="22">
          <cell r="X22">
            <v>0</v>
          </cell>
          <cell r="AN22">
            <v>200</v>
          </cell>
        </row>
        <row r="23">
          <cell r="X23">
            <v>0</v>
          </cell>
          <cell r="AN23">
            <v>200</v>
          </cell>
        </row>
        <row r="24">
          <cell r="X24">
            <v>0</v>
          </cell>
          <cell r="AN24">
            <v>200</v>
          </cell>
        </row>
        <row r="25">
          <cell r="X25">
            <v>0</v>
          </cell>
          <cell r="AN25">
            <v>200</v>
          </cell>
        </row>
        <row r="26">
          <cell r="X26">
            <v>0</v>
          </cell>
          <cell r="AN26">
            <v>200</v>
          </cell>
        </row>
        <row r="27">
          <cell r="X27">
            <v>0</v>
          </cell>
          <cell r="AN27">
            <v>200</v>
          </cell>
        </row>
        <row r="28">
          <cell r="X28">
            <v>0</v>
          </cell>
          <cell r="AN28">
            <v>200</v>
          </cell>
        </row>
        <row r="29">
          <cell r="X29">
            <v>0</v>
          </cell>
          <cell r="AN29">
            <v>200</v>
          </cell>
        </row>
        <row r="30">
          <cell r="X30">
            <v>0</v>
          </cell>
          <cell r="AN30">
            <v>200</v>
          </cell>
        </row>
        <row r="31">
          <cell r="X31">
            <v>0</v>
          </cell>
          <cell r="AN31">
            <v>200</v>
          </cell>
        </row>
        <row r="32">
          <cell r="X32">
            <v>0</v>
          </cell>
          <cell r="AN32">
            <v>0</v>
          </cell>
        </row>
        <row r="33">
          <cell r="X33">
            <v>0</v>
          </cell>
          <cell r="AN33">
            <v>0</v>
          </cell>
        </row>
        <row r="34">
          <cell r="X34">
            <v>0</v>
          </cell>
          <cell r="AN34">
            <v>0</v>
          </cell>
        </row>
        <row r="35">
          <cell r="X35">
            <v>0</v>
          </cell>
          <cell r="AN35">
            <v>0</v>
          </cell>
        </row>
        <row r="36">
          <cell r="X36">
            <v>0</v>
          </cell>
          <cell r="AN36">
            <v>0</v>
          </cell>
        </row>
        <row r="37">
          <cell r="X37">
            <v>0</v>
          </cell>
          <cell r="AN37">
            <v>0</v>
          </cell>
        </row>
        <row r="38">
          <cell r="X38">
            <v>0</v>
          </cell>
          <cell r="AN38">
            <v>0</v>
          </cell>
        </row>
        <row r="39">
          <cell r="X39">
            <v>0</v>
          </cell>
          <cell r="AN39">
            <v>0</v>
          </cell>
        </row>
        <row r="40">
          <cell r="X40">
            <v>0</v>
          </cell>
          <cell r="AN40">
            <v>0</v>
          </cell>
        </row>
        <row r="41">
          <cell r="X41">
            <v>0</v>
          </cell>
          <cell r="AN41">
            <v>0</v>
          </cell>
        </row>
        <row r="42">
          <cell r="X42">
            <v>0</v>
          </cell>
          <cell r="AN42">
            <v>0</v>
          </cell>
        </row>
        <row r="43">
          <cell r="X43">
            <v>0</v>
          </cell>
          <cell r="AN43">
            <v>0</v>
          </cell>
        </row>
        <row r="44">
          <cell r="X44">
            <v>0</v>
          </cell>
          <cell r="AN44">
            <v>0</v>
          </cell>
        </row>
        <row r="45">
          <cell r="X45">
            <v>0</v>
          </cell>
          <cell r="AN45">
            <v>0</v>
          </cell>
        </row>
        <row r="46">
          <cell r="X46">
            <v>0</v>
          </cell>
          <cell r="AN46">
            <v>0</v>
          </cell>
        </row>
        <row r="47">
          <cell r="X47">
            <v>0</v>
          </cell>
          <cell r="AN47">
            <v>0</v>
          </cell>
        </row>
        <row r="48">
          <cell r="X48">
            <v>0</v>
          </cell>
          <cell r="AN48">
            <v>0</v>
          </cell>
        </row>
        <row r="49">
          <cell r="X49">
            <v>0</v>
          </cell>
          <cell r="AN49">
            <v>0</v>
          </cell>
        </row>
        <row r="50">
          <cell r="X50">
            <v>0</v>
          </cell>
          <cell r="AN50">
            <v>0</v>
          </cell>
        </row>
        <row r="51">
          <cell r="X51">
            <v>0</v>
          </cell>
          <cell r="AN51">
            <v>0</v>
          </cell>
        </row>
        <row r="52">
          <cell r="X52">
            <v>0</v>
          </cell>
          <cell r="AN52">
            <v>0</v>
          </cell>
        </row>
        <row r="53">
          <cell r="X53">
            <v>0</v>
          </cell>
          <cell r="AN53">
            <v>0</v>
          </cell>
        </row>
        <row r="54">
          <cell r="X54">
            <v>0</v>
          </cell>
          <cell r="AN54">
            <v>0</v>
          </cell>
        </row>
        <row r="55">
          <cell r="X55">
            <v>0</v>
          </cell>
          <cell r="AN55">
            <v>0</v>
          </cell>
        </row>
        <row r="56">
          <cell r="AN56">
            <v>0</v>
          </cell>
        </row>
        <row r="57">
          <cell r="AN57">
            <v>0</v>
          </cell>
        </row>
        <row r="58">
          <cell r="AN58">
            <v>0</v>
          </cell>
        </row>
        <row r="59">
          <cell r="AN59">
            <v>0</v>
          </cell>
        </row>
        <row r="60">
          <cell r="AN60">
            <v>0</v>
          </cell>
        </row>
        <row r="61">
          <cell r="AN61">
            <v>0</v>
          </cell>
        </row>
        <row r="62">
          <cell r="AN62">
            <v>0</v>
          </cell>
        </row>
        <row r="63">
          <cell r="AN63">
            <v>0</v>
          </cell>
        </row>
        <row r="64">
          <cell r="AN64">
            <v>0</v>
          </cell>
        </row>
        <row r="65">
          <cell r="AN65">
            <v>0</v>
          </cell>
        </row>
        <row r="66">
          <cell r="AN66">
            <v>0</v>
          </cell>
        </row>
        <row r="67">
          <cell r="AN67">
            <v>0</v>
          </cell>
        </row>
        <row r="68">
          <cell r="AN68">
            <v>0</v>
          </cell>
        </row>
        <row r="69">
          <cell r="AN69">
            <v>0</v>
          </cell>
        </row>
        <row r="70">
          <cell r="AN70">
            <v>0</v>
          </cell>
        </row>
        <row r="71">
          <cell r="AN71">
            <v>0</v>
          </cell>
        </row>
        <row r="72">
          <cell r="AN72">
            <v>0</v>
          </cell>
        </row>
        <row r="73">
          <cell r="AN73">
            <v>0</v>
          </cell>
        </row>
        <row r="74">
          <cell r="AN74">
            <v>0</v>
          </cell>
        </row>
        <row r="75">
          <cell r="AN75">
            <v>0</v>
          </cell>
        </row>
        <row r="76">
          <cell r="AN76">
            <v>0</v>
          </cell>
        </row>
        <row r="77">
          <cell r="AN77">
            <v>0</v>
          </cell>
        </row>
        <row r="78">
          <cell r="AN78">
            <v>0</v>
          </cell>
        </row>
        <row r="79">
          <cell r="AN79">
            <v>0</v>
          </cell>
        </row>
        <row r="80">
          <cell r="AN80">
            <v>0</v>
          </cell>
        </row>
        <row r="81">
          <cell r="AN81">
            <v>0</v>
          </cell>
        </row>
        <row r="82">
          <cell r="AN82">
            <v>0</v>
          </cell>
        </row>
        <row r="83">
          <cell r="AN83">
            <v>0</v>
          </cell>
        </row>
        <row r="84">
          <cell r="AN84">
            <v>0</v>
          </cell>
        </row>
        <row r="85">
          <cell r="AN85">
            <v>0</v>
          </cell>
        </row>
        <row r="86">
          <cell r="AN86">
            <v>0</v>
          </cell>
        </row>
        <row r="87">
          <cell r="AN87">
            <v>0</v>
          </cell>
        </row>
        <row r="88">
          <cell r="AN88">
            <v>0</v>
          </cell>
        </row>
        <row r="89">
          <cell r="AN89">
            <v>0</v>
          </cell>
        </row>
        <row r="90">
          <cell r="AN90">
            <v>0</v>
          </cell>
        </row>
        <row r="91">
          <cell r="AN91">
            <v>0</v>
          </cell>
        </row>
        <row r="92">
          <cell r="AN92">
            <v>0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AN95">
            <v>0</v>
          </cell>
        </row>
        <row r="96">
          <cell r="AN96">
            <v>200</v>
          </cell>
        </row>
        <row r="97">
          <cell r="AN97">
            <v>200</v>
          </cell>
        </row>
        <row r="98">
          <cell r="AN98">
            <v>200</v>
          </cell>
        </row>
        <row r="99">
          <cell r="AN99">
            <v>200</v>
          </cell>
        </row>
        <row r="100">
          <cell r="AN100">
            <v>200</v>
          </cell>
        </row>
        <row r="101">
          <cell r="AN101">
            <v>200</v>
          </cell>
        </row>
        <row r="102">
          <cell r="AN102">
            <v>200</v>
          </cell>
        </row>
        <row r="103">
          <cell r="AN103">
            <v>200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105"/>
  <sheetViews>
    <sheetView tabSelected="1" view="pageBreakPreview" zoomScale="60" zoomScaleNormal="70" workbookViewId="0">
      <pane xSplit="2" ySplit="8" topLeftCell="Q39" activePane="bottomRight" state="frozen"/>
      <selection pane="topRight" activeCell="C1" sqref="C1"/>
      <selection pane="bottomLeft" activeCell="A9" sqref="A9"/>
      <selection pane="bottomRight" activeCell="W8" sqref="W8"/>
    </sheetView>
  </sheetViews>
  <sheetFormatPr defaultColWidth="8.88671875" defaultRowHeight="24.6"/>
  <cols>
    <col min="1" max="1" width="12.109375" style="3" customWidth="1"/>
    <col min="2" max="2" width="24.5546875" style="3" customWidth="1"/>
    <col min="3" max="3" width="24.33203125" style="3" customWidth="1"/>
    <col min="4" max="4" width="24.33203125" style="3" hidden="1" customWidth="1"/>
    <col min="5" max="7" width="18.5546875" style="3" customWidth="1"/>
    <col min="8" max="15" width="16" style="3" customWidth="1"/>
    <col min="16" max="16" width="17.44140625" style="3" customWidth="1"/>
    <col min="17" max="17" width="11.88671875" style="3" customWidth="1"/>
    <col min="18" max="18" width="30.5546875" style="3" customWidth="1"/>
    <col min="19" max="19" width="21.44140625" style="3" customWidth="1"/>
    <col min="20" max="21" width="21.44140625" style="3" hidden="1" customWidth="1"/>
    <col min="22" max="22" width="20.109375" style="3" customWidth="1"/>
    <col min="23" max="23" width="19.5546875" style="3" customWidth="1"/>
    <col min="24" max="24" width="20.88671875" style="3" customWidth="1"/>
    <col min="25" max="25" width="17.33203125" style="3" customWidth="1"/>
    <col min="26" max="26" width="19.88671875" style="3" customWidth="1"/>
    <col min="27" max="27" width="21.88671875" style="3" customWidth="1"/>
    <col min="28" max="29" width="17.33203125" style="3" customWidth="1"/>
    <col min="30" max="30" width="19.33203125" style="3" customWidth="1"/>
    <col min="31" max="31" width="19.5546875" style="3" customWidth="1"/>
    <col min="32" max="32" width="21.5546875" style="3" customWidth="1"/>
    <col min="33" max="33" width="22.5546875" style="3" customWidth="1"/>
    <col min="34" max="16384" width="8.88671875" style="3"/>
  </cols>
  <sheetData>
    <row r="1" spans="1:34" ht="21.75" customHeight="1" thickBot="1">
      <c r="A1" s="1" t="s">
        <v>0</v>
      </c>
      <c r="B1" s="1"/>
      <c r="C1" s="2">
        <f>[1]Abstract!L1</f>
        <v>44380</v>
      </c>
      <c r="D1" s="2"/>
      <c r="E1" s="2"/>
      <c r="F1" s="2"/>
      <c r="G1" s="2"/>
      <c r="H1" s="2"/>
      <c r="I1" s="2"/>
      <c r="J1" s="2"/>
      <c r="K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4" s="12" customFormat="1" ht="35.25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>
        <f>[1]Abstract!$L$1</f>
        <v>44380</v>
      </c>
      <c r="S2" s="7"/>
      <c r="T2" s="7"/>
      <c r="U2" s="7"/>
      <c r="V2" s="7"/>
      <c r="W2" s="8"/>
      <c r="X2" s="9"/>
      <c r="Y2" s="9"/>
      <c r="Z2" s="9"/>
      <c r="AA2" s="9"/>
      <c r="AB2" s="9"/>
      <c r="AC2" s="9"/>
      <c r="AD2" s="9"/>
      <c r="AE2" s="9"/>
      <c r="AF2" s="10"/>
      <c r="AG2" s="11"/>
    </row>
    <row r="3" spans="1:34" s="19" customFormat="1" ht="24" customHeight="1">
      <c r="A3" s="13" t="s">
        <v>2</v>
      </c>
      <c r="B3" s="14" t="s">
        <v>3</v>
      </c>
      <c r="C3" s="15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6" t="s">
        <v>9</v>
      </c>
      <c r="I3" s="16"/>
      <c r="J3" s="16"/>
      <c r="K3" s="16"/>
      <c r="L3" s="16"/>
      <c r="M3" s="16"/>
      <c r="N3" s="16"/>
      <c r="O3" s="16"/>
      <c r="P3" s="16"/>
      <c r="Q3" s="14" t="str">
        <f>A3</f>
        <v>S.No.</v>
      </c>
      <c r="R3" s="14" t="str">
        <f>B3</f>
        <v xml:space="preserve"> TIME hh:mm</v>
      </c>
      <c r="S3" s="15" t="s">
        <v>4</v>
      </c>
      <c r="T3" s="15" t="s">
        <v>5</v>
      </c>
      <c r="U3" s="15" t="s">
        <v>5</v>
      </c>
      <c r="V3" s="14" t="s">
        <v>6</v>
      </c>
      <c r="W3" s="14" t="s">
        <v>7</v>
      </c>
      <c r="X3" s="14" t="s">
        <v>8</v>
      </c>
      <c r="Y3" s="16" t="s">
        <v>9</v>
      </c>
      <c r="Z3" s="16"/>
      <c r="AA3" s="16"/>
      <c r="AB3" s="16"/>
      <c r="AC3" s="16"/>
      <c r="AD3" s="16"/>
      <c r="AE3" s="16"/>
      <c r="AF3" s="17"/>
      <c r="AG3" s="18"/>
    </row>
    <row r="4" spans="1:34" s="19" customFormat="1" ht="25.5" customHeight="1">
      <c r="A4" s="20"/>
      <c r="B4" s="21"/>
      <c r="C4" s="22"/>
      <c r="D4" s="22"/>
      <c r="E4" s="21"/>
      <c r="F4" s="21"/>
      <c r="G4" s="21"/>
      <c r="H4" s="23" t="s">
        <v>10</v>
      </c>
      <c r="I4" s="24"/>
      <c r="J4" s="24"/>
      <c r="K4" s="23" t="s">
        <v>11</v>
      </c>
      <c r="L4" s="24"/>
      <c r="M4" s="24"/>
      <c r="N4" s="25"/>
      <c r="O4" s="26" t="s">
        <v>12</v>
      </c>
      <c r="P4" s="26" t="s">
        <v>13</v>
      </c>
      <c r="Q4" s="21"/>
      <c r="R4" s="21"/>
      <c r="S4" s="22"/>
      <c r="T4" s="22"/>
      <c r="U4" s="22"/>
      <c r="V4" s="21"/>
      <c r="W4" s="21"/>
      <c r="X4" s="21"/>
      <c r="Y4" s="23" t="s">
        <v>10</v>
      </c>
      <c r="Z4" s="24"/>
      <c r="AA4" s="24"/>
      <c r="AB4" s="23" t="s">
        <v>11</v>
      </c>
      <c r="AC4" s="24"/>
      <c r="AD4" s="24"/>
      <c r="AE4" s="25"/>
      <c r="AF4" s="26" t="s">
        <v>14</v>
      </c>
      <c r="AG4" s="27" t="s">
        <v>13</v>
      </c>
    </row>
    <row r="5" spans="1:34" s="19" customFormat="1" ht="25.5" customHeight="1">
      <c r="A5" s="20"/>
      <c r="B5" s="21"/>
      <c r="C5" s="22"/>
      <c r="D5" s="22"/>
      <c r="E5" s="21"/>
      <c r="F5" s="21"/>
      <c r="G5" s="21"/>
      <c r="H5" s="28"/>
      <c r="I5" s="29"/>
      <c r="J5" s="29"/>
      <c r="K5" s="28"/>
      <c r="L5" s="29"/>
      <c r="M5" s="29"/>
      <c r="N5" s="30"/>
      <c r="O5" s="26"/>
      <c r="P5" s="26"/>
      <c r="Q5" s="21"/>
      <c r="R5" s="21"/>
      <c r="S5" s="22"/>
      <c r="T5" s="22"/>
      <c r="U5" s="22"/>
      <c r="V5" s="21"/>
      <c r="W5" s="21"/>
      <c r="X5" s="21"/>
      <c r="Y5" s="28"/>
      <c r="Z5" s="29"/>
      <c r="AA5" s="29"/>
      <c r="AB5" s="28"/>
      <c r="AC5" s="29"/>
      <c r="AD5" s="29"/>
      <c r="AE5" s="30"/>
      <c r="AF5" s="26"/>
      <c r="AG5" s="27"/>
    </row>
    <row r="6" spans="1:34" s="19" customFormat="1" ht="271.5" customHeight="1">
      <c r="A6" s="20"/>
      <c r="B6" s="21"/>
      <c r="C6" s="31"/>
      <c r="D6" s="31"/>
      <c r="E6" s="21"/>
      <c r="F6" s="21"/>
      <c r="G6" s="21"/>
      <c r="H6" s="32" t="s">
        <v>15</v>
      </c>
      <c r="I6" s="33" t="s">
        <v>16</v>
      </c>
      <c r="J6" s="33" t="s">
        <v>17</v>
      </c>
      <c r="K6" s="33" t="str">
        <f>'[1]Frm-2 ImpExp'!$AQ$6</f>
        <v>MEPDCL</v>
      </c>
      <c r="L6" s="33" t="str">
        <f>'[1]Frm-2 ImpExp'!$AN$6</f>
        <v>PSPCL (RE Through M/s PTC) Night Power</v>
      </c>
      <c r="M6" s="33" t="s">
        <v>18</v>
      </c>
      <c r="N6" s="33" t="s">
        <v>17</v>
      </c>
      <c r="O6" s="26"/>
      <c r="P6" s="26"/>
      <c r="Q6" s="21"/>
      <c r="R6" s="21"/>
      <c r="S6" s="31"/>
      <c r="T6" s="31"/>
      <c r="U6" s="31"/>
      <c r="V6" s="21"/>
      <c r="W6" s="21"/>
      <c r="X6" s="21"/>
      <c r="Y6" s="33" t="str">
        <f>H6</f>
        <v>OA Consumers through IEX</v>
      </c>
      <c r="Z6" s="33" t="str">
        <f>I6</f>
        <v>HPSEBL through IEX</v>
      </c>
      <c r="AA6" s="33" t="str">
        <f>J6</f>
        <v>Total</v>
      </c>
      <c r="AB6" s="33"/>
      <c r="AC6" s="33"/>
      <c r="AD6" s="33" t="s">
        <v>18</v>
      </c>
      <c r="AE6" s="33" t="s">
        <v>17</v>
      </c>
      <c r="AF6" s="26"/>
      <c r="AG6" s="27"/>
    </row>
    <row r="7" spans="1:34" s="12" customFormat="1" ht="44.4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4" t="s">
        <v>19</v>
      </c>
      <c r="R7" s="35" t="s">
        <v>20</v>
      </c>
      <c r="S7" s="35" t="s">
        <v>21</v>
      </c>
      <c r="T7" s="35" t="s">
        <v>22</v>
      </c>
      <c r="U7" s="35" t="s">
        <v>22</v>
      </c>
      <c r="V7" s="35" t="s">
        <v>23</v>
      </c>
      <c r="W7" s="35" t="s">
        <v>24</v>
      </c>
      <c r="X7" s="35" t="s">
        <v>25</v>
      </c>
      <c r="Y7" s="35" t="s">
        <v>26</v>
      </c>
      <c r="Z7" s="35" t="s">
        <v>27</v>
      </c>
      <c r="AA7" s="35" t="s">
        <v>28</v>
      </c>
      <c r="AB7" s="35" t="s">
        <v>29</v>
      </c>
      <c r="AC7" s="35" t="s">
        <v>30</v>
      </c>
      <c r="AD7" s="35" t="s">
        <v>31</v>
      </c>
      <c r="AE7" s="35" t="s">
        <v>32</v>
      </c>
      <c r="AF7" s="35" t="s">
        <v>33</v>
      </c>
      <c r="AG7" s="36" t="s">
        <v>34</v>
      </c>
      <c r="AH7" s="37"/>
    </row>
    <row r="8" spans="1:34" ht="26.25" customHeight="1">
      <c r="A8" s="38">
        <v>1</v>
      </c>
      <c r="B8" s="39" t="s">
        <v>35</v>
      </c>
      <c r="C8" s="40">
        <f>'[1]DA HPSLDC'!H13</f>
        <v>50</v>
      </c>
      <c r="D8" s="40" t="s">
        <v>36</v>
      </c>
      <c r="E8" s="39">
        <f>'[1]Annx-A (DA) '!W12-J8+N8</f>
        <v>1297.8821048960001</v>
      </c>
      <c r="F8" s="39">
        <f>'[1]Annx-A (DA) '!E12</f>
        <v>1196</v>
      </c>
      <c r="G8" s="39">
        <f>E8-F8</f>
        <v>101.8821048960001</v>
      </c>
      <c r="H8" s="39">
        <f>'[1]Annx-D (IE)'!R7</f>
        <v>0</v>
      </c>
      <c r="I8" s="39">
        <f>'[1]Frm-2 ImpExp'!X8</f>
        <v>0</v>
      </c>
      <c r="J8" s="39">
        <f>H8+I8</f>
        <v>0</v>
      </c>
      <c r="K8" s="39">
        <f>'[1]Annx-D (IE)'!AM7</f>
        <v>0</v>
      </c>
      <c r="L8" s="39">
        <f>'[1]Frm-2 ImpExp'!AN8</f>
        <v>200</v>
      </c>
      <c r="M8" s="39">
        <f>'[1]Annx-D (IE)'!AU7+'[1]Annx-D (IE)'!AV7</f>
        <v>0</v>
      </c>
      <c r="N8" s="39">
        <f>SUM(K8:M8)</f>
        <v>200</v>
      </c>
      <c r="O8" s="39">
        <f>'[1]Annx-A (DA) '!X12</f>
        <v>155.30940729599982</v>
      </c>
      <c r="P8" s="39">
        <f>G8+J8-N8</f>
        <v>-98.117895103999899</v>
      </c>
      <c r="Q8" s="39">
        <v>49</v>
      </c>
      <c r="R8" s="39" t="s">
        <v>37</v>
      </c>
      <c r="S8" s="40">
        <f>'[1]DA HPSLDC'!V13</f>
        <v>50</v>
      </c>
      <c r="T8" s="40" t="s">
        <v>38</v>
      </c>
      <c r="U8" s="40">
        <v>0</v>
      </c>
      <c r="V8" s="39">
        <f>'[1]Annx-A (DA) '!BC12-AA8+AE8</f>
        <v>1330.1184118959995</v>
      </c>
      <c r="W8" s="39">
        <f>'[1]Annx-A (DA) '!AK12</f>
        <v>1515</v>
      </c>
      <c r="X8" s="39">
        <f t="shared" ref="X8:X55" si="0">V8-W8</f>
        <v>-184.88158810400046</v>
      </c>
      <c r="Y8" s="39">
        <f>'[1]Annx-D (IE)'!R55</f>
        <v>0</v>
      </c>
      <c r="Z8" s="39">
        <f>'[1]Annx-D (IE)'!V56</f>
        <v>0</v>
      </c>
      <c r="AA8" s="39">
        <f t="shared" ref="AA8:AA55" si="1">Y8+Z8</f>
        <v>0</v>
      </c>
      <c r="AB8" s="39">
        <f>'[1]Annx-D (IE)'!AM55</f>
        <v>0</v>
      </c>
      <c r="AC8" s="39">
        <f>'[1]Frm-2 ImpExp'!AN56</f>
        <v>0</v>
      </c>
      <c r="AD8" s="39">
        <f>'[1]Annx-D (IE)'!AU55+'[1]Annx-D (IE)'!AV55</f>
        <v>0</v>
      </c>
      <c r="AE8" s="39">
        <f t="shared" ref="AE8:AE55" si="2">SUM(AB8:AD8)</f>
        <v>0</v>
      </c>
      <c r="AF8" s="41">
        <f>'[1]Annx-A (DA) '!BD12</f>
        <v>388.17011429599984</v>
      </c>
      <c r="AG8" s="42">
        <f t="shared" ref="AG8:AG55" si="3">X8+AA8-AE8</f>
        <v>-184.88158810400046</v>
      </c>
    </row>
    <row r="9" spans="1:34" ht="26.25" customHeight="1">
      <c r="A9" s="38">
        <v>2</v>
      </c>
      <c r="B9" s="39" t="s">
        <v>39</v>
      </c>
      <c r="C9" s="40">
        <f>'[1]DA HPSLDC'!H14</f>
        <v>50.02</v>
      </c>
      <c r="D9" s="40" t="s">
        <v>40</v>
      </c>
      <c r="E9" s="39">
        <f>'[1]Annx-A (DA) '!W13-J9+N9</f>
        <v>1297.8821048960001</v>
      </c>
      <c r="F9" s="39">
        <f>'[1]Annx-A (DA) '!E13</f>
        <v>1189</v>
      </c>
      <c r="G9" s="39">
        <f t="shared" ref="G9:G55" si="4">E9-F9</f>
        <v>108.8821048960001</v>
      </c>
      <c r="H9" s="39">
        <f>'[1]Annx-D (IE)'!R8</f>
        <v>0</v>
      </c>
      <c r="I9" s="39">
        <f>'[1]Frm-2 ImpExp'!X9</f>
        <v>0</v>
      </c>
      <c r="J9" s="39">
        <f t="shared" ref="J9:J55" si="5">H9+I9</f>
        <v>0</v>
      </c>
      <c r="K9" s="39">
        <f>'[1]Annx-D (IE)'!AM8</f>
        <v>0</v>
      </c>
      <c r="L9" s="39">
        <f>'[1]Frm-2 ImpExp'!AN9</f>
        <v>200</v>
      </c>
      <c r="M9" s="39">
        <f>'[1]Annx-D (IE)'!AU8+'[1]Annx-D (IE)'!AV8</f>
        <v>0</v>
      </c>
      <c r="N9" s="39">
        <f t="shared" ref="N9:N55" si="6">SUM(K9:M9)</f>
        <v>200</v>
      </c>
      <c r="O9" s="39">
        <f>'[1]Annx-A (DA) '!X13</f>
        <v>155.30940729599982</v>
      </c>
      <c r="P9" s="39">
        <f t="shared" ref="P9:P55" si="7">G9+J9-N9</f>
        <v>-91.117895103999899</v>
      </c>
      <c r="Q9" s="39">
        <v>50</v>
      </c>
      <c r="R9" s="39" t="s">
        <v>41</v>
      </c>
      <c r="S9" s="40">
        <f>'[1]DA HPSLDC'!V14</f>
        <v>49.94</v>
      </c>
      <c r="T9" s="40" t="s">
        <v>42</v>
      </c>
      <c r="U9" s="40">
        <v>0</v>
      </c>
      <c r="V9" s="39">
        <f>'[1]Annx-A (DA) '!BC13-AA9+AE9</f>
        <v>1329.0062468959995</v>
      </c>
      <c r="W9" s="39">
        <f>'[1]Annx-A (DA) '!AK13</f>
        <v>1509</v>
      </c>
      <c r="X9" s="39">
        <f t="shared" si="0"/>
        <v>-179.99375310400046</v>
      </c>
      <c r="Y9" s="39">
        <f>'[1]Annx-D (IE)'!R56</f>
        <v>0</v>
      </c>
      <c r="Z9" s="39">
        <f>'[1]Annx-D (IE)'!V57</f>
        <v>0</v>
      </c>
      <c r="AA9" s="39">
        <f t="shared" si="1"/>
        <v>0</v>
      </c>
      <c r="AB9" s="39">
        <f>'[1]Annx-D (IE)'!AM56</f>
        <v>0</v>
      </c>
      <c r="AC9" s="39">
        <f>'[1]Frm-2 ImpExp'!AN57</f>
        <v>0</v>
      </c>
      <c r="AD9" s="39">
        <f>'[1]Annx-D (IE)'!AU56+'[1]Annx-D (IE)'!AV56</f>
        <v>0</v>
      </c>
      <c r="AE9" s="39">
        <f t="shared" si="2"/>
        <v>0</v>
      </c>
      <c r="AF9" s="41">
        <f>'[1]Annx-A (DA) '!BD13</f>
        <v>387.05794929599983</v>
      </c>
      <c r="AG9" s="42">
        <f t="shared" si="3"/>
        <v>-179.99375310400046</v>
      </c>
    </row>
    <row r="10" spans="1:34" ht="26.25" customHeight="1">
      <c r="A10" s="38">
        <v>3</v>
      </c>
      <c r="B10" s="39" t="s">
        <v>43</v>
      </c>
      <c r="C10" s="40">
        <f>'[1]DA HPSLDC'!H15</f>
        <v>50.08</v>
      </c>
      <c r="D10" s="40" t="s">
        <v>44</v>
      </c>
      <c r="E10" s="39">
        <f>'[1]Annx-A (DA) '!W14-J10+N10</f>
        <v>1297.8821048960001</v>
      </c>
      <c r="F10" s="39">
        <f>'[1]Annx-A (DA) '!E14</f>
        <v>1189</v>
      </c>
      <c r="G10" s="39">
        <f t="shared" si="4"/>
        <v>108.8821048960001</v>
      </c>
      <c r="H10" s="39">
        <f>'[1]Annx-D (IE)'!R9</f>
        <v>0</v>
      </c>
      <c r="I10" s="39">
        <f>'[1]Frm-2 ImpExp'!X10</f>
        <v>0</v>
      </c>
      <c r="J10" s="39">
        <f t="shared" si="5"/>
        <v>0</v>
      </c>
      <c r="K10" s="39">
        <f>'[1]Annx-D (IE)'!AM9</f>
        <v>0</v>
      </c>
      <c r="L10" s="39">
        <f>'[1]Frm-2 ImpExp'!AN10</f>
        <v>200</v>
      </c>
      <c r="M10" s="39">
        <f>'[1]Annx-D (IE)'!AU9+'[1]Annx-D (IE)'!AV9</f>
        <v>0</v>
      </c>
      <c r="N10" s="39">
        <f t="shared" si="6"/>
        <v>200</v>
      </c>
      <c r="O10" s="39">
        <f>'[1]Annx-A (DA) '!X14</f>
        <v>155.30940729599982</v>
      </c>
      <c r="P10" s="39">
        <f t="shared" si="7"/>
        <v>-91.117895103999899</v>
      </c>
      <c r="Q10" s="39">
        <v>51</v>
      </c>
      <c r="R10" s="39" t="s">
        <v>45</v>
      </c>
      <c r="S10" s="40">
        <f>'[1]DA HPSLDC'!V15</f>
        <v>50.02</v>
      </c>
      <c r="T10" s="40" t="s">
        <v>46</v>
      </c>
      <c r="U10" s="40">
        <v>0</v>
      </c>
      <c r="V10" s="39">
        <f>'[1]Annx-A (DA) '!BC14-AA10+AE10</f>
        <v>1311.0093438959998</v>
      </c>
      <c r="W10" s="39">
        <f>'[1]Annx-A (DA) '!AK14</f>
        <v>1480</v>
      </c>
      <c r="X10" s="39">
        <f t="shared" si="0"/>
        <v>-168.99065610400021</v>
      </c>
      <c r="Y10" s="39">
        <f>'[1]Annx-D (IE)'!R57</f>
        <v>0</v>
      </c>
      <c r="Z10" s="39">
        <f>'[1]Annx-D (IE)'!V58</f>
        <v>0</v>
      </c>
      <c r="AA10" s="39">
        <f t="shared" si="1"/>
        <v>0</v>
      </c>
      <c r="AB10" s="39">
        <f>'[1]Annx-D (IE)'!AM57</f>
        <v>0</v>
      </c>
      <c r="AC10" s="39">
        <f>'[1]Frm-2 ImpExp'!AN58</f>
        <v>0</v>
      </c>
      <c r="AD10" s="39">
        <f>'[1]Annx-D (IE)'!AU57+'[1]Annx-D (IE)'!AV57</f>
        <v>0</v>
      </c>
      <c r="AE10" s="39">
        <f t="shared" si="2"/>
        <v>0</v>
      </c>
      <c r="AF10" s="41">
        <f>'[1]Annx-A (DA) '!BD14</f>
        <v>387.06104629599986</v>
      </c>
      <c r="AG10" s="42">
        <f t="shared" si="3"/>
        <v>-168.99065610400021</v>
      </c>
    </row>
    <row r="11" spans="1:34" ht="26.25" customHeight="1">
      <c r="A11" s="38">
        <v>4</v>
      </c>
      <c r="B11" s="39" t="s">
        <v>47</v>
      </c>
      <c r="C11" s="40">
        <f>'[1]DA HPSLDC'!H16</f>
        <v>50.09</v>
      </c>
      <c r="D11" s="40" t="s">
        <v>48</v>
      </c>
      <c r="E11" s="39">
        <f>'[1]Annx-A (DA) '!W15-J11+N11</f>
        <v>1297.8821048960001</v>
      </c>
      <c r="F11" s="39">
        <f>'[1]Annx-A (DA) '!E15</f>
        <v>1184</v>
      </c>
      <c r="G11" s="39">
        <f t="shared" si="4"/>
        <v>113.8821048960001</v>
      </c>
      <c r="H11" s="39">
        <f>'[1]Annx-D (IE)'!R10</f>
        <v>0</v>
      </c>
      <c r="I11" s="39">
        <f>'[1]Frm-2 ImpExp'!X11</f>
        <v>0</v>
      </c>
      <c r="J11" s="39">
        <f t="shared" si="5"/>
        <v>0</v>
      </c>
      <c r="K11" s="39">
        <f>'[1]Annx-D (IE)'!AM10</f>
        <v>0</v>
      </c>
      <c r="L11" s="39">
        <f>'[1]Frm-2 ImpExp'!AN11</f>
        <v>200</v>
      </c>
      <c r="M11" s="39">
        <f>'[1]Annx-D (IE)'!AU10+'[1]Annx-D (IE)'!AV10</f>
        <v>0</v>
      </c>
      <c r="N11" s="39">
        <f t="shared" si="6"/>
        <v>200</v>
      </c>
      <c r="O11" s="39">
        <f>'[1]Annx-A (DA) '!X15</f>
        <v>155.30940729599982</v>
      </c>
      <c r="P11" s="39">
        <f t="shared" si="7"/>
        <v>-86.117895103999899</v>
      </c>
      <c r="Q11" s="39">
        <v>52</v>
      </c>
      <c r="R11" s="39" t="s">
        <v>49</v>
      </c>
      <c r="S11" s="40">
        <f>'[1]DA HPSLDC'!V16</f>
        <v>50.01</v>
      </c>
      <c r="T11" s="40" t="s">
        <v>50</v>
      </c>
      <c r="U11" s="40">
        <v>0</v>
      </c>
      <c r="V11" s="39">
        <f>'[1]Annx-A (DA) '!BC15-AA11+AE11</f>
        <v>1311.0093438959998</v>
      </c>
      <c r="W11" s="39">
        <f>'[1]Annx-A (DA) '!AK15</f>
        <v>1458</v>
      </c>
      <c r="X11" s="39">
        <f t="shared" si="0"/>
        <v>-146.99065610400021</v>
      </c>
      <c r="Y11" s="39">
        <f>'[1]Annx-D (IE)'!R58</f>
        <v>0</v>
      </c>
      <c r="Z11" s="39">
        <f>'[1]Annx-D (IE)'!V59</f>
        <v>0</v>
      </c>
      <c r="AA11" s="39">
        <f t="shared" si="1"/>
        <v>0</v>
      </c>
      <c r="AB11" s="39">
        <f>'[1]Annx-D (IE)'!AM58</f>
        <v>0</v>
      </c>
      <c r="AC11" s="39">
        <f>'[1]Frm-2 ImpExp'!AN59</f>
        <v>0</v>
      </c>
      <c r="AD11" s="39">
        <f>'[1]Annx-D (IE)'!AU58+'[1]Annx-D (IE)'!AV58</f>
        <v>0</v>
      </c>
      <c r="AE11" s="39">
        <f t="shared" si="2"/>
        <v>0</v>
      </c>
      <c r="AF11" s="41">
        <f>'[1]Annx-A (DA) '!BD15</f>
        <v>387.06104629599986</v>
      </c>
      <c r="AG11" s="42">
        <f t="shared" si="3"/>
        <v>-146.99065610400021</v>
      </c>
    </row>
    <row r="12" spans="1:34" ht="26.25" customHeight="1">
      <c r="A12" s="38">
        <v>5</v>
      </c>
      <c r="B12" s="39" t="s">
        <v>51</v>
      </c>
      <c r="C12" s="40">
        <f>'[1]DA HPSLDC'!H17</f>
        <v>50.09</v>
      </c>
      <c r="D12" s="40" t="s">
        <v>52</v>
      </c>
      <c r="E12" s="39">
        <f>'[1]Annx-A (DA) '!W16-J12+N12</f>
        <v>1287.9237948960001</v>
      </c>
      <c r="F12" s="39">
        <f>'[1]Annx-A (DA) '!E16</f>
        <v>1185</v>
      </c>
      <c r="G12" s="39">
        <f t="shared" si="4"/>
        <v>102.92379489600012</v>
      </c>
      <c r="H12" s="39">
        <f>'[1]Annx-D (IE)'!R11</f>
        <v>0</v>
      </c>
      <c r="I12" s="39">
        <f>'[1]Frm-2 ImpExp'!X12</f>
        <v>0</v>
      </c>
      <c r="J12" s="39">
        <f t="shared" si="5"/>
        <v>0</v>
      </c>
      <c r="K12" s="39">
        <f>'[1]Annx-D (IE)'!AM11</f>
        <v>0</v>
      </c>
      <c r="L12" s="39">
        <f>'[1]Frm-2 ImpExp'!AN12</f>
        <v>200</v>
      </c>
      <c r="M12" s="39">
        <f>'[1]Annx-D (IE)'!AU11+'[1]Annx-D (IE)'!AV11</f>
        <v>0</v>
      </c>
      <c r="N12" s="39">
        <f t="shared" si="6"/>
        <v>200</v>
      </c>
      <c r="O12" s="39">
        <f>'[1]Annx-A (DA) '!X16</f>
        <v>154.65419729599992</v>
      </c>
      <c r="P12" s="39">
        <f t="shared" si="7"/>
        <v>-97.076205103999882</v>
      </c>
      <c r="Q12" s="39">
        <v>53</v>
      </c>
      <c r="R12" s="39" t="s">
        <v>53</v>
      </c>
      <c r="S12" s="40">
        <f>'[1]DA HPSLDC'!V17</f>
        <v>50.02</v>
      </c>
      <c r="T12" s="40" t="s">
        <v>54</v>
      </c>
      <c r="U12" s="40">
        <v>0</v>
      </c>
      <c r="V12" s="39">
        <f>'[1]Annx-A (DA) '!BC16-AA12+AE12</f>
        <v>1310.5225838959996</v>
      </c>
      <c r="W12" s="39">
        <f>'[1]Annx-A (DA) '!AK16</f>
        <v>1421</v>
      </c>
      <c r="X12" s="39">
        <f t="shared" si="0"/>
        <v>-110.47741610400044</v>
      </c>
      <c r="Y12" s="39">
        <f>'[1]Annx-D (IE)'!R59</f>
        <v>0</v>
      </c>
      <c r="Z12" s="39">
        <f>'[1]Annx-D (IE)'!V60</f>
        <v>0</v>
      </c>
      <c r="AA12" s="39">
        <f t="shared" si="1"/>
        <v>0</v>
      </c>
      <c r="AB12" s="39">
        <f>'[1]Annx-D (IE)'!AM59</f>
        <v>0</v>
      </c>
      <c r="AC12" s="39">
        <f>'[1]Frm-2 ImpExp'!AN60</f>
        <v>0</v>
      </c>
      <c r="AD12" s="39">
        <f>'[1]Annx-D (IE)'!AU59+'[1]Annx-D (IE)'!AV59</f>
        <v>0</v>
      </c>
      <c r="AE12" s="39">
        <f t="shared" si="2"/>
        <v>0</v>
      </c>
      <c r="AF12" s="41">
        <f>'[1]Annx-A (DA) '!BD16</f>
        <v>386.57428629599985</v>
      </c>
      <c r="AG12" s="42">
        <f t="shared" si="3"/>
        <v>-110.47741610400044</v>
      </c>
    </row>
    <row r="13" spans="1:34" ht="26.25" customHeight="1">
      <c r="A13" s="38">
        <v>6</v>
      </c>
      <c r="B13" s="39" t="s">
        <v>55</v>
      </c>
      <c r="C13" s="40">
        <f>'[1]DA HPSLDC'!H18</f>
        <v>50.1</v>
      </c>
      <c r="D13" s="40" t="s">
        <v>56</v>
      </c>
      <c r="E13" s="39">
        <f>'[1]Annx-A (DA) '!W17-J13+N13</f>
        <v>1287.9237948960001</v>
      </c>
      <c r="F13" s="39">
        <f>'[1]Annx-A (DA) '!E17</f>
        <v>1159</v>
      </c>
      <c r="G13" s="39">
        <f t="shared" si="4"/>
        <v>128.92379489600012</v>
      </c>
      <c r="H13" s="39">
        <f>'[1]Annx-D (IE)'!R12</f>
        <v>0</v>
      </c>
      <c r="I13" s="39">
        <f>'[1]Frm-2 ImpExp'!X13</f>
        <v>0</v>
      </c>
      <c r="J13" s="39">
        <f t="shared" si="5"/>
        <v>0</v>
      </c>
      <c r="K13" s="39">
        <f>'[1]Annx-D (IE)'!AM12</f>
        <v>0</v>
      </c>
      <c r="L13" s="39">
        <f>'[1]Frm-2 ImpExp'!AN13</f>
        <v>200</v>
      </c>
      <c r="M13" s="39">
        <f>'[1]Annx-D (IE)'!AU12+'[1]Annx-D (IE)'!AV12</f>
        <v>0</v>
      </c>
      <c r="N13" s="39">
        <f t="shared" si="6"/>
        <v>200</v>
      </c>
      <c r="O13" s="39">
        <f>'[1]Annx-A (DA) '!X17</f>
        <v>154.65419729599992</v>
      </c>
      <c r="P13" s="39">
        <f t="shared" si="7"/>
        <v>-71.076205103999882</v>
      </c>
      <c r="Q13" s="39">
        <v>54</v>
      </c>
      <c r="R13" s="39" t="s">
        <v>57</v>
      </c>
      <c r="S13" s="40">
        <f>'[1]DA HPSLDC'!V18</f>
        <v>50</v>
      </c>
      <c r="T13" s="40" t="s">
        <v>58</v>
      </c>
      <c r="U13" s="40">
        <v>0</v>
      </c>
      <c r="V13" s="39">
        <f>'[1]Annx-A (DA) '!BC17-AA13+AE13</f>
        <v>1310.5225838959996</v>
      </c>
      <c r="W13" s="39">
        <f>'[1]Annx-A (DA) '!AK17</f>
        <v>1438</v>
      </c>
      <c r="X13" s="39">
        <f t="shared" si="0"/>
        <v>-127.47741610400044</v>
      </c>
      <c r="Y13" s="39">
        <f>'[1]Annx-D (IE)'!R60</f>
        <v>0</v>
      </c>
      <c r="Z13" s="39">
        <f>'[1]Annx-D (IE)'!V61</f>
        <v>0</v>
      </c>
      <c r="AA13" s="39">
        <f t="shared" si="1"/>
        <v>0</v>
      </c>
      <c r="AB13" s="39">
        <f>'[1]Annx-D (IE)'!AM60</f>
        <v>0</v>
      </c>
      <c r="AC13" s="39">
        <f>'[1]Frm-2 ImpExp'!AN61</f>
        <v>0</v>
      </c>
      <c r="AD13" s="39">
        <f>'[1]Annx-D (IE)'!AU60+'[1]Annx-D (IE)'!AV60</f>
        <v>0</v>
      </c>
      <c r="AE13" s="39">
        <f t="shared" si="2"/>
        <v>0</v>
      </c>
      <c r="AF13" s="41">
        <f>'[1]Annx-A (DA) '!BD17</f>
        <v>386.57428629599985</v>
      </c>
      <c r="AG13" s="42">
        <f t="shared" si="3"/>
        <v>-127.47741610400044</v>
      </c>
    </row>
    <row r="14" spans="1:34" ht="26.25" customHeight="1">
      <c r="A14" s="38">
        <v>7</v>
      </c>
      <c r="B14" s="39" t="s">
        <v>59</v>
      </c>
      <c r="C14" s="40">
        <f>'[1]DA HPSLDC'!H19</f>
        <v>50.14</v>
      </c>
      <c r="D14" s="40" t="s">
        <v>60</v>
      </c>
      <c r="E14" s="39">
        <f>'[1]Annx-A (DA) '!W18-J14+N14</f>
        <v>1289.1795738960002</v>
      </c>
      <c r="F14" s="39">
        <f>'[1]Annx-A (DA) '!E18</f>
        <v>1169</v>
      </c>
      <c r="G14" s="39">
        <f t="shared" si="4"/>
        <v>120.17957389600019</v>
      </c>
      <c r="H14" s="39">
        <f>'[1]Annx-D (IE)'!R13</f>
        <v>0</v>
      </c>
      <c r="I14" s="39">
        <f>'[1]Frm-2 ImpExp'!X14</f>
        <v>0</v>
      </c>
      <c r="J14" s="39">
        <f t="shared" si="5"/>
        <v>0</v>
      </c>
      <c r="K14" s="39">
        <f>'[1]Annx-D (IE)'!AM13</f>
        <v>0</v>
      </c>
      <c r="L14" s="39">
        <f>'[1]Frm-2 ImpExp'!AN14</f>
        <v>200</v>
      </c>
      <c r="M14" s="39">
        <f>'[1]Annx-D (IE)'!AU13+'[1]Annx-D (IE)'!AV13</f>
        <v>0</v>
      </c>
      <c r="N14" s="39">
        <f t="shared" si="6"/>
        <v>200</v>
      </c>
      <c r="O14" s="39">
        <f>'[1]Annx-A (DA) '!X18</f>
        <v>155.909976296</v>
      </c>
      <c r="P14" s="39">
        <f t="shared" si="7"/>
        <v>-79.820426103999807</v>
      </c>
      <c r="Q14" s="39">
        <v>55</v>
      </c>
      <c r="R14" s="39" t="s">
        <v>61</v>
      </c>
      <c r="S14" s="40">
        <f>'[1]DA HPSLDC'!V19</f>
        <v>50.05</v>
      </c>
      <c r="T14" s="40" t="s">
        <v>62</v>
      </c>
      <c r="U14" s="40">
        <v>0</v>
      </c>
      <c r="V14" s="39">
        <f>'[1]Annx-A (DA) '!BC18-AA14+AE14</f>
        <v>1310.5225838959996</v>
      </c>
      <c r="W14" s="39">
        <f>'[1]Annx-A (DA) '!AK18</f>
        <v>1438</v>
      </c>
      <c r="X14" s="39">
        <f t="shared" si="0"/>
        <v>-127.47741610400044</v>
      </c>
      <c r="Y14" s="39">
        <f>'[1]Annx-D (IE)'!R61</f>
        <v>0</v>
      </c>
      <c r="Z14" s="39">
        <f>'[1]Annx-D (IE)'!V62</f>
        <v>0</v>
      </c>
      <c r="AA14" s="39">
        <f t="shared" si="1"/>
        <v>0</v>
      </c>
      <c r="AB14" s="39">
        <f>'[1]Annx-D (IE)'!AM61</f>
        <v>0</v>
      </c>
      <c r="AC14" s="39">
        <f>'[1]Frm-2 ImpExp'!AN62</f>
        <v>0</v>
      </c>
      <c r="AD14" s="39">
        <f>'[1]Annx-D (IE)'!AU61+'[1]Annx-D (IE)'!AV61</f>
        <v>0</v>
      </c>
      <c r="AE14" s="39">
        <f t="shared" si="2"/>
        <v>0</v>
      </c>
      <c r="AF14" s="41">
        <f>'[1]Annx-A (DA) '!BD18</f>
        <v>386.57428629599985</v>
      </c>
      <c r="AG14" s="42">
        <f t="shared" si="3"/>
        <v>-127.47741610400044</v>
      </c>
    </row>
    <row r="15" spans="1:34" ht="26.25" customHeight="1">
      <c r="A15" s="38">
        <v>8</v>
      </c>
      <c r="B15" s="39" t="s">
        <v>63</v>
      </c>
      <c r="C15" s="40">
        <f>'[1]DA HPSLDC'!H20</f>
        <v>50.12</v>
      </c>
      <c r="D15" s="40" t="s">
        <v>64</v>
      </c>
      <c r="E15" s="39">
        <f>'[1]Annx-A (DA) '!W19-J15+N15</f>
        <v>1287.9237948960001</v>
      </c>
      <c r="F15" s="39">
        <f>'[1]Annx-A (DA) '!E19</f>
        <v>1150</v>
      </c>
      <c r="G15" s="39">
        <f t="shared" si="4"/>
        <v>137.92379489600012</v>
      </c>
      <c r="H15" s="39">
        <f>'[1]Annx-D (IE)'!R14</f>
        <v>0</v>
      </c>
      <c r="I15" s="39">
        <f>'[1]Frm-2 ImpExp'!X15</f>
        <v>0</v>
      </c>
      <c r="J15" s="39">
        <f t="shared" si="5"/>
        <v>0</v>
      </c>
      <c r="K15" s="39">
        <f>'[1]Annx-D (IE)'!AM14</f>
        <v>0</v>
      </c>
      <c r="L15" s="39">
        <f>'[1]Frm-2 ImpExp'!AN15</f>
        <v>200</v>
      </c>
      <c r="M15" s="39">
        <f>'[1]Annx-D (IE)'!AU14+'[1]Annx-D (IE)'!AV14</f>
        <v>0</v>
      </c>
      <c r="N15" s="39">
        <f t="shared" si="6"/>
        <v>200</v>
      </c>
      <c r="O15" s="39">
        <f>'[1]Annx-A (DA) '!X19</f>
        <v>154.65419729599992</v>
      </c>
      <c r="P15" s="39">
        <f t="shared" si="7"/>
        <v>-62.076205103999882</v>
      </c>
      <c r="Q15" s="39">
        <v>56</v>
      </c>
      <c r="R15" s="39" t="s">
        <v>65</v>
      </c>
      <c r="S15" s="40">
        <f>'[1]DA HPSLDC'!V20</f>
        <v>50.04</v>
      </c>
      <c r="T15" s="40" t="s">
        <v>66</v>
      </c>
      <c r="U15" s="40">
        <v>0</v>
      </c>
      <c r="V15" s="39">
        <f>'[1]Annx-A (DA) '!BC19-AA15+AE15</f>
        <v>1311.6347488959996</v>
      </c>
      <c r="W15" s="39">
        <f>'[1]Annx-A (DA) '!AK19</f>
        <v>1448</v>
      </c>
      <c r="X15" s="39">
        <f t="shared" si="0"/>
        <v>-136.36525110400044</v>
      </c>
      <c r="Y15" s="39">
        <f>'[1]Annx-D (IE)'!R62</f>
        <v>0</v>
      </c>
      <c r="Z15" s="39">
        <f>'[1]Annx-D (IE)'!V63</f>
        <v>0</v>
      </c>
      <c r="AA15" s="39">
        <f t="shared" si="1"/>
        <v>0</v>
      </c>
      <c r="AB15" s="39">
        <f>'[1]Annx-D (IE)'!AM62</f>
        <v>0</v>
      </c>
      <c r="AC15" s="39">
        <f>'[1]Frm-2 ImpExp'!AN63</f>
        <v>0</v>
      </c>
      <c r="AD15" s="39">
        <f>'[1]Annx-D (IE)'!AU62+'[1]Annx-D (IE)'!AV62</f>
        <v>0</v>
      </c>
      <c r="AE15" s="39">
        <f t="shared" si="2"/>
        <v>0</v>
      </c>
      <c r="AF15" s="41">
        <f>'[1]Annx-A (DA) '!BD19</f>
        <v>387.68645129599986</v>
      </c>
      <c r="AG15" s="42">
        <f t="shared" si="3"/>
        <v>-136.36525110400044</v>
      </c>
    </row>
    <row r="16" spans="1:34" ht="26.25" customHeight="1">
      <c r="A16" s="38">
        <v>9</v>
      </c>
      <c r="B16" s="39" t="s">
        <v>67</v>
      </c>
      <c r="C16" s="40">
        <f>'[1]DA HPSLDC'!H21</f>
        <v>50.16</v>
      </c>
      <c r="D16" s="40" t="s">
        <v>68</v>
      </c>
      <c r="E16" s="39">
        <f>'[1]Annx-A (DA) '!W20-J16+N16</f>
        <v>1276.3186098960002</v>
      </c>
      <c r="F16" s="39">
        <f>'[1]Annx-A (DA) '!E20</f>
        <v>1133</v>
      </c>
      <c r="G16" s="39">
        <f t="shared" si="4"/>
        <v>143.31860989600023</v>
      </c>
      <c r="H16" s="39">
        <f>'[1]Annx-D (IE)'!R15</f>
        <v>0</v>
      </c>
      <c r="I16" s="39">
        <f>'[1]Frm-2 ImpExp'!X16</f>
        <v>0</v>
      </c>
      <c r="J16" s="39">
        <f t="shared" si="5"/>
        <v>0</v>
      </c>
      <c r="K16" s="39">
        <f>'[1]Annx-D (IE)'!AM15</f>
        <v>0</v>
      </c>
      <c r="L16" s="39">
        <f>'[1]Frm-2 ImpExp'!AN16</f>
        <v>200</v>
      </c>
      <c r="M16" s="39">
        <f>'[1]Annx-D (IE)'!AU15+'[1]Annx-D (IE)'!AV15</f>
        <v>0</v>
      </c>
      <c r="N16" s="39">
        <f t="shared" si="6"/>
        <v>200</v>
      </c>
      <c r="O16" s="39">
        <f>'[1]Annx-A (DA) '!X20</f>
        <v>143.04901229600003</v>
      </c>
      <c r="P16" s="39">
        <f t="shared" si="7"/>
        <v>-56.681390103999775</v>
      </c>
      <c r="Q16" s="39">
        <v>57</v>
      </c>
      <c r="R16" s="39" t="s">
        <v>69</v>
      </c>
      <c r="S16" s="40">
        <f>'[1]DA HPSLDC'!V21</f>
        <v>49.98</v>
      </c>
      <c r="T16" s="40" t="s">
        <v>70</v>
      </c>
      <c r="U16" s="40">
        <v>0</v>
      </c>
      <c r="V16" s="39">
        <f>'[1]Annx-A (DA) '!BC20-AA16+AE16</f>
        <v>1318.0979418959996</v>
      </c>
      <c r="W16" s="39">
        <f>'[1]Annx-A (DA) '!AK20</f>
        <v>1468</v>
      </c>
      <c r="X16" s="39">
        <f t="shared" si="0"/>
        <v>-149.90205810400039</v>
      </c>
      <c r="Y16" s="39">
        <f>'[1]Annx-D (IE)'!R63</f>
        <v>0</v>
      </c>
      <c r="Z16" s="39">
        <f>'[1]Annx-D (IE)'!V64</f>
        <v>0</v>
      </c>
      <c r="AA16" s="39">
        <f t="shared" si="1"/>
        <v>0</v>
      </c>
      <c r="AB16" s="39">
        <f>'[1]Annx-D (IE)'!AM63</f>
        <v>0</v>
      </c>
      <c r="AC16" s="39">
        <f>'[1]Frm-2 ImpExp'!AN64</f>
        <v>0</v>
      </c>
      <c r="AD16" s="39">
        <f>'[1]Annx-D (IE)'!AU63+'[1]Annx-D (IE)'!AV63</f>
        <v>0</v>
      </c>
      <c r="AE16" s="39">
        <f t="shared" si="2"/>
        <v>0</v>
      </c>
      <c r="AF16" s="41">
        <f>'[1]Annx-A (DA) '!BD20</f>
        <v>386.44324429599988</v>
      </c>
      <c r="AG16" s="42">
        <f t="shared" si="3"/>
        <v>-149.90205810400039</v>
      </c>
    </row>
    <row r="17" spans="1:33" ht="26.25" customHeight="1">
      <c r="A17" s="38">
        <v>10</v>
      </c>
      <c r="B17" s="39" t="s">
        <v>71</v>
      </c>
      <c r="C17" s="40">
        <f>'[1]DA HPSLDC'!H22</f>
        <v>50.08</v>
      </c>
      <c r="D17" s="40" t="s">
        <v>72</v>
      </c>
      <c r="E17" s="39">
        <f>'[1]Annx-A (DA) '!W21-J17+N17</f>
        <v>1269.5154058959999</v>
      </c>
      <c r="F17" s="39">
        <f>'[1]Annx-A (DA) '!E21</f>
        <v>1129</v>
      </c>
      <c r="G17" s="39">
        <f t="shared" si="4"/>
        <v>140.51540589599995</v>
      </c>
      <c r="H17" s="39">
        <f>'[1]Annx-D (IE)'!R16</f>
        <v>0</v>
      </c>
      <c r="I17" s="39">
        <f>'[1]Frm-2 ImpExp'!X17</f>
        <v>0</v>
      </c>
      <c r="J17" s="39">
        <f t="shared" si="5"/>
        <v>0</v>
      </c>
      <c r="K17" s="39">
        <f>'[1]Annx-D (IE)'!AM16</f>
        <v>0</v>
      </c>
      <c r="L17" s="39">
        <f>'[1]Frm-2 ImpExp'!AN17</f>
        <v>200</v>
      </c>
      <c r="M17" s="39">
        <f>'[1]Annx-D (IE)'!AU16+'[1]Annx-D (IE)'!AV16</f>
        <v>0</v>
      </c>
      <c r="N17" s="39">
        <f t="shared" si="6"/>
        <v>200</v>
      </c>
      <c r="O17" s="39">
        <f>'[1]Annx-A (DA) '!X21</f>
        <v>136.24580829599998</v>
      </c>
      <c r="P17" s="39">
        <f t="shared" si="7"/>
        <v>-59.484594104000053</v>
      </c>
      <c r="Q17" s="39">
        <v>58</v>
      </c>
      <c r="R17" s="39" t="s">
        <v>73</v>
      </c>
      <c r="S17" s="40">
        <f>'[1]DA HPSLDC'!V22</f>
        <v>49.9</v>
      </c>
      <c r="T17" s="40" t="s">
        <v>74</v>
      </c>
      <c r="U17" s="40">
        <v>0</v>
      </c>
      <c r="V17" s="39">
        <f>'[1]Annx-A (DA) '!BC21-AA17+AE17</f>
        <v>1318.0824628959999</v>
      </c>
      <c r="W17" s="39">
        <f>'[1]Annx-A (DA) '!AK21</f>
        <v>1439</v>
      </c>
      <c r="X17" s="39">
        <f t="shared" si="0"/>
        <v>-120.91753710400008</v>
      </c>
      <c r="Y17" s="39">
        <f>'[1]Annx-D (IE)'!R64</f>
        <v>0</v>
      </c>
      <c r="Z17" s="39">
        <f>'[1]Annx-D (IE)'!V65</f>
        <v>0</v>
      </c>
      <c r="AA17" s="39">
        <f t="shared" si="1"/>
        <v>0</v>
      </c>
      <c r="AB17" s="39">
        <f>'[1]Annx-D (IE)'!AM64</f>
        <v>0</v>
      </c>
      <c r="AC17" s="39">
        <f>'[1]Frm-2 ImpExp'!AN65</f>
        <v>0</v>
      </c>
      <c r="AD17" s="39">
        <f>'[1]Annx-D (IE)'!AU64+'[1]Annx-D (IE)'!AV64</f>
        <v>0</v>
      </c>
      <c r="AE17" s="39">
        <f t="shared" si="2"/>
        <v>0</v>
      </c>
      <c r="AF17" s="41">
        <f>'[1]Annx-A (DA) '!BD21</f>
        <v>386.42776529599996</v>
      </c>
      <c r="AG17" s="42">
        <f t="shared" si="3"/>
        <v>-120.91753710400008</v>
      </c>
    </row>
    <row r="18" spans="1:33" ht="26.25" customHeight="1">
      <c r="A18" s="38">
        <v>11</v>
      </c>
      <c r="B18" s="39" t="s">
        <v>75</v>
      </c>
      <c r="C18" s="40">
        <f>'[1]DA HPSLDC'!H23</f>
        <v>50.05</v>
      </c>
      <c r="D18" s="40" t="s">
        <v>76</v>
      </c>
      <c r="E18" s="39">
        <f>'[1]Annx-A (DA) '!W22-J18+N18</f>
        <v>1258.8230128960001</v>
      </c>
      <c r="F18" s="39">
        <f>'[1]Annx-A (DA) '!E22</f>
        <v>1111</v>
      </c>
      <c r="G18" s="39">
        <f t="shared" si="4"/>
        <v>147.82301289600014</v>
      </c>
      <c r="H18" s="39">
        <f>'[1]Annx-D (IE)'!R17</f>
        <v>0</v>
      </c>
      <c r="I18" s="39">
        <f>'[1]Frm-2 ImpExp'!X18</f>
        <v>0</v>
      </c>
      <c r="J18" s="39">
        <f t="shared" si="5"/>
        <v>0</v>
      </c>
      <c r="K18" s="39">
        <f>'[1]Annx-D (IE)'!AM17</f>
        <v>0</v>
      </c>
      <c r="L18" s="39">
        <f>'[1]Frm-2 ImpExp'!AN18</f>
        <v>200</v>
      </c>
      <c r="M18" s="39">
        <f>'[1]Annx-D (IE)'!AU17+'[1]Annx-D (IE)'!AV17</f>
        <v>15</v>
      </c>
      <c r="N18" s="39">
        <f t="shared" si="6"/>
        <v>215</v>
      </c>
      <c r="O18" s="39">
        <f>'[1]Annx-A (DA) '!X22</f>
        <v>111.83781529599995</v>
      </c>
      <c r="P18" s="39">
        <f t="shared" si="7"/>
        <v>-67.176987103999863</v>
      </c>
      <c r="Q18" s="39">
        <v>59</v>
      </c>
      <c r="R18" s="39" t="s">
        <v>77</v>
      </c>
      <c r="S18" s="40">
        <f>'[1]DA HPSLDC'!V23</f>
        <v>49.95</v>
      </c>
      <c r="T18" s="40" t="s">
        <v>78</v>
      </c>
      <c r="U18" s="40">
        <v>0</v>
      </c>
      <c r="V18" s="39">
        <f>'[1]Annx-A (DA) '!BC22-AA18+AE18</f>
        <v>1318.0824628959999</v>
      </c>
      <c r="W18" s="39">
        <f>'[1]Annx-A (DA) '!AK22</f>
        <v>1472</v>
      </c>
      <c r="X18" s="39">
        <f t="shared" si="0"/>
        <v>-153.91753710400008</v>
      </c>
      <c r="Y18" s="39">
        <f>'[1]Annx-D (IE)'!R65</f>
        <v>0</v>
      </c>
      <c r="Z18" s="39">
        <f>'[1]Annx-D (IE)'!V66</f>
        <v>0</v>
      </c>
      <c r="AA18" s="39">
        <f t="shared" si="1"/>
        <v>0</v>
      </c>
      <c r="AB18" s="39">
        <f>'[1]Annx-D (IE)'!AM65</f>
        <v>0</v>
      </c>
      <c r="AC18" s="39">
        <f>'[1]Frm-2 ImpExp'!AN66</f>
        <v>0</v>
      </c>
      <c r="AD18" s="39">
        <f>'[1]Annx-D (IE)'!AU65+'[1]Annx-D (IE)'!AV65</f>
        <v>0</v>
      </c>
      <c r="AE18" s="39">
        <f t="shared" si="2"/>
        <v>0</v>
      </c>
      <c r="AF18" s="41">
        <f>'[1]Annx-A (DA) '!BD22</f>
        <v>386.42776529599996</v>
      </c>
      <c r="AG18" s="42">
        <f t="shared" si="3"/>
        <v>-153.91753710400008</v>
      </c>
    </row>
    <row r="19" spans="1:33" ht="26.25" customHeight="1">
      <c r="A19" s="38">
        <v>12</v>
      </c>
      <c r="B19" s="39" t="s">
        <v>79</v>
      </c>
      <c r="C19" s="40">
        <f>'[1]DA HPSLDC'!H24</f>
        <v>50.03</v>
      </c>
      <c r="D19" s="40" t="s">
        <v>80</v>
      </c>
      <c r="E19" s="39">
        <f>'[1]Annx-A (DA) '!W23-J19+N19</f>
        <v>1271.2504938960003</v>
      </c>
      <c r="F19" s="39">
        <f>'[1]Annx-A (DA) '!E23</f>
        <v>1102</v>
      </c>
      <c r="G19" s="39">
        <f t="shared" si="4"/>
        <v>169.25049389600031</v>
      </c>
      <c r="H19" s="39">
        <f>'[1]Annx-D (IE)'!R18</f>
        <v>0</v>
      </c>
      <c r="I19" s="39">
        <f>'[1]Frm-2 ImpExp'!X19</f>
        <v>0</v>
      </c>
      <c r="J19" s="39">
        <f t="shared" si="5"/>
        <v>0</v>
      </c>
      <c r="K19" s="39">
        <f>'[1]Annx-D (IE)'!AM18</f>
        <v>0</v>
      </c>
      <c r="L19" s="39">
        <f>'[1]Frm-2 ImpExp'!AN19</f>
        <v>200</v>
      </c>
      <c r="M19" s="39">
        <f>'[1]Annx-D (IE)'!AU18+'[1]Annx-D (IE)'!AV18</f>
        <v>35</v>
      </c>
      <c r="N19" s="39">
        <f t="shared" si="6"/>
        <v>235</v>
      </c>
      <c r="O19" s="39">
        <f>'[1]Annx-A (DA) '!X23</f>
        <v>86.265296296000116</v>
      </c>
      <c r="P19" s="39">
        <f t="shared" si="7"/>
        <v>-65.749506103999693</v>
      </c>
      <c r="Q19" s="39">
        <v>60</v>
      </c>
      <c r="R19" s="39" t="s">
        <v>81</v>
      </c>
      <c r="S19" s="40">
        <f>'[1]DA HPSLDC'!V24</f>
        <v>50</v>
      </c>
      <c r="T19" s="40" t="s">
        <v>82</v>
      </c>
      <c r="U19" s="40">
        <v>0</v>
      </c>
      <c r="V19" s="39">
        <f>'[1]Annx-A (DA) '!BC23-AA19+AE19</f>
        <v>1318.0824628959999</v>
      </c>
      <c r="W19" s="39">
        <f>'[1]Annx-A (DA) '!AK23</f>
        <v>1511</v>
      </c>
      <c r="X19" s="39">
        <f t="shared" si="0"/>
        <v>-192.91753710400008</v>
      </c>
      <c r="Y19" s="39">
        <f>'[1]Annx-D (IE)'!R66</f>
        <v>0</v>
      </c>
      <c r="Z19" s="39">
        <f>'[1]Annx-D (IE)'!V67</f>
        <v>0</v>
      </c>
      <c r="AA19" s="39">
        <f t="shared" si="1"/>
        <v>0</v>
      </c>
      <c r="AB19" s="39">
        <f>'[1]Annx-D (IE)'!AM66</f>
        <v>0</v>
      </c>
      <c r="AC19" s="39">
        <f>'[1]Frm-2 ImpExp'!AN67</f>
        <v>0</v>
      </c>
      <c r="AD19" s="39">
        <f>'[1]Annx-D (IE)'!AU66+'[1]Annx-D (IE)'!AV66</f>
        <v>0</v>
      </c>
      <c r="AE19" s="39">
        <f t="shared" si="2"/>
        <v>0</v>
      </c>
      <c r="AF19" s="41">
        <f>'[1]Annx-A (DA) '!BD23</f>
        <v>386.42776529599996</v>
      </c>
      <c r="AG19" s="42">
        <f t="shared" si="3"/>
        <v>-192.91753710400008</v>
      </c>
    </row>
    <row r="20" spans="1:33" ht="26.25" customHeight="1">
      <c r="A20" s="38">
        <v>13</v>
      </c>
      <c r="B20" s="39" t="s">
        <v>83</v>
      </c>
      <c r="C20" s="40">
        <f>'[1]DA HPSLDC'!H25</f>
        <v>50.03</v>
      </c>
      <c r="D20" s="40" t="s">
        <v>84</v>
      </c>
      <c r="E20" s="39">
        <f>'[1]Annx-A (DA) '!W24-J20+N20</f>
        <v>1270.2610548960004</v>
      </c>
      <c r="F20" s="39">
        <f>'[1]Annx-A (DA) '!E24</f>
        <v>1101</v>
      </c>
      <c r="G20" s="39">
        <f t="shared" si="4"/>
        <v>169.26105489600036</v>
      </c>
      <c r="H20" s="39">
        <f>'[1]Annx-D (IE)'!R19</f>
        <v>0</v>
      </c>
      <c r="I20" s="39">
        <f>'[1]Frm-2 ImpExp'!X20</f>
        <v>0</v>
      </c>
      <c r="J20" s="39">
        <f t="shared" si="5"/>
        <v>0</v>
      </c>
      <c r="K20" s="39">
        <f>'[1]Annx-D (IE)'!AM19</f>
        <v>0</v>
      </c>
      <c r="L20" s="39">
        <f>'[1]Frm-2 ImpExp'!AN20</f>
        <v>200</v>
      </c>
      <c r="M20" s="39">
        <f>'[1]Annx-D (IE)'!AU19+'[1]Annx-D (IE)'!AV19</f>
        <v>25</v>
      </c>
      <c r="N20" s="39">
        <f t="shared" si="6"/>
        <v>225</v>
      </c>
      <c r="O20" s="39">
        <f>'[1]Annx-A (DA) '!X24</f>
        <v>95.275857296000169</v>
      </c>
      <c r="P20" s="39">
        <f t="shared" si="7"/>
        <v>-55.73894510399964</v>
      </c>
      <c r="Q20" s="39">
        <v>61</v>
      </c>
      <c r="R20" s="39" t="s">
        <v>85</v>
      </c>
      <c r="S20" s="40">
        <f>'[1]DA HPSLDC'!V25</f>
        <v>50.04</v>
      </c>
      <c r="T20" s="40" t="s">
        <v>86</v>
      </c>
      <c r="U20" s="40">
        <v>0</v>
      </c>
      <c r="V20" s="39">
        <f>'[1]Annx-A (DA) '!BC24-AA20+AE20</f>
        <v>1319.0921148959997</v>
      </c>
      <c r="W20" s="39">
        <f>'[1]Annx-A (DA) '!AK24</f>
        <v>1460</v>
      </c>
      <c r="X20" s="39">
        <f t="shared" si="0"/>
        <v>-140.90788510400034</v>
      </c>
      <c r="Y20" s="39">
        <f>'[1]Annx-D (IE)'!R67</f>
        <v>0</v>
      </c>
      <c r="Z20" s="39">
        <f>'[1]Annx-D (IE)'!V68</f>
        <v>0</v>
      </c>
      <c r="AA20" s="39">
        <f t="shared" si="1"/>
        <v>0</v>
      </c>
      <c r="AB20" s="39">
        <f>'[1]Annx-D (IE)'!AM67</f>
        <v>0</v>
      </c>
      <c r="AC20" s="39">
        <f>'[1]Frm-2 ImpExp'!AN68</f>
        <v>0</v>
      </c>
      <c r="AD20" s="39">
        <f>'[1]Annx-D (IE)'!AU67+'[1]Annx-D (IE)'!AV67</f>
        <v>0</v>
      </c>
      <c r="AE20" s="39">
        <f t="shared" si="2"/>
        <v>0</v>
      </c>
      <c r="AF20" s="41">
        <f>'[1]Annx-A (DA) '!BD24</f>
        <v>387.43741729599992</v>
      </c>
      <c r="AG20" s="42">
        <f t="shared" si="3"/>
        <v>-140.90788510400034</v>
      </c>
    </row>
    <row r="21" spans="1:33" ht="26.25" customHeight="1">
      <c r="A21" s="38">
        <v>14</v>
      </c>
      <c r="B21" s="39" t="s">
        <v>87</v>
      </c>
      <c r="C21" s="40">
        <f>'[1]DA HPSLDC'!H26</f>
        <v>50</v>
      </c>
      <c r="D21" s="40" t="s">
        <v>88</v>
      </c>
      <c r="E21" s="39">
        <f>'[1]Annx-A (DA) '!W25-J21+N21</f>
        <v>1271.5168338960004</v>
      </c>
      <c r="F21" s="39">
        <f>'[1]Annx-A (DA) '!E25</f>
        <v>1090</v>
      </c>
      <c r="G21" s="39">
        <f t="shared" si="4"/>
        <v>181.51683389600043</v>
      </c>
      <c r="H21" s="39">
        <f>'[1]Annx-D (IE)'!R20</f>
        <v>0</v>
      </c>
      <c r="I21" s="39">
        <f>'[1]Frm-2 ImpExp'!X21</f>
        <v>0</v>
      </c>
      <c r="J21" s="39">
        <f t="shared" si="5"/>
        <v>0</v>
      </c>
      <c r="K21" s="39">
        <f>'[1]Annx-D (IE)'!AM20</f>
        <v>0</v>
      </c>
      <c r="L21" s="39">
        <f>'[1]Frm-2 ImpExp'!AN21</f>
        <v>200</v>
      </c>
      <c r="M21" s="39">
        <f>'[1]Annx-D (IE)'!AU20+'[1]Annx-D (IE)'!AV20</f>
        <v>40</v>
      </c>
      <c r="N21" s="39">
        <f t="shared" si="6"/>
        <v>240</v>
      </c>
      <c r="O21" s="39">
        <f>'[1]Annx-A (DA) '!X25</f>
        <v>81.531636296000244</v>
      </c>
      <c r="P21" s="39">
        <f t="shared" si="7"/>
        <v>-58.483166103999565</v>
      </c>
      <c r="Q21" s="39">
        <v>62</v>
      </c>
      <c r="R21" s="39" t="s">
        <v>89</v>
      </c>
      <c r="S21" s="40">
        <f>'[1]DA HPSLDC'!V26</f>
        <v>50.03</v>
      </c>
      <c r="T21" s="40" t="s">
        <v>90</v>
      </c>
      <c r="U21" s="40">
        <v>0</v>
      </c>
      <c r="V21" s="39">
        <f>'[1]Annx-A (DA) '!BC25-AA21+AE21</f>
        <v>1319.0921148959997</v>
      </c>
      <c r="W21" s="39">
        <f>'[1]Annx-A (DA) '!AK25</f>
        <v>1422</v>
      </c>
      <c r="X21" s="39">
        <f t="shared" si="0"/>
        <v>-102.90788510400034</v>
      </c>
      <c r="Y21" s="39">
        <f>'[1]Annx-D (IE)'!R68</f>
        <v>0</v>
      </c>
      <c r="Z21" s="39">
        <f>'[1]Annx-D (IE)'!V69</f>
        <v>0</v>
      </c>
      <c r="AA21" s="39">
        <f t="shared" si="1"/>
        <v>0</v>
      </c>
      <c r="AB21" s="39">
        <f>'[1]Annx-D (IE)'!AM68</f>
        <v>0</v>
      </c>
      <c r="AC21" s="39">
        <f>'[1]Frm-2 ImpExp'!AN69</f>
        <v>0</v>
      </c>
      <c r="AD21" s="39">
        <f>'[1]Annx-D (IE)'!AU68+'[1]Annx-D (IE)'!AV68</f>
        <v>0</v>
      </c>
      <c r="AE21" s="39">
        <f t="shared" si="2"/>
        <v>0</v>
      </c>
      <c r="AF21" s="41">
        <f>'[1]Annx-A (DA) '!BD25</f>
        <v>387.43741729599992</v>
      </c>
      <c r="AG21" s="42">
        <f t="shared" si="3"/>
        <v>-102.90788510400034</v>
      </c>
    </row>
    <row r="22" spans="1:33" ht="26.25" customHeight="1">
      <c r="A22" s="38">
        <v>15</v>
      </c>
      <c r="B22" s="39" t="s">
        <v>91</v>
      </c>
      <c r="C22" s="40">
        <f>'[1]DA HPSLDC'!H27</f>
        <v>49.96</v>
      </c>
      <c r="D22" s="40" t="s">
        <v>92</v>
      </c>
      <c r="E22" s="39">
        <f>'[1]Annx-A (DA) '!W26-J22+N22</f>
        <v>1270.2610548960004</v>
      </c>
      <c r="F22" s="39">
        <f>'[1]Annx-A (DA) '!E26</f>
        <v>1098</v>
      </c>
      <c r="G22" s="39">
        <f t="shared" si="4"/>
        <v>172.26105489600036</v>
      </c>
      <c r="H22" s="39">
        <f>'[1]Annx-D (IE)'!R21</f>
        <v>0</v>
      </c>
      <c r="I22" s="39">
        <f>'[1]Frm-2 ImpExp'!X22</f>
        <v>0</v>
      </c>
      <c r="J22" s="39">
        <f t="shared" si="5"/>
        <v>0</v>
      </c>
      <c r="K22" s="39">
        <f>'[1]Annx-D (IE)'!AM21</f>
        <v>0</v>
      </c>
      <c r="L22" s="39">
        <f>'[1]Frm-2 ImpExp'!AN22</f>
        <v>200</v>
      </c>
      <c r="M22" s="39">
        <f>'[1]Annx-D (IE)'!AU21+'[1]Annx-D (IE)'!AV21</f>
        <v>30</v>
      </c>
      <c r="N22" s="39">
        <f t="shared" si="6"/>
        <v>230</v>
      </c>
      <c r="O22" s="39">
        <f>'[1]Annx-A (DA) '!X26</f>
        <v>90.275857296000169</v>
      </c>
      <c r="P22" s="39">
        <f t="shared" si="7"/>
        <v>-57.73894510399964</v>
      </c>
      <c r="Q22" s="39">
        <v>63</v>
      </c>
      <c r="R22" s="39" t="s">
        <v>93</v>
      </c>
      <c r="S22" s="40">
        <f>'[1]DA HPSLDC'!V27</f>
        <v>50.02</v>
      </c>
      <c r="T22" s="40" t="s">
        <v>94</v>
      </c>
      <c r="U22" s="40">
        <v>0</v>
      </c>
      <c r="V22" s="39">
        <f>'[1]Annx-A (DA) '!BC26-AA22+AE22</f>
        <v>1320.2042798959997</v>
      </c>
      <c r="W22" s="39">
        <f>'[1]Annx-A (DA) '!AK26</f>
        <v>1436</v>
      </c>
      <c r="X22" s="39">
        <f t="shared" si="0"/>
        <v>-115.79572010400034</v>
      </c>
      <c r="Y22" s="39">
        <f>'[1]Annx-D (IE)'!R69</f>
        <v>0</v>
      </c>
      <c r="Z22" s="39">
        <f>'[1]Annx-D (IE)'!V70</f>
        <v>0</v>
      </c>
      <c r="AA22" s="39">
        <f t="shared" si="1"/>
        <v>0</v>
      </c>
      <c r="AB22" s="39">
        <f>'[1]Annx-D (IE)'!AM69</f>
        <v>0</v>
      </c>
      <c r="AC22" s="39">
        <f>'[1]Frm-2 ImpExp'!AN70</f>
        <v>0</v>
      </c>
      <c r="AD22" s="39">
        <f>'[1]Annx-D (IE)'!AU69+'[1]Annx-D (IE)'!AV69</f>
        <v>0</v>
      </c>
      <c r="AE22" s="39">
        <f t="shared" si="2"/>
        <v>0</v>
      </c>
      <c r="AF22" s="41">
        <f>'[1]Annx-A (DA) '!BD26</f>
        <v>388.54958229599993</v>
      </c>
      <c r="AG22" s="42">
        <f t="shared" si="3"/>
        <v>-115.79572010400034</v>
      </c>
    </row>
    <row r="23" spans="1:33" ht="26.25" customHeight="1">
      <c r="A23" s="38">
        <v>16</v>
      </c>
      <c r="B23" s="39" t="s">
        <v>95</v>
      </c>
      <c r="C23" s="40">
        <f>'[1]DA HPSLDC'!H28</f>
        <v>49.91</v>
      </c>
      <c r="D23" s="40" t="s">
        <v>96</v>
      </c>
      <c r="E23" s="39">
        <f>'[1]Annx-A (DA) '!W27-J23+N23</f>
        <v>1270.2610548960004</v>
      </c>
      <c r="F23" s="39">
        <f>'[1]Annx-A (DA) '!E27</f>
        <v>1090</v>
      </c>
      <c r="G23" s="39">
        <f t="shared" si="4"/>
        <v>180.26105489600036</v>
      </c>
      <c r="H23" s="39">
        <f>'[1]Annx-D (IE)'!R22</f>
        <v>0</v>
      </c>
      <c r="I23" s="39">
        <f>'[1]Frm-2 ImpExp'!X23</f>
        <v>0</v>
      </c>
      <c r="J23" s="39">
        <f t="shared" si="5"/>
        <v>0</v>
      </c>
      <c r="K23" s="39">
        <f>'[1]Annx-D (IE)'!AM22</f>
        <v>0</v>
      </c>
      <c r="L23" s="39">
        <f>'[1]Frm-2 ImpExp'!AN23</f>
        <v>200</v>
      </c>
      <c r="M23" s="39">
        <f>'[1]Annx-D (IE)'!AU22+'[1]Annx-D (IE)'!AV22</f>
        <v>35</v>
      </c>
      <c r="N23" s="39">
        <f t="shared" si="6"/>
        <v>235</v>
      </c>
      <c r="O23" s="39">
        <f>'[1]Annx-A (DA) '!X27</f>
        <v>85.275857296000169</v>
      </c>
      <c r="P23" s="39">
        <f t="shared" si="7"/>
        <v>-54.73894510399964</v>
      </c>
      <c r="Q23" s="39">
        <v>64</v>
      </c>
      <c r="R23" s="39" t="s">
        <v>97</v>
      </c>
      <c r="S23" s="40">
        <f>'[1]DA HPSLDC'!V28</f>
        <v>50.03</v>
      </c>
      <c r="T23" s="40" t="s">
        <v>98</v>
      </c>
      <c r="U23" s="40">
        <v>0</v>
      </c>
      <c r="V23" s="39">
        <f>'[1]Annx-A (DA) '!BC27-AA23+AE23</f>
        <v>1319.0921148959997</v>
      </c>
      <c r="W23" s="39">
        <f>'[1]Annx-A (DA) '!AK27</f>
        <v>1475</v>
      </c>
      <c r="X23" s="39">
        <f t="shared" si="0"/>
        <v>-155.90788510400034</v>
      </c>
      <c r="Y23" s="39">
        <f>'[1]Annx-D (IE)'!R70</f>
        <v>0</v>
      </c>
      <c r="Z23" s="39">
        <f>'[1]Annx-D (IE)'!V71</f>
        <v>0</v>
      </c>
      <c r="AA23" s="39">
        <f t="shared" si="1"/>
        <v>0</v>
      </c>
      <c r="AB23" s="39">
        <f>'[1]Annx-D (IE)'!AM70</f>
        <v>0</v>
      </c>
      <c r="AC23" s="39">
        <f>'[1]Frm-2 ImpExp'!AN71</f>
        <v>0</v>
      </c>
      <c r="AD23" s="39">
        <f>'[1]Annx-D (IE)'!AU70+'[1]Annx-D (IE)'!AV70</f>
        <v>0</v>
      </c>
      <c r="AE23" s="39">
        <f t="shared" si="2"/>
        <v>0</v>
      </c>
      <c r="AF23" s="41">
        <f>'[1]Annx-A (DA) '!BD27</f>
        <v>387.43741729599992</v>
      </c>
      <c r="AG23" s="42">
        <f t="shared" si="3"/>
        <v>-155.90788510400034</v>
      </c>
    </row>
    <row r="24" spans="1:33" ht="26.25" customHeight="1">
      <c r="A24" s="38">
        <v>17</v>
      </c>
      <c r="B24" s="39" t="s">
        <v>99</v>
      </c>
      <c r="C24" s="40">
        <f>'[1]DA HPSLDC'!H29</f>
        <v>49.81</v>
      </c>
      <c r="D24" s="40" t="s">
        <v>100</v>
      </c>
      <c r="E24" s="39">
        <f>'[1]Annx-A (DA) '!W28-J24+N24</f>
        <v>1323.4658198959999</v>
      </c>
      <c r="F24" s="39">
        <f>'[1]Annx-A (DA) '!E28</f>
        <v>1095</v>
      </c>
      <c r="G24" s="39">
        <f t="shared" si="4"/>
        <v>228.46581989599986</v>
      </c>
      <c r="H24" s="39">
        <f>'[1]Annx-D (IE)'!R23</f>
        <v>0</v>
      </c>
      <c r="I24" s="39">
        <f>'[1]Frm-2 ImpExp'!X24</f>
        <v>0</v>
      </c>
      <c r="J24" s="39">
        <f t="shared" si="5"/>
        <v>0</v>
      </c>
      <c r="K24" s="39">
        <f>'[1]Annx-D (IE)'!AM23</f>
        <v>0</v>
      </c>
      <c r="L24" s="39">
        <f>'[1]Frm-2 ImpExp'!AN24</f>
        <v>200</v>
      </c>
      <c r="M24" s="39">
        <f>'[1]Annx-D (IE)'!AU23+'[1]Annx-D (IE)'!AV23</f>
        <v>40</v>
      </c>
      <c r="N24" s="39">
        <f t="shared" si="6"/>
        <v>240</v>
      </c>
      <c r="O24" s="39">
        <f>'[1]Annx-A (DA) '!X28</f>
        <v>133.48062229599989</v>
      </c>
      <c r="P24" s="39">
        <f t="shared" si="7"/>
        <v>-11.534180104000143</v>
      </c>
      <c r="Q24" s="39">
        <v>65</v>
      </c>
      <c r="R24" s="39" t="s">
        <v>101</v>
      </c>
      <c r="S24" s="40">
        <f>'[1]DA HPSLDC'!V29</f>
        <v>50.07</v>
      </c>
      <c r="T24" s="40" t="s">
        <v>102</v>
      </c>
      <c r="U24" s="40">
        <v>0</v>
      </c>
      <c r="V24" s="39">
        <f>'[1]Annx-A (DA) '!BC28-AA24+AE24</f>
        <v>1319.3100028959998</v>
      </c>
      <c r="W24" s="39">
        <f>'[1]Annx-A (DA) '!AK28</f>
        <v>1467</v>
      </c>
      <c r="X24" s="39">
        <f t="shared" si="0"/>
        <v>-147.68999710400021</v>
      </c>
      <c r="Y24" s="39">
        <f>'[1]Annx-D (IE)'!R71</f>
        <v>0</v>
      </c>
      <c r="Z24" s="39">
        <f>'[1]Annx-D (IE)'!V72</f>
        <v>0</v>
      </c>
      <c r="AA24" s="39">
        <f t="shared" si="1"/>
        <v>0</v>
      </c>
      <c r="AB24" s="39">
        <f>'[1]Annx-D (IE)'!AM71</f>
        <v>0</v>
      </c>
      <c r="AC24" s="39">
        <f>'[1]Frm-2 ImpExp'!AN72</f>
        <v>0</v>
      </c>
      <c r="AD24" s="39">
        <f>'[1]Annx-D (IE)'!AU71+'[1]Annx-D (IE)'!AV71</f>
        <v>0</v>
      </c>
      <c r="AE24" s="39">
        <f t="shared" si="2"/>
        <v>0</v>
      </c>
      <c r="AF24" s="41">
        <f>'[1]Annx-A (DA) '!BD28</f>
        <v>387.65530529599982</v>
      </c>
      <c r="AG24" s="42">
        <f t="shared" si="3"/>
        <v>-147.68999710400021</v>
      </c>
    </row>
    <row r="25" spans="1:33" ht="26.25" customHeight="1">
      <c r="A25" s="38">
        <v>18</v>
      </c>
      <c r="B25" s="39" t="s">
        <v>103</v>
      </c>
      <c r="C25" s="40">
        <f>'[1]DA HPSLDC'!H30</f>
        <v>49.85</v>
      </c>
      <c r="D25" s="40" t="s">
        <v>104</v>
      </c>
      <c r="E25" s="39">
        <f>'[1]Annx-A (DA) '!W29-J25+N25</f>
        <v>1323.4658198959999</v>
      </c>
      <c r="F25" s="39">
        <f>'[1]Annx-A (DA) '!E29</f>
        <v>1092</v>
      </c>
      <c r="G25" s="39">
        <f t="shared" si="4"/>
        <v>231.46581989599986</v>
      </c>
      <c r="H25" s="39">
        <f>'[1]Annx-D (IE)'!R24</f>
        <v>0</v>
      </c>
      <c r="I25" s="39">
        <f>'[1]Frm-2 ImpExp'!X25</f>
        <v>0</v>
      </c>
      <c r="J25" s="39">
        <f t="shared" si="5"/>
        <v>0</v>
      </c>
      <c r="K25" s="39">
        <f>'[1]Annx-D (IE)'!AM24</f>
        <v>0</v>
      </c>
      <c r="L25" s="39">
        <f>'[1]Frm-2 ImpExp'!AN25</f>
        <v>200</v>
      </c>
      <c r="M25" s="39">
        <f>'[1]Annx-D (IE)'!AU24+'[1]Annx-D (IE)'!AV24</f>
        <v>45</v>
      </c>
      <c r="N25" s="39">
        <f t="shared" si="6"/>
        <v>245</v>
      </c>
      <c r="O25" s="39">
        <f>'[1]Annx-A (DA) '!X29</f>
        <v>128.48062229599989</v>
      </c>
      <c r="P25" s="39">
        <f t="shared" si="7"/>
        <v>-13.534180104000143</v>
      </c>
      <c r="Q25" s="39">
        <v>66</v>
      </c>
      <c r="R25" s="39" t="s">
        <v>105</v>
      </c>
      <c r="S25" s="40">
        <f>'[1]DA HPSLDC'!V30</f>
        <v>50.03</v>
      </c>
      <c r="T25" s="40" t="s">
        <v>106</v>
      </c>
      <c r="U25" s="40">
        <v>0</v>
      </c>
      <c r="V25" s="39">
        <f>'[1]Annx-A (DA) '!BC29-AA25+AE25</f>
        <v>1319.1663888959997</v>
      </c>
      <c r="W25" s="39">
        <f>'[1]Annx-A (DA) '!AK29</f>
        <v>1454</v>
      </c>
      <c r="X25" s="39">
        <f t="shared" si="0"/>
        <v>-134.83361110400028</v>
      </c>
      <c r="Y25" s="39">
        <f>'[1]Annx-D (IE)'!R72</f>
        <v>0</v>
      </c>
      <c r="Z25" s="39">
        <f>'[1]Annx-D (IE)'!V73</f>
        <v>0</v>
      </c>
      <c r="AA25" s="39">
        <f t="shared" si="1"/>
        <v>0</v>
      </c>
      <c r="AB25" s="39">
        <f>'[1]Annx-D (IE)'!AM72</f>
        <v>0</v>
      </c>
      <c r="AC25" s="39">
        <f>'[1]Frm-2 ImpExp'!AN73</f>
        <v>0</v>
      </c>
      <c r="AD25" s="39">
        <f>'[1]Annx-D (IE)'!AU72+'[1]Annx-D (IE)'!AV72</f>
        <v>0</v>
      </c>
      <c r="AE25" s="39">
        <f t="shared" si="2"/>
        <v>0</v>
      </c>
      <c r="AF25" s="41">
        <f>'[1]Annx-A (DA) '!BD29</f>
        <v>387.51169129599975</v>
      </c>
      <c r="AG25" s="42">
        <f t="shared" si="3"/>
        <v>-134.83361110400028</v>
      </c>
    </row>
    <row r="26" spans="1:33" ht="26.25" customHeight="1">
      <c r="A26" s="38">
        <v>19</v>
      </c>
      <c r="B26" s="39" t="s">
        <v>107</v>
      </c>
      <c r="C26" s="40">
        <f>'[1]DA HPSLDC'!H31</f>
        <v>49.89</v>
      </c>
      <c r="D26" s="40" t="s">
        <v>108</v>
      </c>
      <c r="E26" s="39">
        <f>'[1]Annx-A (DA) '!W30-J26+N26</f>
        <v>1331.5769318959999</v>
      </c>
      <c r="F26" s="39">
        <f>'[1]Annx-A (DA) '!E30</f>
        <v>1085</v>
      </c>
      <c r="G26" s="39">
        <f t="shared" si="4"/>
        <v>246.57693189599991</v>
      </c>
      <c r="H26" s="39">
        <f>'[1]Annx-D (IE)'!R25</f>
        <v>0</v>
      </c>
      <c r="I26" s="39">
        <f>'[1]Frm-2 ImpExp'!X26</f>
        <v>0</v>
      </c>
      <c r="J26" s="39">
        <f t="shared" si="5"/>
        <v>0</v>
      </c>
      <c r="K26" s="39">
        <f>'[1]Annx-D (IE)'!AM25</f>
        <v>0</v>
      </c>
      <c r="L26" s="39">
        <f>'[1]Frm-2 ImpExp'!AN26</f>
        <v>200</v>
      </c>
      <c r="M26" s="39">
        <f>'[1]Annx-D (IE)'!AU25+'[1]Annx-D (IE)'!AV25</f>
        <v>50</v>
      </c>
      <c r="N26" s="39">
        <f t="shared" si="6"/>
        <v>250</v>
      </c>
      <c r="O26" s="39">
        <f>'[1]Annx-A (DA) '!X30</f>
        <v>131.59173429599994</v>
      </c>
      <c r="P26" s="39">
        <f t="shared" si="7"/>
        <v>-3.4230681040000945</v>
      </c>
      <c r="Q26" s="39">
        <v>67</v>
      </c>
      <c r="R26" s="39" t="s">
        <v>109</v>
      </c>
      <c r="S26" s="40">
        <f>'[1]DA HPSLDC'!V31</f>
        <v>50.01</v>
      </c>
      <c r="T26" s="40" t="s">
        <v>110</v>
      </c>
      <c r="U26" s="40">
        <v>0</v>
      </c>
      <c r="V26" s="39">
        <f>'[1]Annx-A (DA) '!BC30-AA26+AE26</f>
        <v>1318.5241888959995</v>
      </c>
      <c r="W26" s="39">
        <f>'[1]Annx-A (DA) '!AK30</f>
        <v>1412</v>
      </c>
      <c r="X26" s="39">
        <f t="shared" si="0"/>
        <v>-93.475811104000513</v>
      </c>
      <c r="Y26" s="39">
        <f>'[1]Annx-D (IE)'!R73</f>
        <v>0</v>
      </c>
      <c r="Z26" s="39">
        <f>'[1]Annx-D (IE)'!V74</f>
        <v>0</v>
      </c>
      <c r="AA26" s="39">
        <f t="shared" si="1"/>
        <v>0</v>
      </c>
      <c r="AB26" s="39">
        <f>'[1]Annx-D (IE)'!AM73</f>
        <v>0</v>
      </c>
      <c r="AC26" s="39">
        <f>'[1]Frm-2 ImpExp'!AN74</f>
        <v>0</v>
      </c>
      <c r="AD26" s="39">
        <f>'[1]Annx-D (IE)'!AU73+'[1]Annx-D (IE)'!AV73</f>
        <v>0</v>
      </c>
      <c r="AE26" s="39">
        <f t="shared" si="2"/>
        <v>0</v>
      </c>
      <c r="AF26" s="41">
        <f>'[1]Annx-A (DA) '!BD30</f>
        <v>387.51169129599975</v>
      </c>
      <c r="AG26" s="42">
        <f t="shared" si="3"/>
        <v>-93.475811104000513</v>
      </c>
    </row>
    <row r="27" spans="1:33" ht="26.25" customHeight="1">
      <c r="A27" s="38">
        <v>20</v>
      </c>
      <c r="B27" s="39" t="s">
        <v>111</v>
      </c>
      <c r="C27" s="40">
        <f>'[1]DA HPSLDC'!H32</f>
        <v>49.92</v>
      </c>
      <c r="D27" s="40" t="s">
        <v>112</v>
      </c>
      <c r="E27" s="39">
        <f>'[1]Annx-A (DA) '!W31-J27+N27</f>
        <v>1331.5769318959999</v>
      </c>
      <c r="F27" s="39">
        <f>'[1]Annx-A (DA) '!E31</f>
        <v>1093</v>
      </c>
      <c r="G27" s="39">
        <f t="shared" si="4"/>
        <v>238.57693189599991</v>
      </c>
      <c r="H27" s="39">
        <f>'[1]Annx-D (IE)'!R26</f>
        <v>0</v>
      </c>
      <c r="I27" s="39">
        <f>'[1]Frm-2 ImpExp'!X27</f>
        <v>0</v>
      </c>
      <c r="J27" s="39">
        <f t="shared" si="5"/>
        <v>0</v>
      </c>
      <c r="K27" s="39">
        <f>'[1]Annx-D (IE)'!AM26</f>
        <v>0</v>
      </c>
      <c r="L27" s="39">
        <f>'[1]Frm-2 ImpExp'!AN27</f>
        <v>200</v>
      </c>
      <c r="M27" s="39">
        <f>'[1]Annx-D (IE)'!AU26+'[1]Annx-D (IE)'!AV26</f>
        <v>45</v>
      </c>
      <c r="N27" s="39">
        <f t="shared" si="6"/>
        <v>245</v>
      </c>
      <c r="O27" s="39">
        <f>'[1]Annx-A (DA) '!X31</f>
        <v>136.59173429599994</v>
      </c>
      <c r="P27" s="39">
        <f t="shared" si="7"/>
        <v>-6.4230681040000945</v>
      </c>
      <c r="Q27" s="39">
        <v>68</v>
      </c>
      <c r="R27" s="39" t="s">
        <v>113</v>
      </c>
      <c r="S27" s="40">
        <f>'[1]DA HPSLDC'!V32</f>
        <v>50.03</v>
      </c>
      <c r="T27" s="40" t="s">
        <v>114</v>
      </c>
      <c r="U27" s="40">
        <v>0</v>
      </c>
      <c r="V27" s="39">
        <f>'[1]Annx-A (DA) '!BC31-AA27+AE27</f>
        <v>1318.5241888959995</v>
      </c>
      <c r="W27" s="39">
        <f>'[1]Annx-A (DA) '!AK31</f>
        <v>1375</v>
      </c>
      <c r="X27" s="39">
        <f t="shared" si="0"/>
        <v>-56.475811104000513</v>
      </c>
      <c r="Y27" s="39">
        <f>'[1]Annx-D (IE)'!R74</f>
        <v>0</v>
      </c>
      <c r="Z27" s="39">
        <f>'[1]Annx-D (IE)'!V75</f>
        <v>0</v>
      </c>
      <c r="AA27" s="39">
        <f t="shared" si="1"/>
        <v>0</v>
      </c>
      <c r="AB27" s="39">
        <f>'[1]Annx-D (IE)'!AM74</f>
        <v>0</v>
      </c>
      <c r="AC27" s="39">
        <f>'[1]Frm-2 ImpExp'!AN75</f>
        <v>0</v>
      </c>
      <c r="AD27" s="39">
        <f>'[1]Annx-D (IE)'!AU74+'[1]Annx-D (IE)'!AV74</f>
        <v>0</v>
      </c>
      <c r="AE27" s="39">
        <f t="shared" si="2"/>
        <v>0</v>
      </c>
      <c r="AF27" s="41">
        <f>'[1]Annx-A (DA) '!BD31</f>
        <v>387.51169129599975</v>
      </c>
      <c r="AG27" s="42">
        <f t="shared" si="3"/>
        <v>-56.475811104000513</v>
      </c>
    </row>
    <row r="28" spans="1:33" ht="26.25" customHeight="1">
      <c r="A28" s="38">
        <v>21</v>
      </c>
      <c r="B28" s="39" t="s">
        <v>115</v>
      </c>
      <c r="C28" s="40">
        <f>'[1]DA HPSLDC'!H33</f>
        <v>49.94</v>
      </c>
      <c r="D28" s="40" t="s">
        <v>116</v>
      </c>
      <c r="E28" s="39">
        <f>'[1]Annx-A (DA) '!W32-J28+N28</f>
        <v>1332.8512848960002</v>
      </c>
      <c r="F28" s="39">
        <f>'[1]Annx-A (DA) '!E32</f>
        <v>1099</v>
      </c>
      <c r="G28" s="39">
        <f t="shared" si="4"/>
        <v>233.85128489600015</v>
      </c>
      <c r="H28" s="39">
        <f>'[1]Annx-D (IE)'!R27</f>
        <v>0</v>
      </c>
      <c r="I28" s="39">
        <f>'[1]Frm-2 ImpExp'!X28</f>
        <v>0</v>
      </c>
      <c r="J28" s="39">
        <f t="shared" si="5"/>
        <v>0</v>
      </c>
      <c r="K28" s="39">
        <f>'[1]Annx-D (IE)'!AM27</f>
        <v>0</v>
      </c>
      <c r="L28" s="39">
        <f>'[1]Frm-2 ImpExp'!AN28</f>
        <v>200</v>
      </c>
      <c r="M28" s="39">
        <f>'[1]Annx-D (IE)'!AU27+'[1]Annx-D (IE)'!AV27</f>
        <v>40</v>
      </c>
      <c r="N28" s="39">
        <f t="shared" si="6"/>
        <v>240</v>
      </c>
      <c r="O28" s="39">
        <f>'[1]Annx-A (DA) '!X32</f>
        <v>142.86608729599996</v>
      </c>
      <c r="P28" s="39">
        <f t="shared" si="7"/>
        <v>-6.148715103999848</v>
      </c>
      <c r="Q28" s="39">
        <v>69</v>
      </c>
      <c r="R28" s="39" t="s">
        <v>117</v>
      </c>
      <c r="S28" s="40">
        <f>'[1]DA HPSLDC'!V33</f>
        <v>50.05</v>
      </c>
      <c r="T28" s="40" t="s">
        <v>118</v>
      </c>
      <c r="U28" s="40">
        <v>0</v>
      </c>
      <c r="V28" s="39">
        <f>'[1]Annx-A (DA) '!BC32-AA28+AE28</f>
        <v>1327.1715128959995</v>
      </c>
      <c r="W28" s="39">
        <f>'[1]Annx-A (DA) '!AK32</f>
        <v>1343</v>
      </c>
      <c r="X28" s="39">
        <f t="shared" si="0"/>
        <v>-15.828487104000487</v>
      </c>
      <c r="Y28" s="39">
        <f>'[1]Annx-D (IE)'!R75</f>
        <v>0</v>
      </c>
      <c r="Z28" s="39">
        <f>'[1]Annx-D (IE)'!V76</f>
        <v>0</v>
      </c>
      <c r="AA28" s="39">
        <f t="shared" si="1"/>
        <v>0</v>
      </c>
      <c r="AB28" s="39">
        <f>'[1]Annx-D (IE)'!AM75</f>
        <v>0</v>
      </c>
      <c r="AC28" s="39">
        <f>'[1]Frm-2 ImpExp'!AN76</f>
        <v>0</v>
      </c>
      <c r="AD28" s="39">
        <f>'[1]Annx-D (IE)'!AU75+'[1]Annx-D (IE)'!AV75</f>
        <v>0</v>
      </c>
      <c r="AE28" s="39">
        <f t="shared" si="2"/>
        <v>0</v>
      </c>
      <c r="AF28" s="41">
        <f>'[1]Annx-A (DA) '!BD32</f>
        <v>387.65511529599962</v>
      </c>
      <c r="AG28" s="42">
        <f t="shared" si="3"/>
        <v>-15.828487104000487</v>
      </c>
    </row>
    <row r="29" spans="1:33" ht="26.25" customHeight="1">
      <c r="A29" s="38">
        <v>22</v>
      </c>
      <c r="B29" s="39" t="s">
        <v>119</v>
      </c>
      <c r="C29" s="40">
        <f>'[1]DA HPSLDC'!H34</f>
        <v>49.94</v>
      </c>
      <c r="D29" s="40" t="s">
        <v>120</v>
      </c>
      <c r="E29" s="39">
        <f>'[1]Annx-A (DA) '!W33-J29+N29</f>
        <v>1331.5955058960001</v>
      </c>
      <c r="F29" s="39">
        <f>'[1]Annx-A (DA) '!E33</f>
        <v>1108</v>
      </c>
      <c r="G29" s="39">
        <f t="shared" si="4"/>
        <v>223.59550589600008</v>
      </c>
      <c r="H29" s="39">
        <f>'[1]Annx-D (IE)'!R28</f>
        <v>0</v>
      </c>
      <c r="I29" s="39">
        <f>'[1]Frm-2 ImpExp'!X29</f>
        <v>0</v>
      </c>
      <c r="J29" s="39">
        <f t="shared" si="5"/>
        <v>0</v>
      </c>
      <c r="K29" s="39">
        <f>'[1]Annx-D (IE)'!AM28</f>
        <v>0</v>
      </c>
      <c r="L29" s="39">
        <f>'[1]Frm-2 ImpExp'!AN29</f>
        <v>200</v>
      </c>
      <c r="M29" s="39">
        <f>'[1]Annx-D (IE)'!AU28+'[1]Annx-D (IE)'!AV28</f>
        <v>30</v>
      </c>
      <c r="N29" s="39">
        <f t="shared" si="6"/>
        <v>230</v>
      </c>
      <c r="O29" s="39">
        <f>'[1]Annx-A (DA) '!X33</f>
        <v>151.61030829599989</v>
      </c>
      <c r="P29" s="39">
        <f t="shared" si="7"/>
        <v>-6.404494103999923</v>
      </c>
      <c r="Q29" s="39">
        <v>70</v>
      </c>
      <c r="R29" s="39" t="s">
        <v>121</v>
      </c>
      <c r="S29" s="40">
        <f>'[1]DA HPSLDC'!V34</f>
        <v>50.03</v>
      </c>
      <c r="T29" s="40" t="s">
        <v>122</v>
      </c>
      <c r="U29" s="40">
        <v>0</v>
      </c>
      <c r="V29" s="39">
        <f>'[1]Annx-A (DA) '!BC33-AA29+AE29</f>
        <v>1328.2836778959995</v>
      </c>
      <c r="W29" s="39">
        <f>'[1]Annx-A (DA) '!AK33</f>
        <v>1300</v>
      </c>
      <c r="X29" s="39">
        <f t="shared" si="0"/>
        <v>28.283677895999517</v>
      </c>
      <c r="Y29" s="39">
        <f>'[1]Annx-D (IE)'!R76</f>
        <v>0</v>
      </c>
      <c r="Z29" s="39">
        <f>'[1]Annx-D (IE)'!V77</f>
        <v>0</v>
      </c>
      <c r="AA29" s="39">
        <f t="shared" si="1"/>
        <v>0</v>
      </c>
      <c r="AB29" s="39">
        <f>'[1]Annx-D (IE)'!AM76</f>
        <v>0</v>
      </c>
      <c r="AC29" s="39">
        <f>'[1]Frm-2 ImpExp'!AN77</f>
        <v>0</v>
      </c>
      <c r="AD29" s="39">
        <f>'[1]Annx-D (IE)'!AU76+'[1]Annx-D (IE)'!AV76</f>
        <v>30</v>
      </c>
      <c r="AE29" s="39">
        <f t="shared" si="2"/>
        <v>30</v>
      </c>
      <c r="AF29" s="41">
        <f>'[1]Annx-A (DA) '!BD33</f>
        <v>358.76728029599963</v>
      </c>
      <c r="AG29" s="42">
        <f t="shared" si="3"/>
        <v>-1.7163221040004828</v>
      </c>
    </row>
    <row r="30" spans="1:33" ht="26.25" customHeight="1">
      <c r="A30" s="38">
        <v>23</v>
      </c>
      <c r="B30" s="39" t="s">
        <v>123</v>
      </c>
      <c r="C30" s="40">
        <f>'[1]DA HPSLDC'!H35</f>
        <v>49.97</v>
      </c>
      <c r="D30" s="40" t="s">
        <v>124</v>
      </c>
      <c r="E30" s="39">
        <f>'[1]Annx-A (DA) '!W34-J30+N30</f>
        <v>1332.1768644959998</v>
      </c>
      <c r="F30" s="39">
        <f>'[1]Annx-A (DA) '!E34</f>
        <v>1132</v>
      </c>
      <c r="G30" s="39">
        <f t="shared" si="4"/>
        <v>200.17686449599978</v>
      </c>
      <c r="H30" s="39">
        <f>'[1]Annx-D (IE)'!R29</f>
        <v>0</v>
      </c>
      <c r="I30" s="39">
        <f>'[1]Frm-2 ImpExp'!X30</f>
        <v>0</v>
      </c>
      <c r="J30" s="39">
        <f t="shared" si="5"/>
        <v>0</v>
      </c>
      <c r="K30" s="39">
        <f>'[1]Annx-D (IE)'!AM29</f>
        <v>0</v>
      </c>
      <c r="L30" s="39">
        <f>'[1]Frm-2 ImpExp'!AN30</f>
        <v>200</v>
      </c>
      <c r="M30" s="39">
        <f>'[1]Annx-D (IE)'!AU29+'[1]Annx-D (IE)'!AV29</f>
        <v>0</v>
      </c>
      <c r="N30" s="39">
        <f t="shared" si="6"/>
        <v>200</v>
      </c>
      <c r="O30" s="39">
        <f>'[1]Annx-A (DA) '!X34</f>
        <v>181.61030829599989</v>
      </c>
      <c r="P30" s="39">
        <f t="shared" si="7"/>
        <v>0.17686449599978005</v>
      </c>
      <c r="Q30" s="39">
        <v>71</v>
      </c>
      <c r="R30" s="39" t="s">
        <v>125</v>
      </c>
      <c r="S30" s="40">
        <f>'[1]DA HPSLDC'!V35</f>
        <v>50.03</v>
      </c>
      <c r="T30" s="40" t="s">
        <v>126</v>
      </c>
      <c r="U30" s="40">
        <v>0</v>
      </c>
      <c r="V30" s="39">
        <f>'[1]Annx-A (DA) '!BC34-AA30+AE30</f>
        <v>1327.1715128959995</v>
      </c>
      <c r="W30" s="39">
        <f>'[1]Annx-A (DA) '!AK34</f>
        <v>1285</v>
      </c>
      <c r="X30" s="39">
        <f t="shared" si="0"/>
        <v>42.171512895999513</v>
      </c>
      <c r="Y30" s="39">
        <f>'[1]Annx-D (IE)'!R77</f>
        <v>0</v>
      </c>
      <c r="Z30" s="39">
        <f>'[1]Annx-D (IE)'!V78</f>
        <v>0</v>
      </c>
      <c r="AA30" s="39">
        <f t="shared" si="1"/>
        <v>0</v>
      </c>
      <c r="AB30" s="39">
        <f>'[1]Annx-D (IE)'!AM77</f>
        <v>0</v>
      </c>
      <c r="AC30" s="39">
        <f>'[1]Frm-2 ImpExp'!AN78</f>
        <v>0</v>
      </c>
      <c r="AD30" s="39">
        <f>'[1]Annx-D (IE)'!AU77+'[1]Annx-D (IE)'!AV77</f>
        <v>40</v>
      </c>
      <c r="AE30" s="39">
        <f t="shared" si="2"/>
        <v>40</v>
      </c>
      <c r="AF30" s="41">
        <f>'[1]Annx-A (DA) '!BD34</f>
        <v>347.65511529599962</v>
      </c>
      <c r="AG30" s="42">
        <f t="shared" si="3"/>
        <v>2.1715128959995127</v>
      </c>
    </row>
    <row r="31" spans="1:33" ht="26.25" customHeight="1">
      <c r="A31" s="38">
        <v>24</v>
      </c>
      <c r="B31" s="39" t="s">
        <v>127</v>
      </c>
      <c r="C31" s="40">
        <f>'[1]DA HPSLDC'!H36</f>
        <v>49.99</v>
      </c>
      <c r="D31" s="40" t="s">
        <v>128</v>
      </c>
      <c r="E31" s="39">
        <f>'[1]Annx-A (DA) '!W35-J31+N31</f>
        <v>1332.1768644959998</v>
      </c>
      <c r="F31" s="39">
        <f>'[1]Annx-A (DA) '!E35</f>
        <v>1150</v>
      </c>
      <c r="G31" s="39">
        <f t="shared" si="4"/>
        <v>182.17686449599978</v>
      </c>
      <c r="H31" s="39">
        <f>'[1]Annx-D (IE)'!R30</f>
        <v>0</v>
      </c>
      <c r="I31" s="39">
        <f>'[1]Frm-2 ImpExp'!X31</f>
        <v>0</v>
      </c>
      <c r="J31" s="39">
        <f t="shared" si="5"/>
        <v>0</v>
      </c>
      <c r="K31" s="39">
        <f>'[1]Annx-D (IE)'!AM30</f>
        <v>0</v>
      </c>
      <c r="L31" s="39">
        <f>'[1]Frm-2 ImpExp'!AN31</f>
        <v>200</v>
      </c>
      <c r="M31" s="39">
        <f>'[1]Annx-D (IE)'!AU30+'[1]Annx-D (IE)'!AV30</f>
        <v>0</v>
      </c>
      <c r="N31" s="39">
        <f t="shared" si="6"/>
        <v>200</v>
      </c>
      <c r="O31" s="39">
        <f>'[1]Annx-A (DA) '!X35</f>
        <v>181.61030829599989</v>
      </c>
      <c r="P31" s="39">
        <f t="shared" si="7"/>
        <v>-17.82313550400022</v>
      </c>
      <c r="Q31" s="39">
        <v>72</v>
      </c>
      <c r="R31" s="39" t="s">
        <v>129</v>
      </c>
      <c r="S31" s="40">
        <f>'[1]DA HPSLDC'!V36</f>
        <v>50.08</v>
      </c>
      <c r="T31" s="40" t="s">
        <v>130</v>
      </c>
      <c r="U31" s="40">
        <v>0</v>
      </c>
      <c r="V31" s="39">
        <f>'[1]Annx-A (DA) '!BC35-AA31+AE31</f>
        <v>1327.1715128959995</v>
      </c>
      <c r="W31" s="39">
        <f>'[1]Annx-A (DA) '!AK35</f>
        <v>1273</v>
      </c>
      <c r="X31" s="39">
        <f t="shared" si="0"/>
        <v>54.171512895999513</v>
      </c>
      <c r="Y31" s="39">
        <f>'[1]Annx-D (IE)'!R78</f>
        <v>0</v>
      </c>
      <c r="Z31" s="39">
        <f>'[1]Annx-D (IE)'!V79</f>
        <v>0</v>
      </c>
      <c r="AA31" s="39">
        <f t="shared" si="1"/>
        <v>0</v>
      </c>
      <c r="AB31" s="39">
        <f>'[1]Annx-D (IE)'!AM78</f>
        <v>0</v>
      </c>
      <c r="AC31" s="39">
        <f>'[1]Frm-2 ImpExp'!AN79</f>
        <v>0</v>
      </c>
      <c r="AD31" s="39">
        <f>'[1]Annx-D (IE)'!AU78+'[1]Annx-D (IE)'!AV78</f>
        <v>50</v>
      </c>
      <c r="AE31" s="39">
        <f t="shared" si="2"/>
        <v>50</v>
      </c>
      <c r="AF31" s="41">
        <f>'[1]Annx-A (DA) '!BD35</f>
        <v>337.65511529599962</v>
      </c>
      <c r="AG31" s="42">
        <f t="shared" si="3"/>
        <v>4.1715128959995127</v>
      </c>
    </row>
    <row r="32" spans="1:33" ht="26.25" customHeight="1">
      <c r="A32" s="38">
        <v>25</v>
      </c>
      <c r="B32" s="39" t="s">
        <v>131</v>
      </c>
      <c r="C32" s="40">
        <f>'[1]DA HPSLDC'!H37</f>
        <v>49.92</v>
      </c>
      <c r="D32" s="40" t="s">
        <v>132</v>
      </c>
      <c r="E32" s="39">
        <f>'[1]Annx-A (DA) '!W36-J32+N32</f>
        <v>1335.8054974959996</v>
      </c>
      <c r="F32" s="39">
        <f>'[1]Annx-A (DA) '!E36</f>
        <v>1194</v>
      </c>
      <c r="G32" s="39">
        <f t="shared" si="4"/>
        <v>141.80549749599959</v>
      </c>
      <c r="H32" s="39">
        <f>'[1]Annx-D (IE)'!R31</f>
        <v>0</v>
      </c>
      <c r="I32" s="39">
        <f>'[1]Frm-2 ImpExp'!X32</f>
        <v>0</v>
      </c>
      <c r="J32" s="39">
        <f t="shared" si="5"/>
        <v>0</v>
      </c>
      <c r="K32" s="39">
        <f>'[1]Annx-D (IE)'!AM31</f>
        <v>0</v>
      </c>
      <c r="L32" s="39">
        <f>'[1]Frm-2 ImpExp'!AN32</f>
        <v>0</v>
      </c>
      <c r="M32" s="39">
        <f>'[1]Annx-D (IE)'!AU31+'[1]Annx-D (IE)'!AV31</f>
        <v>140</v>
      </c>
      <c r="N32" s="39">
        <f t="shared" si="6"/>
        <v>140</v>
      </c>
      <c r="O32" s="39">
        <f>'[1]Annx-A (DA) '!X36</f>
        <v>241.23894129599992</v>
      </c>
      <c r="P32" s="39">
        <f t="shared" si="7"/>
        <v>1.8054974959995889</v>
      </c>
      <c r="Q32" s="39">
        <v>73</v>
      </c>
      <c r="R32" s="39" t="s">
        <v>133</v>
      </c>
      <c r="S32" s="40">
        <f>'[1]DA HPSLDC'!V37</f>
        <v>50.16</v>
      </c>
      <c r="T32" s="40" t="s">
        <v>134</v>
      </c>
      <c r="U32" s="40">
        <v>0</v>
      </c>
      <c r="V32" s="39">
        <f>'[1]Annx-A (DA) '!BC36-AA32+AE32</f>
        <v>1349.3151268959996</v>
      </c>
      <c r="W32" s="39">
        <f>'[1]Annx-A (DA) '!AK36</f>
        <v>1228</v>
      </c>
      <c r="X32" s="39">
        <f t="shared" si="0"/>
        <v>121.31512689599958</v>
      </c>
      <c r="Y32" s="39">
        <f>'[1]Annx-D (IE)'!R79</f>
        <v>0</v>
      </c>
      <c r="Z32" s="39">
        <f>'[1]Annx-D (IE)'!V80</f>
        <v>0</v>
      </c>
      <c r="AA32" s="39">
        <f t="shared" si="1"/>
        <v>0</v>
      </c>
      <c r="AB32" s="39">
        <f>'[1]Annx-D (IE)'!AM79</f>
        <v>0</v>
      </c>
      <c r="AC32" s="39">
        <f>'[1]Frm-2 ImpExp'!AN80</f>
        <v>0</v>
      </c>
      <c r="AD32" s="39">
        <f>'[1]Annx-D (IE)'!AU79+'[1]Annx-D (IE)'!AV79</f>
        <v>115</v>
      </c>
      <c r="AE32" s="39">
        <f t="shared" si="2"/>
        <v>115</v>
      </c>
      <c r="AF32" s="41">
        <f>'[1]Annx-A (DA) '!BD36</f>
        <v>272.79872929599969</v>
      </c>
      <c r="AG32" s="42">
        <f t="shared" si="3"/>
        <v>6.3151268959995832</v>
      </c>
    </row>
    <row r="33" spans="1:33" ht="26.25" customHeight="1">
      <c r="A33" s="38">
        <v>26</v>
      </c>
      <c r="B33" s="39" t="s">
        <v>135</v>
      </c>
      <c r="C33" s="40">
        <f>'[1]DA HPSLDC'!H38</f>
        <v>49.75</v>
      </c>
      <c r="D33" s="40" t="s">
        <v>136</v>
      </c>
      <c r="E33" s="39">
        <f>'[1]Annx-A (DA) '!W37-J33+N33</f>
        <v>1335.8054974959996</v>
      </c>
      <c r="F33" s="39">
        <f>'[1]Annx-A (DA) '!E37</f>
        <v>1223</v>
      </c>
      <c r="G33" s="39">
        <f t="shared" si="4"/>
        <v>112.80549749599959</v>
      </c>
      <c r="H33" s="39">
        <f>'[1]Annx-D (IE)'!R32</f>
        <v>0</v>
      </c>
      <c r="I33" s="39">
        <f>'[1]Frm-2 ImpExp'!X33</f>
        <v>0</v>
      </c>
      <c r="J33" s="39">
        <f t="shared" si="5"/>
        <v>0</v>
      </c>
      <c r="K33" s="39">
        <f>'[1]Annx-D (IE)'!AM32</f>
        <v>0</v>
      </c>
      <c r="L33" s="39">
        <f>'[1]Frm-2 ImpExp'!AN33</f>
        <v>0</v>
      </c>
      <c r="M33" s="39">
        <f>'[1]Annx-D (IE)'!AU32+'[1]Annx-D (IE)'!AV32</f>
        <v>110</v>
      </c>
      <c r="N33" s="39">
        <f t="shared" si="6"/>
        <v>110</v>
      </c>
      <c r="O33" s="39">
        <f>'[1]Annx-A (DA) '!X37</f>
        <v>271.23894129599989</v>
      </c>
      <c r="P33" s="39">
        <f t="shared" si="7"/>
        <v>2.8054974959995889</v>
      </c>
      <c r="Q33" s="39">
        <v>74</v>
      </c>
      <c r="R33" s="39" t="s">
        <v>137</v>
      </c>
      <c r="S33" s="40">
        <f>'[1]DA HPSLDC'!V38</f>
        <v>50.05</v>
      </c>
      <c r="T33" s="40" t="s">
        <v>138</v>
      </c>
      <c r="U33" s="40">
        <v>0</v>
      </c>
      <c r="V33" s="39">
        <f>'[1]Annx-A (DA) '!BC37-AA33+AE33</f>
        <v>1350.5260328959994</v>
      </c>
      <c r="W33" s="39">
        <f>'[1]Annx-A (DA) '!AK37</f>
        <v>1199</v>
      </c>
      <c r="X33" s="39">
        <f t="shared" si="0"/>
        <v>151.52603289599938</v>
      </c>
      <c r="Y33" s="39">
        <f>'[1]Annx-D (IE)'!R80</f>
        <v>0</v>
      </c>
      <c r="Z33" s="39">
        <f>'[1]Annx-D (IE)'!V81</f>
        <v>0</v>
      </c>
      <c r="AA33" s="39">
        <f t="shared" si="1"/>
        <v>0</v>
      </c>
      <c r="AB33" s="39">
        <f>'[1]Annx-D (IE)'!AM80</f>
        <v>0</v>
      </c>
      <c r="AC33" s="39">
        <f>'[1]Frm-2 ImpExp'!AN81</f>
        <v>0</v>
      </c>
      <c r="AD33" s="39">
        <f>'[1]Annx-D (IE)'!AU80+'[1]Annx-D (IE)'!AV80</f>
        <v>145</v>
      </c>
      <c r="AE33" s="39">
        <f t="shared" si="2"/>
        <v>145</v>
      </c>
      <c r="AF33" s="41">
        <f>'[1]Annx-A (DA) '!BD37</f>
        <v>244.00963529599974</v>
      </c>
      <c r="AG33" s="42">
        <f t="shared" si="3"/>
        <v>6.5260328959993785</v>
      </c>
    </row>
    <row r="34" spans="1:33" ht="26.25" customHeight="1">
      <c r="A34" s="38">
        <v>27</v>
      </c>
      <c r="B34" s="39" t="s">
        <v>139</v>
      </c>
      <c r="C34" s="40">
        <f>'[1]DA HPSLDC'!H39</f>
        <v>49.82</v>
      </c>
      <c r="D34" s="40" t="s">
        <v>140</v>
      </c>
      <c r="E34" s="39">
        <f>'[1]Annx-A (DA) '!W38-J34+N34</f>
        <v>1337.537881496</v>
      </c>
      <c r="F34" s="39">
        <f>'[1]Annx-A (DA) '!E38</f>
        <v>1234</v>
      </c>
      <c r="G34" s="39">
        <f t="shared" si="4"/>
        <v>103.53788149599995</v>
      </c>
      <c r="H34" s="39">
        <f>'[1]Annx-D (IE)'!R33</f>
        <v>0</v>
      </c>
      <c r="I34" s="39">
        <f>'[1]Frm-2 ImpExp'!X34</f>
        <v>0</v>
      </c>
      <c r="J34" s="39">
        <f t="shared" si="5"/>
        <v>0</v>
      </c>
      <c r="K34" s="39">
        <f>'[1]Annx-D (IE)'!AM33</f>
        <v>0</v>
      </c>
      <c r="L34" s="39">
        <f>'[1]Frm-2 ImpExp'!AN34</f>
        <v>0</v>
      </c>
      <c r="M34" s="39">
        <f>'[1]Annx-D (IE)'!AU33+'[1]Annx-D (IE)'!AV33</f>
        <v>105</v>
      </c>
      <c r="N34" s="39">
        <f t="shared" si="6"/>
        <v>105</v>
      </c>
      <c r="O34" s="39">
        <f>'[1]Annx-A (DA) '!X38</f>
        <v>277.97132529600003</v>
      </c>
      <c r="P34" s="39">
        <f t="shared" si="7"/>
        <v>-1.4621185040000455</v>
      </c>
      <c r="Q34" s="39">
        <v>75</v>
      </c>
      <c r="R34" s="39" t="s">
        <v>141</v>
      </c>
      <c r="S34" s="40">
        <f>'[1]DA HPSLDC'!V39</f>
        <v>50</v>
      </c>
      <c r="T34" s="40" t="s">
        <v>142</v>
      </c>
      <c r="U34" s="40">
        <v>0</v>
      </c>
      <c r="V34" s="39">
        <f>'[1]Annx-A (DA) '!BC38-AA34+AE34</f>
        <v>1356.1301768959993</v>
      </c>
      <c r="W34" s="39">
        <f>'[1]Annx-A (DA) '!AK38</f>
        <v>1186</v>
      </c>
      <c r="X34" s="39">
        <f t="shared" si="0"/>
        <v>170.13017689599928</v>
      </c>
      <c r="Y34" s="39">
        <f>'[1]Annx-D (IE)'!R81</f>
        <v>0</v>
      </c>
      <c r="Z34" s="39">
        <f>'[1]Annx-D (IE)'!V82</f>
        <v>0</v>
      </c>
      <c r="AA34" s="39">
        <f t="shared" si="1"/>
        <v>0</v>
      </c>
      <c r="AB34" s="39">
        <f>'[1]Annx-D (IE)'!AM81</f>
        <v>0</v>
      </c>
      <c r="AC34" s="39">
        <f>'[1]Frm-2 ImpExp'!AN82</f>
        <v>0</v>
      </c>
      <c r="AD34" s="39">
        <f>'[1]Annx-D (IE)'!AU81+'[1]Annx-D (IE)'!AV81</f>
        <v>160</v>
      </c>
      <c r="AE34" s="39">
        <f t="shared" si="2"/>
        <v>160</v>
      </c>
      <c r="AF34" s="41">
        <f>'[1]Annx-A (DA) '!BD38</f>
        <v>234.61377929599965</v>
      </c>
      <c r="AG34" s="42">
        <f t="shared" si="3"/>
        <v>10.130176895999284</v>
      </c>
    </row>
    <row r="35" spans="1:33" ht="26.25" customHeight="1">
      <c r="A35" s="38">
        <v>28</v>
      </c>
      <c r="B35" s="39" t="s">
        <v>143</v>
      </c>
      <c r="C35" s="40">
        <f>'[1]DA HPSLDC'!H40</f>
        <v>49.94</v>
      </c>
      <c r="D35" s="40" t="s">
        <v>144</v>
      </c>
      <c r="E35" s="39">
        <f>'[1]Annx-A (DA) '!W39-J35+N35</f>
        <v>1338.650046496</v>
      </c>
      <c r="F35" s="39">
        <f>'[1]Annx-A (DA) '!E39</f>
        <v>1280</v>
      </c>
      <c r="G35" s="39">
        <f t="shared" si="4"/>
        <v>58.650046495999959</v>
      </c>
      <c r="H35" s="39">
        <f>'[1]Annx-D (IE)'!R34</f>
        <v>0</v>
      </c>
      <c r="I35" s="39">
        <f>'[1]Frm-2 ImpExp'!X35</f>
        <v>0</v>
      </c>
      <c r="J35" s="39">
        <f t="shared" si="5"/>
        <v>0</v>
      </c>
      <c r="K35" s="39">
        <f>'[1]Annx-D (IE)'!AM34</f>
        <v>0</v>
      </c>
      <c r="L35" s="39">
        <f>'[1]Frm-2 ImpExp'!AN35</f>
        <v>0</v>
      </c>
      <c r="M35" s="39">
        <f>'[1]Annx-D (IE)'!AU34+'[1]Annx-D (IE)'!AV34</f>
        <v>60</v>
      </c>
      <c r="N35" s="39">
        <f t="shared" si="6"/>
        <v>60</v>
      </c>
      <c r="O35" s="39">
        <f>'[1]Annx-A (DA) '!X39</f>
        <v>324.08349029600004</v>
      </c>
      <c r="P35" s="39">
        <f t="shared" si="7"/>
        <v>-1.349953504000041</v>
      </c>
      <c r="Q35" s="39">
        <v>76</v>
      </c>
      <c r="R35" s="39" t="s">
        <v>145</v>
      </c>
      <c r="S35" s="40">
        <f>'[1]DA HPSLDC'!V40</f>
        <v>49.96</v>
      </c>
      <c r="T35" s="40" t="s">
        <v>146</v>
      </c>
      <c r="U35" s="40">
        <v>0</v>
      </c>
      <c r="V35" s="39">
        <f>'[1]Annx-A (DA) '!BC39-AA35+AE35</f>
        <v>1363.9671088959999</v>
      </c>
      <c r="W35" s="39">
        <f>'[1]Annx-A (DA) '!AK39</f>
        <v>1169</v>
      </c>
      <c r="X35" s="39">
        <f t="shared" si="0"/>
        <v>194.9671088959999</v>
      </c>
      <c r="Y35" s="39">
        <f>'[1]Annx-D (IE)'!R82</f>
        <v>0</v>
      </c>
      <c r="Z35" s="39">
        <f>'[1]Annx-D (IE)'!V83</f>
        <v>0</v>
      </c>
      <c r="AA35" s="39">
        <f t="shared" si="1"/>
        <v>0</v>
      </c>
      <c r="AB35" s="39">
        <f>'[1]Annx-D (IE)'!AM82</f>
        <v>0</v>
      </c>
      <c r="AC35" s="39">
        <f>'[1]Frm-2 ImpExp'!AN83</f>
        <v>0</v>
      </c>
      <c r="AD35" s="39">
        <f>'[1]Annx-D (IE)'!AU82+'[1]Annx-D (IE)'!AV82</f>
        <v>180</v>
      </c>
      <c r="AE35" s="39">
        <f t="shared" si="2"/>
        <v>180</v>
      </c>
      <c r="AF35" s="41">
        <f>'[1]Annx-A (DA) '!BD39</f>
        <v>222.45071129600004</v>
      </c>
      <c r="AG35" s="42">
        <f t="shared" si="3"/>
        <v>14.9671088959999</v>
      </c>
    </row>
    <row r="36" spans="1:33" ht="26.25" customHeight="1">
      <c r="A36" s="38">
        <v>29</v>
      </c>
      <c r="B36" s="39" t="s">
        <v>147</v>
      </c>
      <c r="C36" s="40">
        <f>'[1]DA HPSLDC'!H41</f>
        <v>50</v>
      </c>
      <c r="D36" s="40" t="s">
        <v>148</v>
      </c>
      <c r="E36" s="39">
        <f>'[1]Annx-A (DA) '!W40-J36+N36</f>
        <v>1344.7815028959999</v>
      </c>
      <c r="F36" s="39">
        <f>'[1]Annx-A (DA) '!E40</f>
        <v>1313</v>
      </c>
      <c r="G36" s="39">
        <f t="shared" si="4"/>
        <v>31.781502895999893</v>
      </c>
      <c r="H36" s="39">
        <f>'[1]Annx-D (IE)'!R35</f>
        <v>0</v>
      </c>
      <c r="I36" s="39">
        <f>'[1]Frm-2 ImpExp'!X36</f>
        <v>0</v>
      </c>
      <c r="J36" s="39">
        <f t="shared" si="5"/>
        <v>0</v>
      </c>
      <c r="K36" s="39">
        <f>'[1]Annx-D (IE)'!AM35</f>
        <v>0</v>
      </c>
      <c r="L36" s="39">
        <f>'[1]Frm-2 ImpExp'!AN36</f>
        <v>0</v>
      </c>
      <c r="M36" s="39">
        <f>'[1]Annx-D (IE)'!AU35+'[1]Annx-D (IE)'!AV35</f>
        <v>35</v>
      </c>
      <c r="N36" s="39">
        <f t="shared" si="6"/>
        <v>35</v>
      </c>
      <c r="O36" s="39">
        <f>'[1]Annx-A (DA) '!X40</f>
        <v>356.4385052959999</v>
      </c>
      <c r="P36" s="39">
        <f t="shared" si="7"/>
        <v>-3.2184971040001074</v>
      </c>
      <c r="Q36" s="39">
        <v>77</v>
      </c>
      <c r="R36" s="39" t="s">
        <v>149</v>
      </c>
      <c r="S36" s="40">
        <f>'[1]DA HPSLDC'!V41</f>
        <v>49.96</v>
      </c>
      <c r="T36" s="40" t="s">
        <v>150</v>
      </c>
      <c r="U36" s="40">
        <v>0</v>
      </c>
      <c r="V36" s="39">
        <f>'[1]Annx-A (DA) '!BC40-AA36+AE36</f>
        <v>1369.5432278959997</v>
      </c>
      <c r="W36" s="39">
        <f>'[1]Annx-A (DA) '!AK40</f>
        <v>1132</v>
      </c>
      <c r="X36" s="39">
        <f t="shared" si="0"/>
        <v>237.54322789599973</v>
      </c>
      <c r="Y36" s="39">
        <f>'[1]Annx-D (IE)'!R83</f>
        <v>0</v>
      </c>
      <c r="Z36" s="39">
        <f>'[1]Annx-D (IE)'!V84</f>
        <v>0</v>
      </c>
      <c r="AA36" s="39">
        <f t="shared" si="1"/>
        <v>0</v>
      </c>
      <c r="AB36" s="39">
        <f>'[1]Annx-D (IE)'!AM83</f>
        <v>0</v>
      </c>
      <c r="AC36" s="39">
        <f>'[1]Frm-2 ImpExp'!AN84</f>
        <v>0</v>
      </c>
      <c r="AD36" s="39">
        <f>'[1]Annx-D (IE)'!AU83+'[1]Annx-D (IE)'!AV83</f>
        <v>225</v>
      </c>
      <c r="AE36" s="39">
        <f t="shared" si="2"/>
        <v>225</v>
      </c>
      <c r="AF36" s="41">
        <f>'[1]Annx-A (DA) '!BD40</f>
        <v>183.02683029599987</v>
      </c>
      <c r="AG36" s="42">
        <f t="shared" si="3"/>
        <v>12.543227895999735</v>
      </c>
    </row>
    <row r="37" spans="1:33" ht="26.25" customHeight="1">
      <c r="A37" s="38">
        <v>30</v>
      </c>
      <c r="B37" s="39" t="s">
        <v>151</v>
      </c>
      <c r="C37" s="40">
        <f>'[1]DA HPSLDC'!H42</f>
        <v>50.03</v>
      </c>
      <c r="D37" s="40" t="s">
        <v>152</v>
      </c>
      <c r="E37" s="39">
        <f>'[1]Annx-A (DA) '!W41-J37+N37</f>
        <v>1344.7815028959999</v>
      </c>
      <c r="F37" s="39">
        <f>'[1]Annx-A (DA) '!E41</f>
        <v>1329</v>
      </c>
      <c r="G37" s="39">
        <f t="shared" si="4"/>
        <v>15.781502895999893</v>
      </c>
      <c r="H37" s="39">
        <f>'[1]Annx-D (IE)'!R36</f>
        <v>0</v>
      </c>
      <c r="I37" s="39">
        <f>'[1]Frm-2 ImpExp'!X37</f>
        <v>0</v>
      </c>
      <c r="J37" s="39">
        <f t="shared" si="5"/>
        <v>0</v>
      </c>
      <c r="K37" s="39">
        <f>'[1]Annx-D (IE)'!AM36</f>
        <v>0</v>
      </c>
      <c r="L37" s="39">
        <f>'[1]Frm-2 ImpExp'!AN37</f>
        <v>0</v>
      </c>
      <c r="M37" s="39">
        <f>'[1]Annx-D (IE)'!AU36+'[1]Annx-D (IE)'!AV36</f>
        <v>20</v>
      </c>
      <c r="N37" s="39">
        <f t="shared" si="6"/>
        <v>20</v>
      </c>
      <c r="O37" s="39">
        <f>'[1]Annx-A (DA) '!X41</f>
        <v>371.4385052959999</v>
      </c>
      <c r="P37" s="39">
        <f t="shared" si="7"/>
        <v>-4.2184971040001074</v>
      </c>
      <c r="Q37" s="39">
        <v>78</v>
      </c>
      <c r="R37" s="39" t="s">
        <v>153</v>
      </c>
      <c r="S37" s="40">
        <f>'[1]DA HPSLDC'!V42</f>
        <v>49.95</v>
      </c>
      <c r="T37" s="40" t="s">
        <v>154</v>
      </c>
      <c r="U37" s="40">
        <v>0</v>
      </c>
      <c r="V37" s="39">
        <f>'[1]Annx-A (DA) '!BC41-AA37+AE37</f>
        <v>1368.6027528959994</v>
      </c>
      <c r="W37" s="39">
        <f>'[1]Annx-A (DA) '!AK41</f>
        <v>1125</v>
      </c>
      <c r="X37" s="39">
        <f t="shared" si="0"/>
        <v>243.6027528959994</v>
      </c>
      <c r="Y37" s="39">
        <f>'[1]Annx-D (IE)'!R84</f>
        <v>0</v>
      </c>
      <c r="Z37" s="39">
        <f>'[1]Annx-D (IE)'!V85</f>
        <v>0</v>
      </c>
      <c r="AA37" s="39">
        <f t="shared" si="1"/>
        <v>0</v>
      </c>
      <c r="AB37" s="39">
        <f>'[1]Annx-D (IE)'!AM84</f>
        <v>0</v>
      </c>
      <c r="AC37" s="39">
        <f>'[1]Frm-2 ImpExp'!AN85</f>
        <v>0</v>
      </c>
      <c r="AD37" s="39">
        <f>'[1]Annx-D (IE)'!AU84+'[1]Annx-D (IE)'!AV84</f>
        <v>235</v>
      </c>
      <c r="AE37" s="39">
        <f t="shared" si="2"/>
        <v>235</v>
      </c>
      <c r="AF37" s="41">
        <f>'[1]Annx-A (DA) '!BD41</f>
        <v>172.08635529599977</v>
      </c>
      <c r="AG37" s="42">
        <f t="shared" si="3"/>
        <v>8.6027528959994015</v>
      </c>
    </row>
    <row r="38" spans="1:33" ht="26.25" customHeight="1">
      <c r="A38" s="38">
        <v>31</v>
      </c>
      <c r="B38" s="39" t="s">
        <v>155</v>
      </c>
      <c r="C38" s="40">
        <f>'[1]DA HPSLDC'!H43</f>
        <v>50.08</v>
      </c>
      <c r="D38" s="40" t="s">
        <v>156</v>
      </c>
      <c r="E38" s="39">
        <f>'[1]Annx-A (DA) '!W42-J38+N38</f>
        <v>1344.7815028959999</v>
      </c>
      <c r="F38" s="39">
        <f>'[1]Annx-A (DA) '!E42</f>
        <v>1342</v>
      </c>
      <c r="G38" s="39">
        <f t="shared" si="4"/>
        <v>2.7815028959998926</v>
      </c>
      <c r="H38" s="39">
        <f>'[1]Annx-D (IE)'!R37</f>
        <v>0</v>
      </c>
      <c r="I38" s="39">
        <f>'[1]Frm-2 ImpExp'!X38</f>
        <v>0</v>
      </c>
      <c r="J38" s="39">
        <f t="shared" si="5"/>
        <v>0</v>
      </c>
      <c r="K38" s="39">
        <f>'[1]Annx-D (IE)'!AM37</f>
        <v>0</v>
      </c>
      <c r="L38" s="39">
        <f>'[1]Frm-2 ImpExp'!AN38</f>
        <v>0</v>
      </c>
      <c r="M38" s="39">
        <f>'[1]Annx-D (IE)'!AU37+'[1]Annx-D (IE)'!AV37</f>
        <v>0</v>
      </c>
      <c r="N38" s="39">
        <f t="shared" si="6"/>
        <v>0</v>
      </c>
      <c r="O38" s="39">
        <f>'[1]Annx-A (DA) '!X42</f>
        <v>391.4385052959999</v>
      </c>
      <c r="P38" s="39">
        <f t="shared" si="7"/>
        <v>2.7815028959998926</v>
      </c>
      <c r="Q38" s="39">
        <v>79</v>
      </c>
      <c r="R38" s="39" t="s">
        <v>157</v>
      </c>
      <c r="S38" s="40">
        <f>'[1]DA HPSLDC'!V43</f>
        <v>49.97</v>
      </c>
      <c r="T38" s="40" t="s">
        <v>158</v>
      </c>
      <c r="U38" s="40">
        <v>0</v>
      </c>
      <c r="V38" s="39">
        <f>'[1]Annx-A (DA) '!BC42-AA38+AE38</f>
        <v>1377.832583896</v>
      </c>
      <c r="W38" s="39">
        <f>'[1]Annx-A (DA) '!AK42</f>
        <v>1142</v>
      </c>
      <c r="X38" s="39">
        <f t="shared" si="0"/>
        <v>235.83258389599996</v>
      </c>
      <c r="Y38" s="39">
        <f>'[1]Annx-D (IE)'!R85</f>
        <v>0</v>
      </c>
      <c r="Z38" s="39">
        <f>'[1]Annx-D (IE)'!V86</f>
        <v>0</v>
      </c>
      <c r="AA38" s="39">
        <f t="shared" si="1"/>
        <v>0</v>
      </c>
      <c r="AB38" s="39">
        <f>'[1]Annx-D (IE)'!AM85</f>
        <v>0</v>
      </c>
      <c r="AC38" s="39">
        <f>'[1]Frm-2 ImpExp'!AN86</f>
        <v>0</v>
      </c>
      <c r="AD38" s="39">
        <f>'[1]Annx-D (IE)'!AU85+'[1]Annx-D (IE)'!AV85</f>
        <v>225</v>
      </c>
      <c r="AE38" s="39">
        <f t="shared" si="2"/>
        <v>225</v>
      </c>
      <c r="AF38" s="41">
        <f>'[1]Annx-A (DA) '!BD42</f>
        <v>191.31618629599998</v>
      </c>
      <c r="AG38" s="42">
        <f t="shared" si="3"/>
        <v>10.83258389599996</v>
      </c>
    </row>
    <row r="39" spans="1:33" ht="26.25" customHeight="1">
      <c r="A39" s="38">
        <v>32</v>
      </c>
      <c r="B39" s="39" t="s">
        <v>159</v>
      </c>
      <c r="C39" s="40">
        <f>'[1]DA HPSLDC'!H44</f>
        <v>50.09</v>
      </c>
      <c r="D39" s="40" t="s">
        <v>160</v>
      </c>
      <c r="E39" s="39">
        <f>'[1]Annx-A (DA) '!W43-J39+N39</f>
        <v>1344.7815028959999</v>
      </c>
      <c r="F39" s="39">
        <f>'[1]Annx-A (DA) '!E43</f>
        <v>1372</v>
      </c>
      <c r="G39" s="39">
        <f t="shared" si="4"/>
        <v>-27.218497104000107</v>
      </c>
      <c r="H39" s="39">
        <f>'[1]Annx-D (IE)'!R38</f>
        <v>0</v>
      </c>
      <c r="I39" s="39">
        <f>'[1]Frm-2 ImpExp'!X39</f>
        <v>0</v>
      </c>
      <c r="J39" s="39">
        <f t="shared" si="5"/>
        <v>0</v>
      </c>
      <c r="K39" s="39">
        <f>'[1]Annx-D (IE)'!AM38</f>
        <v>0</v>
      </c>
      <c r="L39" s="39">
        <f>'[1]Frm-2 ImpExp'!AN39</f>
        <v>0</v>
      </c>
      <c r="M39" s="39">
        <f>'[1]Annx-D (IE)'!AU38+'[1]Annx-D (IE)'!AV38</f>
        <v>0</v>
      </c>
      <c r="N39" s="39">
        <f t="shared" si="6"/>
        <v>0</v>
      </c>
      <c r="O39" s="39">
        <f>'[1]Annx-A (DA) '!X43</f>
        <v>391.4385052959999</v>
      </c>
      <c r="P39" s="39">
        <f t="shared" si="7"/>
        <v>-27.218497104000107</v>
      </c>
      <c r="Q39" s="39">
        <v>80</v>
      </c>
      <c r="R39" s="39" t="s">
        <v>161</v>
      </c>
      <c r="S39" s="40">
        <f>'[1]DA HPSLDC'!V44</f>
        <v>49.84</v>
      </c>
      <c r="T39" s="40" t="s">
        <v>162</v>
      </c>
      <c r="U39" s="40">
        <v>0</v>
      </c>
      <c r="V39" s="39">
        <f>'[1]Annx-A (DA) '!BC43-AA39+AE39</f>
        <v>1377.8202008959997</v>
      </c>
      <c r="W39" s="39">
        <f>'[1]Annx-A (DA) '!AK43</f>
        <v>1160</v>
      </c>
      <c r="X39" s="39">
        <f t="shared" si="0"/>
        <v>217.82020089599973</v>
      </c>
      <c r="Y39" s="39">
        <f>'[1]Annx-D (IE)'!R86</f>
        <v>0</v>
      </c>
      <c r="Z39" s="39">
        <f>'[1]Annx-D (IE)'!V87</f>
        <v>0</v>
      </c>
      <c r="AA39" s="39">
        <f t="shared" si="1"/>
        <v>0</v>
      </c>
      <c r="AB39" s="39">
        <f>'[1]Annx-D (IE)'!AM86</f>
        <v>0</v>
      </c>
      <c r="AC39" s="39">
        <f>'[1]Frm-2 ImpExp'!AN87</f>
        <v>0</v>
      </c>
      <c r="AD39" s="39">
        <f>'[1]Annx-D (IE)'!AU86+'[1]Annx-D (IE)'!AV86</f>
        <v>205</v>
      </c>
      <c r="AE39" s="39">
        <f t="shared" si="2"/>
        <v>205</v>
      </c>
      <c r="AF39" s="41">
        <f>'[1]Annx-A (DA) '!BD43</f>
        <v>211.30380329599976</v>
      </c>
      <c r="AG39" s="42">
        <f t="shared" si="3"/>
        <v>12.820200895999733</v>
      </c>
    </row>
    <row r="40" spans="1:33" ht="26.25" customHeight="1">
      <c r="A40" s="38">
        <v>33</v>
      </c>
      <c r="B40" s="39" t="s">
        <v>163</v>
      </c>
      <c r="C40" s="40">
        <f>'[1]DA HPSLDC'!H45</f>
        <v>50.05</v>
      </c>
      <c r="D40" s="40" t="s">
        <v>164</v>
      </c>
      <c r="E40" s="39">
        <f>'[1]Annx-A (DA) '!W44-J40+N40</f>
        <v>1344.925116896</v>
      </c>
      <c r="F40" s="39">
        <f>'[1]Annx-A (DA) '!E44</f>
        <v>1383</v>
      </c>
      <c r="G40" s="39">
        <f t="shared" si="4"/>
        <v>-38.074883104000037</v>
      </c>
      <c r="H40" s="39">
        <f>'[1]Annx-D (IE)'!R39</f>
        <v>0</v>
      </c>
      <c r="I40" s="39">
        <f>'[1]Frm-2 ImpExp'!X40</f>
        <v>0</v>
      </c>
      <c r="J40" s="39">
        <f t="shared" si="5"/>
        <v>0</v>
      </c>
      <c r="K40" s="39">
        <f>'[1]Annx-D (IE)'!AM39</f>
        <v>0</v>
      </c>
      <c r="L40" s="39">
        <f>'[1]Frm-2 ImpExp'!AN40</f>
        <v>0</v>
      </c>
      <c r="M40" s="39">
        <f>'[1]Annx-D (IE)'!AU39+'[1]Annx-D (IE)'!AV39</f>
        <v>0</v>
      </c>
      <c r="N40" s="39">
        <f t="shared" si="6"/>
        <v>0</v>
      </c>
      <c r="O40" s="39">
        <f>'[1]Annx-A (DA) '!X44</f>
        <v>391.58211929599997</v>
      </c>
      <c r="P40" s="39">
        <f t="shared" si="7"/>
        <v>-38.074883104000037</v>
      </c>
      <c r="Q40" s="39">
        <v>81</v>
      </c>
      <c r="R40" s="39" t="s">
        <v>165</v>
      </c>
      <c r="S40" s="40">
        <f>'[1]DA HPSLDC'!V45</f>
        <v>49.85</v>
      </c>
      <c r="T40" s="40" t="s">
        <v>166</v>
      </c>
      <c r="U40" s="40">
        <v>0</v>
      </c>
      <c r="V40" s="39">
        <f>'[1]Annx-A (DA) '!BC44-AA40+AE40</f>
        <v>1377.8327728959998</v>
      </c>
      <c r="W40" s="39">
        <f>'[1]Annx-A (DA) '!AK44</f>
        <v>1218</v>
      </c>
      <c r="X40" s="39">
        <f t="shared" si="0"/>
        <v>159.83277289599982</v>
      </c>
      <c r="Y40" s="39">
        <f>'[1]Annx-D (IE)'!R87</f>
        <v>0</v>
      </c>
      <c r="Z40" s="39">
        <f>'[1]Annx-D (IE)'!V88</f>
        <v>0</v>
      </c>
      <c r="AA40" s="39">
        <f t="shared" si="1"/>
        <v>0</v>
      </c>
      <c r="AB40" s="39">
        <f>'[1]Annx-D (IE)'!AM87</f>
        <v>0</v>
      </c>
      <c r="AC40" s="39">
        <f>'[1]Frm-2 ImpExp'!AN88</f>
        <v>0</v>
      </c>
      <c r="AD40" s="39">
        <f>'[1]Annx-D (IE)'!AU87+'[1]Annx-D (IE)'!AV87</f>
        <v>150</v>
      </c>
      <c r="AE40" s="39">
        <f t="shared" si="2"/>
        <v>150</v>
      </c>
      <c r="AF40" s="41">
        <f>'[1]Annx-A (DA) '!BD44</f>
        <v>266.31637529599982</v>
      </c>
      <c r="AG40" s="42">
        <f t="shared" si="3"/>
        <v>9.832772895999824</v>
      </c>
    </row>
    <row r="41" spans="1:33" ht="26.25" customHeight="1">
      <c r="A41" s="38">
        <v>34</v>
      </c>
      <c r="B41" s="39" t="s">
        <v>167</v>
      </c>
      <c r="C41" s="40">
        <f>'[1]DA HPSLDC'!H46</f>
        <v>50.01</v>
      </c>
      <c r="D41" s="40" t="s">
        <v>168</v>
      </c>
      <c r="E41" s="39">
        <f>'[1]Annx-A (DA) '!W45-J41+N41</f>
        <v>1344.5941148960001</v>
      </c>
      <c r="F41" s="39">
        <f>'[1]Annx-A (DA) '!E45</f>
        <v>1389</v>
      </c>
      <c r="G41" s="39">
        <f t="shared" si="4"/>
        <v>-44.405885103999935</v>
      </c>
      <c r="H41" s="39">
        <f>'[1]Annx-D (IE)'!R40</f>
        <v>0</v>
      </c>
      <c r="I41" s="39">
        <f>'[1]Frm-2 ImpExp'!X41</f>
        <v>0</v>
      </c>
      <c r="J41" s="39">
        <f t="shared" si="5"/>
        <v>0</v>
      </c>
      <c r="K41" s="39">
        <f>'[1]Annx-D (IE)'!AM40</f>
        <v>0</v>
      </c>
      <c r="L41" s="39">
        <f>'[1]Frm-2 ImpExp'!AN41</f>
        <v>0</v>
      </c>
      <c r="M41" s="39">
        <f>'[1]Annx-D (IE)'!AU40+'[1]Annx-D (IE)'!AV40</f>
        <v>0</v>
      </c>
      <c r="N41" s="39">
        <f t="shared" si="6"/>
        <v>0</v>
      </c>
      <c r="O41" s="39">
        <f>'[1]Annx-A (DA) '!X45</f>
        <v>391.25111729600007</v>
      </c>
      <c r="P41" s="39">
        <f t="shared" si="7"/>
        <v>-44.405885103999935</v>
      </c>
      <c r="Q41" s="39">
        <v>82</v>
      </c>
      <c r="R41" s="39" t="s">
        <v>169</v>
      </c>
      <c r="S41" s="40">
        <f>'[1]DA HPSLDC'!V46</f>
        <v>49.97</v>
      </c>
      <c r="T41" s="40" t="s">
        <v>170</v>
      </c>
      <c r="U41" s="40">
        <v>0</v>
      </c>
      <c r="V41" s="39">
        <f>'[1]Annx-A (DA) '!BC45-AA41+AE41</f>
        <v>1377.6891588959998</v>
      </c>
      <c r="W41" s="39">
        <f>'[1]Annx-A (DA) '!AK45</f>
        <v>1241</v>
      </c>
      <c r="X41" s="39">
        <f t="shared" si="0"/>
        <v>136.68915889599975</v>
      </c>
      <c r="Y41" s="39">
        <f>'[1]Annx-D (IE)'!R88</f>
        <v>0</v>
      </c>
      <c r="Z41" s="39">
        <f>'[1]Annx-D (IE)'!V89</f>
        <v>0</v>
      </c>
      <c r="AA41" s="39">
        <f t="shared" si="1"/>
        <v>0</v>
      </c>
      <c r="AB41" s="39">
        <f>'[1]Annx-D (IE)'!AM88</f>
        <v>0</v>
      </c>
      <c r="AC41" s="39">
        <f>'[1]Frm-2 ImpExp'!AN89</f>
        <v>0</v>
      </c>
      <c r="AD41" s="39">
        <f>'[1]Annx-D (IE)'!AU88+'[1]Annx-D (IE)'!AV88</f>
        <v>125</v>
      </c>
      <c r="AE41" s="39">
        <f t="shared" si="2"/>
        <v>125</v>
      </c>
      <c r="AF41" s="41">
        <f>'[1]Annx-A (DA) '!BD45</f>
        <v>291.17276129599975</v>
      </c>
      <c r="AG41" s="42">
        <f t="shared" si="3"/>
        <v>11.689158895999753</v>
      </c>
    </row>
    <row r="42" spans="1:33" ht="26.25" customHeight="1">
      <c r="A42" s="38">
        <v>35</v>
      </c>
      <c r="B42" s="39" t="s">
        <v>171</v>
      </c>
      <c r="C42" s="40">
        <f>'[1]DA HPSLDC'!H47</f>
        <v>49.98</v>
      </c>
      <c r="D42" s="40" t="s">
        <v>172</v>
      </c>
      <c r="E42" s="39">
        <f>'[1]Annx-A (DA) '!W46-J42+N42</f>
        <v>1345.7062798960001</v>
      </c>
      <c r="F42" s="39">
        <f>'[1]Annx-A (DA) '!E46</f>
        <v>1410</v>
      </c>
      <c r="G42" s="39">
        <f t="shared" si="4"/>
        <v>-64.293720103999931</v>
      </c>
      <c r="H42" s="39">
        <f>'[1]Annx-D (IE)'!R41</f>
        <v>0</v>
      </c>
      <c r="I42" s="39">
        <f>'[1]Frm-2 ImpExp'!X42</f>
        <v>0</v>
      </c>
      <c r="J42" s="39">
        <f t="shared" si="5"/>
        <v>0</v>
      </c>
      <c r="K42" s="39">
        <f>'[1]Annx-D (IE)'!AM41</f>
        <v>0</v>
      </c>
      <c r="L42" s="39">
        <f>'[1]Frm-2 ImpExp'!AN42</f>
        <v>0</v>
      </c>
      <c r="M42" s="39">
        <f>'[1]Annx-D (IE)'!AU41+'[1]Annx-D (IE)'!AV41</f>
        <v>0</v>
      </c>
      <c r="N42" s="39">
        <f t="shared" si="6"/>
        <v>0</v>
      </c>
      <c r="O42" s="39">
        <f>'[1]Annx-A (DA) '!X46</f>
        <v>392.36328229600008</v>
      </c>
      <c r="P42" s="39">
        <f t="shared" si="7"/>
        <v>-64.293720103999931</v>
      </c>
      <c r="Q42" s="39">
        <v>83</v>
      </c>
      <c r="R42" s="39" t="s">
        <v>173</v>
      </c>
      <c r="S42" s="40">
        <f>'[1]DA HPSLDC'!V47</f>
        <v>50.06</v>
      </c>
      <c r="T42" s="40" t="s">
        <v>174</v>
      </c>
      <c r="U42" s="40">
        <v>0</v>
      </c>
      <c r="V42" s="39">
        <f>'[1]Annx-A (DA) '!BC46-AA42+AE42</f>
        <v>1377.6891588959998</v>
      </c>
      <c r="W42" s="39">
        <f>'[1]Annx-A (DA) '!AK46</f>
        <v>1237</v>
      </c>
      <c r="X42" s="39">
        <f t="shared" si="0"/>
        <v>140.68915889599975</v>
      </c>
      <c r="Y42" s="39">
        <f>'[1]Annx-D (IE)'!R89</f>
        <v>0</v>
      </c>
      <c r="Z42" s="39">
        <f>'[1]Annx-D (IE)'!V90</f>
        <v>0</v>
      </c>
      <c r="AA42" s="39">
        <f t="shared" si="1"/>
        <v>0</v>
      </c>
      <c r="AB42" s="39">
        <f>'[1]Annx-D (IE)'!AM89</f>
        <v>0</v>
      </c>
      <c r="AC42" s="39">
        <f>'[1]Frm-2 ImpExp'!AN90</f>
        <v>0</v>
      </c>
      <c r="AD42" s="39">
        <f>'[1]Annx-D (IE)'!AU89+'[1]Annx-D (IE)'!AV89</f>
        <v>130</v>
      </c>
      <c r="AE42" s="39">
        <f t="shared" si="2"/>
        <v>130</v>
      </c>
      <c r="AF42" s="41">
        <f>'[1]Annx-A (DA) '!BD46</f>
        <v>286.17276129599975</v>
      </c>
      <c r="AG42" s="42">
        <f t="shared" si="3"/>
        <v>10.689158895999753</v>
      </c>
    </row>
    <row r="43" spans="1:33" ht="26.25" customHeight="1">
      <c r="A43" s="38">
        <v>36</v>
      </c>
      <c r="B43" s="39" t="s">
        <v>175</v>
      </c>
      <c r="C43" s="40">
        <f>'[1]DA HPSLDC'!H48</f>
        <v>50.05</v>
      </c>
      <c r="D43" s="40" t="s">
        <v>176</v>
      </c>
      <c r="E43" s="39">
        <f>'[1]Annx-A (DA) '!W47-J43+N43</f>
        <v>1344.7658048959997</v>
      </c>
      <c r="F43" s="39">
        <f>'[1]Annx-A (DA) '!E47</f>
        <v>1417</v>
      </c>
      <c r="G43" s="39">
        <f t="shared" si="4"/>
        <v>-72.234195104000264</v>
      </c>
      <c r="H43" s="39">
        <f>'[1]Annx-D (IE)'!R42</f>
        <v>0</v>
      </c>
      <c r="I43" s="39">
        <f>'[1]Frm-2 ImpExp'!X43</f>
        <v>0</v>
      </c>
      <c r="J43" s="39">
        <f t="shared" si="5"/>
        <v>0</v>
      </c>
      <c r="K43" s="39">
        <f>'[1]Annx-D (IE)'!AM42</f>
        <v>0</v>
      </c>
      <c r="L43" s="39">
        <f>'[1]Frm-2 ImpExp'!AN43</f>
        <v>0</v>
      </c>
      <c r="M43" s="39">
        <f>'[1]Annx-D (IE)'!AU42+'[1]Annx-D (IE)'!AV42</f>
        <v>0</v>
      </c>
      <c r="N43" s="39">
        <f t="shared" si="6"/>
        <v>0</v>
      </c>
      <c r="O43" s="39">
        <f>'[1]Annx-A (DA) '!X47</f>
        <v>391.42280729599997</v>
      </c>
      <c r="P43" s="39">
        <f t="shared" si="7"/>
        <v>-72.234195104000264</v>
      </c>
      <c r="Q43" s="39">
        <v>84</v>
      </c>
      <c r="R43" s="39" t="s">
        <v>177</v>
      </c>
      <c r="S43" s="40">
        <f>'[1]DA HPSLDC'!V48</f>
        <v>50.05</v>
      </c>
      <c r="T43" s="40" t="s">
        <v>178</v>
      </c>
      <c r="U43" s="40">
        <v>0</v>
      </c>
      <c r="V43" s="39">
        <f>'[1]Annx-A (DA) '!BC47-AA43+AE43</f>
        <v>1378.8013238959998</v>
      </c>
      <c r="W43" s="39">
        <f>'[1]Annx-A (DA) '!AK47</f>
        <v>1223</v>
      </c>
      <c r="X43" s="39">
        <f t="shared" si="0"/>
        <v>155.80132389599976</v>
      </c>
      <c r="Y43" s="39">
        <f>'[1]Annx-D (IE)'!R90</f>
        <v>0</v>
      </c>
      <c r="Z43" s="39">
        <f>'[1]Annx-D (IE)'!V91</f>
        <v>0</v>
      </c>
      <c r="AA43" s="39">
        <f t="shared" si="1"/>
        <v>0</v>
      </c>
      <c r="AB43" s="39">
        <f>'[1]Annx-D (IE)'!AM90</f>
        <v>0</v>
      </c>
      <c r="AC43" s="39">
        <f>'[1]Frm-2 ImpExp'!AN91</f>
        <v>0</v>
      </c>
      <c r="AD43" s="39">
        <f>'[1]Annx-D (IE)'!AU90+'[1]Annx-D (IE)'!AV90</f>
        <v>145</v>
      </c>
      <c r="AE43" s="39">
        <f t="shared" si="2"/>
        <v>145</v>
      </c>
      <c r="AF43" s="41">
        <f>'[1]Annx-A (DA) '!BD47</f>
        <v>272.28492629599975</v>
      </c>
      <c r="AG43" s="42">
        <f t="shared" si="3"/>
        <v>10.801323895999758</v>
      </c>
    </row>
    <row r="44" spans="1:33" ht="26.25" customHeight="1">
      <c r="A44" s="38">
        <v>37</v>
      </c>
      <c r="B44" s="39" t="s">
        <v>179</v>
      </c>
      <c r="C44" s="40">
        <f>'[1]DA HPSLDC'!H49</f>
        <v>50.02</v>
      </c>
      <c r="D44" s="40" t="s">
        <v>180</v>
      </c>
      <c r="E44" s="39">
        <f>'[1]Annx-A (DA) '!W48-J44+N44</f>
        <v>1345.4908478959997</v>
      </c>
      <c r="F44" s="39">
        <f>'[1]Annx-A (DA) '!E48</f>
        <v>1456</v>
      </c>
      <c r="G44" s="39">
        <f t="shared" si="4"/>
        <v>-110.50915210400035</v>
      </c>
      <c r="H44" s="39">
        <f>'[1]Annx-D (IE)'!R43</f>
        <v>0</v>
      </c>
      <c r="I44" s="39">
        <f>'[1]Frm-2 ImpExp'!X44</f>
        <v>0</v>
      </c>
      <c r="J44" s="39">
        <f t="shared" si="5"/>
        <v>0</v>
      </c>
      <c r="K44" s="39">
        <f>'[1]Annx-D (IE)'!AM43</f>
        <v>0</v>
      </c>
      <c r="L44" s="39">
        <f>'[1]Frm-2 ImpExp'!AN44</f>
        <v>0</v>
      </c>
      <c r="M44" s="39">
        <f>'[1]Annx-D (IE)'!AU43+'[1]Annx-D (IE)'!AV43</f>
        <v>0</v>
      </c>
      <c r="N44" s="39">
        <f t="shared" si="6"/>
        <v>0</v>
      </c>
      <c r="O44" s="39">
        <f>'[1]Annx-A (DA) '!X48</f>
        <v>392.14785029599966</v>
      </c>
      <c r="P44" s="39">
        <f t="shared" si="7"/>
        <v>-110.50915210400035</v>
      </c>
      <c r="Q44" s="39">
        <v>85</v>
      </c>
      <c r="R44" s="39" t="s">
        <v>181</v>
      </c>
      <c r="S44" s="40">
        <f>'[1]DA HPSLDC'!V49</f>
        <v>50.01</v>
      </c>
      <c r="T44" s="40" t="s">
        <v>182</v>
      </c>
      <c r="U44" s="40">
        <v>0</v>
      </c>
      <c r="V44" s="39">
        <f>'[1]Annx-A (DA) '!BC48-AA44+AE44</f>
        <v>1369.8119008959998</v>
      </c>
      <c r="W44" s="39">
        <f>'[1]Annx-A (DA) '!AK48</f>
        <v>1230</v>
      </c>
      <c r="X44" s="39">
        <f t="shared" si="0"/>
        <v>139.81190089599977</v>
      </c>
      <c r="Y44" s="39">
        <f>'[1]Annx-D (IE)'!R91</f>
        <v>0</v>
      </c>
      <c r="Z44" s="39">
        <f>'[1]Annx-D (IE)'!V92</f>
        <v>0</v>
      </c>
      <c r="AA44" s="39">
        <f t="shared" si="1"/>
        <v>0</v>
      </c>
      <c r="AB44" s="39">
        <f>'[1]Annx-D (IE)'!AM91</f>
        <v>0</v>
      </c>
      <c r="AC44" s="39">
        <f>'[1]Frm-2 ImpExp'!AN92</f>
        <v>0</v>
      </c>
      <c r="AD44" s="39">
        <f>'[1]Annx-D (IE)'!AU91+'[1]Annx-D (IE)'!AV91</f>
        <v>130</v>
      </c>
      <c r="AE44" s="39">
        <f t="shared" si="2"/>
        <v>130</v>
      </c>
      <c r="AF44" s="41">
        <f>'[1]Annx-A (DA) '!BD48</f>
        <v>277.0111032960001</v>
      </c>
      <c r="AG44" s="42">
        <f t="shared" si="3"/>
        <v>9.81190089599977</v>
      </c>
    </row>
    <row r="45" spans="1:33" ht="26.25" customHeight="1">
      <c r="A45" s="38">
        <v>38</v>
      </c>
      <c r="B45" s="39" t="s">
        <v>183</v>
      </c>
      <c r="C45" s="40">
        <f>'[1]DA HPSLDC'!H50</f>
        <v>50.03</v>
      </c>
      <c r="D45" s="40" t="s">
        <v>184</v>
      </c>
      <c r="E45" s="39">
        <f>'[1]Annx-A (DA) '!W49-J45+N45</f>
        <v>1347.1800478959999</v>
      </c>
      <c r="F45" s="39">
        <f>'[1]Annx-A (DA) '!E49</f>
        <v>1461</v>
      </c>
      <c r="G45" s="39">
        <f t="shared" si="4"/>
        <v>-113.81995210400009</v>
      </c>
      <c r="H45" s="39">
        <f>'[1]Annx-D (IE)'!R44</f>
        <v>0</v>
      </c>
      <c r="I45" s="39">
        <f>'[1]Frm-2 ImpExp'!X45</f>
        <v>0</v>
      </c>
      <c r="J45" s="39">
        <f t="shared" si="5"/>
        <v>0</v>
      </c>
      <c r="K45" s="39">
        <f>'[1]Annx-D (IE)'!AM44</f>
        <v>0</v>
      </c>
      <c r="L45" s="39">
        <f>'[1]Frm-2 ImpExp'!AN45</f>
        <v>0</v>
      </c>
      <c r="M45" s="39">
        <f>'[1]Annx-D (IE)'!AU44+'[1]Annx-D (IE)'!AV44</f>
        <v>0</v>
      </c>
      <c r="N45" s="39">
        <f t="shared" si="6"/>
        <v>0</v>
      </c>
      <c r="O45" s="39">
        <f>'[1]Annx-A (DA) '!X49</f>
        <v>393.83705029599992</v>
      </c>
      <c r="P45" s="39">
        <f t="shared" si="7"/>
        <v>-113.81995210400009</v>
      </c>
      <c r="Q45" s="39">
        <v>86</v>
      </c>
      <c r="R45" s="39" t="s">
        <v>185</v>
      </c>
      <c r="S45" s="40">
        <f>'[1]DA HPSLDC'!V50</f>
        <v>50.02</v>
      </c>
      <c r="T45" s="40" t="s">
        <v>186</v>
      </c>
      <c r="U45" s="40">
        <v>0</v>
      </c>
      <c r="V45" s="39">
        <f>'[1]Annx-A (DA) '!BC49-AA45+AE45</f>
        <v>1369.8119008959998</v>
      </c>
      <c r="W45" s="39">
        <f>'[1]Annx-A (DA) '!AK49</f>
        <v>1235</v>
      </c>
      <c r="X45" s="39">
        <f t="shared" si="0"/>
        <v>134.81190089599977</v>
      </c>
      <c r="Y45" s="39">
        <f>'[1]Annx-D (IE)'!R92</f>
        <v>0</v>
      </c>
      <c r="Z45" s="39">
        <f>'[1]Annx-D (IE)'!V93</f>
        <v>0</v>
      </c>
      <c r="AA45" s="39">
        <f t="shared" si="1"/>
        <v>0</v>
      </c>
      <c r="AB45" s="39">
        <f>'[1]Annx-D (IE)'!AM92</f>
        <v>0</v>
      </c>
      <c r="AC45" s="39">
        <f>'[1]Frm-2 ImpExp'!AN93</f>
        <v>0</v>
      </c>
      <c r="AD45" s="39">
        <f>'[1]Annx-D (IE)'!AU92+'[1]Annx-D (IE)'!AV92</f>
        <v>125</v>
      </c>
      <c r="AE45" s="39">
        <f t="shared" si="2"/>
        <v>125</v>
      </c>
      <c r="AF45" s="41">
        <f>'[1]Annx-A (DA) '!BD49</f>
        <v>282.0111032960001</v>
      </c>
      <c r="AG45" s="42">
        <f t="shared" si="3"/>
        <v>9.81190089599977</v>
      </c>
    </row>
    <row r="46" spans="1:33" ht="26.25" customHeight="1">
      <c r="A46" s="38">
        <v>39</v>
      </c>
      <c r="B46" s="39" t="s">
        <v>187</v>
      </c>
      <c r="C46" s="40">
        <f>'[1]DA HPSLDC'!H51</f>
        <v>50</v>
      </c>
      <c r="D46" s="40" t="s">
        <v>188</v>
      </c>
      <c r="E46" s="39">
        <f>'[1]Annx-A (DA) '!W50-J46+N46</f>
        <v>1347.1800478959999</v>
      </c>
      <c r="F46" s="39">
        <f>'[1]Annx-A (DA) '!E50</f>
        <v>1462</v>
      </c>
      <c r="G46" s="39">
        <f t="shared" si="4"/>
        <v>-114.81995210400009</v>
      </c>
      <c r="H46" s="39">
        <f>'[1]Annx-D (IE)'!R45</f>
        <v>0</v>
      </c>
      <c r="I46" s="39">
        <f>'[1]Frm-2 ImpExp'!X46</f>
        <v>0</v>
      </c>
      <c r="J46" s="39">
        <f t="shared" si="5"/>
        <v>0</v>
      </c>
      <c r="K46" s="39">
        <f>'[1]Annx-D (IE)'!AM45</f>
        <v>0</v>
      </c>
      <c r="L46" s="39">
        <f>'[1]Frm-2 ImpExp'!AN46</f>
        <v>0</v>
      </c>
      <c r="M46" s="39">
        <f>'[1]Annx-D (IE)'!AU45+'[1]Annx-D (IE)'!AV45</f>
        <v>0</v>
      </c>
      <c r="N46" s="39">
        <f t="shared" si="6"/>
        <v>0</v>
      </c>
      <c r="O46" s="39">
        <f>'[1]Annx-A (DA) '!X50</f>
        <v>393.83705029599992</v>
      </c>
      <c r="P46" s="39">
        <f>G46+J46-N46</f>
        <v>-114.81995210400009</v>
      </c>
      <c r="Q46" s="39">
        <v>87</v>
      </c>
      <c r="R46" s="39" t="s">
        <v>189</v>
      </c>
      <c r="S46" s="40">
        <f>'[1]DA HPSLDC'!V51</f>
        <v>50.03</v>
      </c>
      <c r="T46" s="40" t="s">
        <v>190</v>
      </c>
      <c r="U46" s="40">
        <v>0</v>
      </c>
      <c r="V46" s="39">
        <f>'[1]Annx-A (DA) '!BC50-AA46+AE46</f>
        <v>1369.8119008959998</v>
      </c>
      <c r="W46" s="39">
        <f>'[1]Annx-A (DA) '!AK50</f>
        <v>1243</v>
      </c>
      <c r="X46" s="39">
        <f t="shared" si="0"/>
        <v>126.81190089599977</v>
      </c>
      <c r="Y46" s="39">
        <f>'[1]Annx-D (IE)'!R93</f>
        <v>0</v>
      </c>
      <c r="Z46" s="39">
        <f>'[1]Annx-D (IE)'!V94</f>
        <v>0</v>
      </c>
      <c r="AA46" s="39">
        <f t="shared" si="1"/>
        <v>0</v>
      </c>
      <c r="AB46" s="39">
        <f>'[1]Annx-D (IE)'!AM93</f>
        <v>0</v>
      </c>
      <c r="AC46" s="39">
        <f>'[1]Frm-2 ImpExp'!AN94</f>
        <v>0</v>
      </c>
      <c r="AD46" s="39">
        <f>'[1]Annx-D (IE)'!AU93+'[1]Annx-D (IE)'!AV93</f>
        <v>120</v>
      </c>
      <c r="AE46" s="39">
        <f t="shared" si="2"/>
        <v>120</v>
      </c>
      <c r="AF46" s="41">
        <f>'[1]Annx-A (DA) '!BD50</f>
        <v>287.0111032960001</v>
      </c>
      <c r="AG46" s="42">
        <f t="shared" si="3"/>
        <v>6.81190089599977</v>
      </c>
    </row>
    <row r="47" spans="1:33" ht="26.25" customHeight="1">
      <c r="A47" s="38">
        <v>40</v>
      </c>
      <c r="B47" s="39" t="s">
        <v>191</v>
      </c>
      <c r="C47" s="40">
        <f>'[1]DA HPSLDC'!H52</f>
        <v>50</v>
      </c>
      <c r="D47" s="40" t="s">
        <v>192</v>
      </c>
      <c r="E47" s="39">
        <f>'[1]Annx-A (DA) '!W51-J47+N47</f>
        <v>1347.1800478959999</v>
      </c>
      <c r="F47" s="39">
        <f>'[1]Annx-A (DA) '!E51</f>
        <v>1490</v>
      </c>
      <c r="G47" s="39">
        <f t="shared" si="4"/>
        <v>-142.81995210400009</v>
      </c>
      <c r="H47" s="39">
        <f>'[1]Annx-D (IE)'!R46</f>
        <v>0</v>
      </c>
      <c r="I47" s="39">
        <f>'[1]Frm-2 ImpExp'!X47</f>
        <v>0</v>
      </c>
      <c r="J47" s="39">
        <f t="shared" si="5"/>
        <v>0</v>
      </c>
      <c r="K47" s="39">
        <f>'[1]Annx-D (IE)'!AM46</f>
        <v>0</v>
      </c>
      <c r="L47" s="39">
        <f>'[1]Frm-2 ImpExp'!AN47</f>
        <v>0</v>
      </c>
      <c r="M47" s="39">
        <f>'[1]Annx-D (IE)'!AU46+'[1]Annx-D (IE)'!AV46</f>
        <v>0</v>
      </c>
      <c r="N47" s="39">
        <f t="shared" si="6"/>
        <v>0</v>
      </c>
      <c r="O47" s="39">
        <f>'[1]Annx-A (DA) '!X51</f>
        <v>393.83705029599992</v>
      </c>
      <c r="P47" s="39">
        <f t="shared" si="7"/>
        <v>-142.81995210400009</v>
      </c>
      <c r="Q47" s="39">
        <v>88</v>
      </c>
      <c r="R47" s="39" t="s">
        <v>193</v>
      </c>
      <c r="S47" s="40">
        <f>'[1]DA HPSLDC'!V52</f>
        <v>50.05</v>
      </c>
      <c r="T47" s="40" t="s">
        <v>194</v>
      </c>
      <c r="U47" s="40">
        <v>0</v>
      </c>
      <c r="V47" s="39">
        <f>'[1]Annx-A (DA) '!BC51-AA47+AE47</f>
        <v>1369.8119008959998</v>
      </c>
      <c r="W47" s="39">
        <f>'[1]Annx-A (DA) '!AK51</f>
        <v>1228</v>
      </c>
      <c r="X47" s="39">
        <f t="shared" si="0"/>
        <v>141.81190089599977</v>
      </c>
      <c r="Y47" s="39">
        <f>'[1]Annx-D (IE)'!R94</f>
        <v>0</v>
      </c>
      <c r="Z47" s="39">
        <f>'[1]Annx-D (IE)'!V95</f>
        <v>0</v>
      </c>
      <c r="AA47" s="39">
        <f t="shared" si="1"/>
        <v>0</v>
      </c>
      <c r="AB47" s="39">
        <f>'[1]Annx-D (IE)'!AM94</f>
        <v>0</v>
      </c>
      <c r="AC47" s="39">
        <f>'[1]Frm-2 ImpExp'!AN95</f>
        <v>0</v>
      </c>
      <c r="AD47" s="39">
        <f>'[1]Annx-D (IE)'!AU94+'[1]Annx-D (IE)'!AV94</f>
        <v>135</v>
      </c>
      <c r="AE47" s="39">
        <f t="shared" si="2"/>
        <v>135</v>
      </c>
      <c r="AF47" s="41">
        <f>'[1]Annx-A (DA) '!BD51</f>
        <v>272.0111032960001</v>
      </c>
      <c r="AG47" s="42">
        <f t="shared" si="3"/>
        <v>6.81190089599977</v>
      </c>
    </row>
    <row r="48" spans="1:33" ht="26.25" customHeight="1">
      <c r="A48" s="38">
        <v>41</v>
      </c>
      <c r="B48" s="39" t="s">
        <v>195</v>
      </c>
      <c r="C48" s="40">
        <f>'[1]DA HPSLDC'!H53</f>
        <v>50</v>
      </c>
      <c r="D48" s="40" t="s">
        <v>196</v>
      </c>
      <c r="E48" s="39">
        <f>'[1]Annx-A (DA) '!W52-J48+N48</f>
        <v>1331.1421378959999</v>
      </c>
      <c r="F48" s="39">
        <f>'[1]Annx-A (DA) '!E52</f>
        <v>1501</v>
      </c>
      <c r="G48" s="39">
        <f t="shared" si="4"/>
        <v>-169.85786210400011</v>
      </c>
      <c r="H48" s="39">
        <f>'[1]Annx-D (IE)'!R47</f>
        <v>0</v>
      </c>
      <c r="I48" s="39">
        <f>'[1]Frm-2 ImpExp'!X48</f>
        <v>0</v>
      </c>
      <c r="J48" s="39">
        <f t="shared" si="5"/>
        <v>0</v>
      </c>
      <c r="K48" s="39">
        <f>'[1]Annx-D (IE)'!AM47</f>
        <v>0</v>
      </c>
      <c r="L48" s="39">
        <f>'[1]Frm-2 ImpExp'!AN48</f>
        <v>0</v>
      </c>
      <c r="M48" s="39">
        <f>'[1]Annx-D (IE)'!AU47+'[1]Annx-D (IE)'!AV47</f>
        <v>0</v>
      </c>
      <c r="N48" s="39">
        <f t="shared" si="6"/>
        <v>0</v>
      </c>
      <c r="O48" s="39">
        <f>'[1]Annx-A (DA) '!X52</f>
        <v>382.77184029599994</v>
      </c>
      <c r="P48" s="39">
        <f t="shared" si="7"/>
        <v>-169.85786210400011</v>
      </c>
      <c r="Q48" s="39">
        <v>89</v>
      </c>
      <c r="R48" s="39" t="s">
        <v>197</v>
      </c>
      <c r="S48" s="40">
        <f>'[1]DA HPSLDC'!V53</f>
        <v>49.96</v>
      </c>
      <c r="T48" s="40" t="s">
        <v>198</v>
      </c>
      <c r="U48" s="40">
        <v>0</v>
      </c>
      <c r="V48" s="39">
        <f>'[1]Annx-A (DA) '!BC52-AA48+AE48</f>
        <v>1378.0210944959999</v>
      </c>
      <c r="W48" s="39">
        <f>'[1]Annx-A (DA) '!AK52</f>
        <v>1213</v>
      </c>
      <c r="X48" s="39">
        <f t="shared" si="0"/>
        <v>165.02109449599993</v>
      </c>
      <c r="Y48" s="39">
        <f>'[1]Annx-D (IE)'!R95</f>
        <v>0</v>
      </c>
      <c r="Z48" s="39">
        <f>'[1]Annx-D (IE)'!V96</f>
        <v>0</v>
      </c>
      <c r="AA48" s="39">
        <f t="shared" si="1"/>
        <v>0</v>
      </c>
      <c r="AB48" s="39">
        <f>'[1]Annx-D (IE)'!AM95</f>
        <v>0</v>
      </c>
      <c r="AC48" s="39">
        <f>'[1]Frm-2 ImpExp'!AN96</f>
        <v>200</v>
      </c>
      <c r="AD48" s="39">
        <f>'[1]Annx-D (IE)'!AU95+'[1]Annx-D (IE)'!AV95</f>
        <v>0</v>
      </c>
      <c r="AE48" s="39">
        <f t="shared" si="2"/>
        <v>200</v>
      </c>
      <c r="AF48" s="41">
        <f>'[1]Annx-A (DA) '!BD52</f>
        <v>214.86703829599983</v>
      </c>
      <c r="AG48" s="42">
        <f t="shared" si="3"/>
        <v>-34.978905504000068</v>
      </c>
    </row>
    <row r="49" spans="1:33" ht="26.25" customHeight="1">
      <c r="A49" s="38">
        <v>42</v>
      </c>
      <c r="B49" s="39" t="s">
        <v>199</v>
      </c>
      <c r="C49" s="40">
        <f>'[1]DA HPSLDC'!H54</f>
        <v>49.95</v>
      </c>
      <c r="D49" s="40" t="s">
        <v>200</v>
      </c>
      <c r="E49" s="39">
        <f>'[1]Annx-A (DA) '!W53-J49+N49</f>
        <v>1332.2388238959998</v>
      </c>
      <c r="F49" s="39">
        <f>'[1]Annx-A (DA) '!E53</f>
        <v>1504</v>
      </c>
      <c r="G49" s="39">
        <f t="shared" si="4"/>
        <v>-171.76117610400024</v>
      </c>
      <c r="H49" s="39">
        <f>'[1]Annx-D (IE)'!R48</f>
        <v>0</v>
      </c>
      <c r="I49" s="39">
        <f>'[1]Frm-2 ImpExp'!X49</f>
        <v>0</v>
      </c>
      <c r="J49" s="39">
        <f t="shared" si="5"/>
        <v>0</v>
      </c>
      <c r="K49" s="39">
        <f>'[1]Annx-D (IE)'!AM48</f>
        <v>0</v>
      </c>
      <c r="L49" s="39">
        <f>'[1]Frm-2 ImpExp'!AN49</f>
        <v>0</v>
      </c>
      <c r="M49" s="39">
        <f>'[1]Annx-D (IE)'!AU48+'[1]Annx-D (IE)'!AV48</f>
        <v>0</v>
      </c>
      <c r="N49" s="39">
        <f t="shared" si="6"/>
        <v>0</v>
      </c>
      <c r="O49" s="39">
        <f>'[1]Annx-A (DA) '!X53</f>
        <v>383.8685262959998</v>
      </c>
      <c r="P49" s="39">
        <f t="shared" si="7"/>
        <v>-171.76117610400024</v>
      </c>
      <c r="Q49" s="39">
        <v>90</v>
      </c>
      <c r="R49" s="39" t="s">
        <v>201</v>
      </c>
      <c r="S49" s="40">
        <f>'[1]DA HPSLDC'!V54</f>
        <v>49.88</v>
      </c>
      <c r="T49" s="40" t="s">
        <v>202</v>
      </c>
      <c r="U49" s="40">
        <v>0</v>
      </c>
      <c r="V49" s="39">
        <f>'[1]Annx-A (DA) '!BC53-AA49+AE49</f>
        <v>1377.8774804959999</v>
      </c>
      <c r="W49" s="39">
        <f>'[1]Annx-A (DA) '!AK53</f>
        <v>1234</v>
      </c>
      <c r="X49" s="39">
        <f t="shared" si="0"/>
        <v>143.87748049599986</v>
      </c>
      <c r="Y49" s="39">
        <f>'[1]Annx-D (IE)'!R96</f>
        <v>0</v>
      </c>
      <c r="Z49" s="39">
        <f>'[1]Annx-D (IE)'!V97</f>
        <v>0</v>
      </c>
      <c r="AA49" s="39">
        <f t="shared" si="1"/>
        <v>0</v>
      </c>
      <c r="AB49" s="39">
        <f>'[1]Annx-D (IE)'!AM96</f>
        <v>0</v>
      </c>
      <c r="AC49" s="39">
        <f>'[1]Frm-2 ImpExp'!AN97</f>
        <v>200</v>
      </c>
      <c r="AD49" s="39">
        <f>'[1]Annx-D (IE)'!AU96+'[1]Annx-D (IE)'!AV96</f>
        <v>0</v>
      </c>
      <c r="AE49" s="39">
        <f t="shared" si="2"/>
        <v>200</v>
      </c>
      <c r="AF49" s="41">
        <f>'[1]Annx-A (DA) '!BD53</f>
        <v>214.72342429599976</v>
      </c>
      <c r="AG49" s="42">
        <f t="shared" si="3"/>
        <v>-56.122519504000138</v>
      </c>
    </row>
    <row r="50" spans="1:33" ht="26.25" customHeight="1">
      <c r="A50" s="38">
        <v>43</v>
      </c>
      <c r="B50" s="39" t="s">
        <v>203</v>
      </c>
      <c r="C50" s="40">
        <f>'[1]DA HPSLDC'!H55</f>
        <v>49.97</v>
      </c>
      <c r="D50" s="40" t="s">
        <v>204</v>
      </c>
      <c r="E50" s="39">
        <f>'[1]Annx-A (DA) '!W54-J50+N50</f>
        <v>1336.8427898959999</v>
      </c>
      <c r="F50" s="39">
        <f>'[1]Annx-A (DA) '!E54</f>
        <v>1496</v>
      </c>
      <c r="G50" s="39">
        <f t="shared" si="4"/>
        <v>-159.15721010400011</v>
      </c>
      <c r="H50" s="39">
        <f>'[1]Annx-D (IE)'!R49</f>
        <v>0</v>
      </c>
      <c r="I50" s="39">
        <f>'[1]Frm-2 ImpExp'!X50</f>
        <v>0</v>
      </c>
      <c r="J50" s="39">
        <f t="shared" si="5"/>
        <v>0</v>
      </c>
      <c r="K50" s="39">
        <f>'[1]Annx-D (IE)'!AM49</f>
        <v>0</v>
      </c>
      <c r="L50" s="39">
        <f>'[1]Frm-2 ImpExp'!AN50</f>
        <v>0</v>
      </c>
      <c r="M50" s="39">
        <f>'[1]Annx-D (IE)'!AU49+'[1]Annx-D (IE)'!AV49</f>
        <v>0</v>
      </c>
      <c r="N50" s="39">
        <f t="shared" si="6"/>
        <v>0</v>
      </c>
      <c r="O50" s="39">
        <f>'[1]Annx-A (DA) '!X54</f>
        <v>388.47249229599993</v>
      </c>
      <c r="P50" s="39">
        <f t="shared" si="7"/>
        <v>-159.15721010400011</v>
      </c>
      <c r="Q50" s="39">
        <v>91</v>
      </c>
      <c r="R50" s="39" t="s">
        <v>205</v>
      </c>
      <c r="S50" s="40">
        <f>'[1]DA HPSLDC'!V55</f>
        <v>49.99</v>
      </c>
      <c r="T50" s="40" t="s">
        <v>206</v>
      </c>
      <c r="U50" s="40">
        <v>0</v>
      </c>
      <c r="V50" s="39">
        <f>'[1]Annx-A (DA) '!BC54-AA50+AE50</f>
        <v>1378.9772614959998</v>
      </c>
      <c r="W50" s="39">
        <f>'[1]Annx-A (DA) '!AK54</f>
        <v>1221</v>
      </c>
      <c r="X50" s="39">
        <f t="shared" si="0"/>
        <v>157.97726149599976</v>
      </c>
      <c r="Y50" s="39">
        <f>'[1]Annx-D (IE)'!R97</f>
        <v>0</v>
      </c>
      <c r="Z50" s="39">
        <f>'[1]Annx-D (IE)'!V98</f>
        <v>0</v>
      </c>
      <c r="AA50" s="39">
        <f t="shared" si="1"/>
        <v>0</v>
      </c>
      <c r="AB50" s="39">
        <f>'[1]Annx-D (IE)'!AM97</f>
        <v>0</v>
      </c>
      <c r="AC50" s="39">
        <f>'[1]Frm-2 ImpExp'!AN98</f>
        <v>200</v>
      </c>
      <c r="AD50" s="39">
        <f>'[1]Annx-D (IE)'!AU97+'[1]Annx-D (IE)'!AV97</f>
        <v>0</v>
      </c>
      <c r="AE50" s="39">
        <f t="shared" si="2"/>
        <v>200</v>
      </c>
      <c r="AF50" s="41">
        <f>'[1]Annx-A (DA) '!BD54</f>
        <v>215.82320529599988</v>
      </c>
      <c r="AG50" s="42">
        <f t="shared" si="3"/>
        <v>-42.022738504000245</v>
      </c>
    </row>
    <row r="51" spans="1:33" ht="26.25" customHeight="1">
      <c r="A51" s="38">
        <v>44</v>
      </c>
      <c r="B51" s="39" t="s">
        <v>207</v>
      </c>
      <c r="C51" s="40">
        <f>'[1]DA HPSLDC'!H56</f>
        <v>49.99</v>
      </c>
      <c r="D51" s="40" t="s">
        <v>208</v>
      </c>
      <c r="E51" s="39">
        <f>'[1]Annx-A (DA) '!W55-J51+N51</f>
        <v>1335.0099758959996</v>
      </c>
      <c r="F51" s="39">
        <f>'[1]Annx-A (DA) '!E55</f>
        <v>1499</v>
      </c>
      <c r="G51" s="39">
        <f t="shared" si="4"/>
        <v>-163.99002410400044</v>
      </c>
      <c r="H51" s="39">
        <f>'[1]Annx-D (IE)'!R50</f>
        <v>0</v>
      </c>
      <c r="I51" s="39">
        <f>'[1]Frm-2 ImpExp'!X51</f>
        <v>0</v>
      </c>
      <c r="J51" s="39">
        <f t="shared" si="5"/>
        <v>0</v>
      </c>
      <c r="K51" s="39">
        <f>'[1]Annx-D (IE)'!AM50</f>
        <v>0</v>
      </c>
      <c r="L51" s="39">
        <f>'[1]Frm-2 ImpExp'!AN51</f>
        <v>0</v>
      </c>
      <c r="M51" s="39">
        <f>'[1]Annx-D (IE)'!AU50+'[1]Annx-D (IE)'!AV50</f>
        <v>0</v>
      </c>
      <c r="N51" s="39">
        <f t="shared" si="6"/>
        <v>0</v>
      </c>
      <c r="O51" s="39">
        <f>'[1]Annx-A (DA) '!X55</f>
        <v>386.63967829599983</v>
      </c>
      <c r="P51" s="39">
        <f t="shared" si="7"/>
        <v>-163.99002410400044</v>
      </c>
      <c r="Q51" s="39">
        <v>92</v>
      </c>
      <c r="R51" s="39" t="s">
        <v>209</v>
      </c>
      <c r="S51" s="40">
        <f>'[1]DA HPSLDC'!V56</f>
        <v>50</v>
      </c>
      <c r="T51" s="40" t="s">
        <v>210</v>
      </c>
      <c r="U51" s="40">
        <v>0</v>
      </c>
      <c r="V51" s="39">
        <f>'[1]Annx-A (DA) '!BC55-AA51+AE51</f>
        <v>1377.8650964959998</v>
      </c>
      <c r="W51" s="39">
        <f>'[1]Annx-A (DA) '!AK55</f>
        <v>1197</v>
      </c>
      <c r="X51" s="39">
        <f t="shared" si="0"/>
        <v>180.86509649599975</v>
      </c>
      <c r="Y51" s="39">
        <f>'[1]Annx-D (IE)'!R98</f>
        <v>0</v>
      </c>
      <c r="Z51" s="39">
        <f>'[1]Annx-D (IE)'!V99</f>
        <v>0</v>
      </c>
      <c r="AA51" s="39">
        <f t="shared" si="1"/>
        <v>0</v>
      </c>
      <c r="AB51" s="39">
        <f>'[1]Annx-D (IE)'!AM98</f>
        <v>0</v>
      </c>
      <c r="AC51" s="39">
        <f>'[1]Frm-2 ImpExp'!AN99</f>
        <v>200</v>
      </c>
      <c r="AD51" s="39">
        <f>'[1]Annx-D (IE)'!AU98+'[1]Annx-D (IE)'!AV98</f>
        <v>0</v>
      </c>
      <c r="AE51" s="39">
        <f t="shared" si="2"/>
        <v>200</v>
      </c>
      <c r="AF51" s="41">
        <f>'[1]Annx-A (DA) '!BD55</f>
        <v>214.71104029599988</v>
      </c>
      <c r="AG51" s="42">
        <f t="shared" si="3"/>
        <v>-19.134903504000249</v>
      </c>
    </row>
    <row r="52" spans="1:33" ht="26.25" customHeight="1">
      <c r="A52" s="38">
        <v>45</v>
      </c>
      <c r="B52" s="39" t="s">
        <v>211</v>
      </c>
      <c r="C52" s="40">
        <f>'[1]DA HPSLDC'!H57</f>
        <v>50.05</v>
      </c>
      <c r="D52" s="40" t="s">
        <v>212</v>
      </c>
      <c r="E52" s="39">
        <f>'[1]Annx-A (DA) '!W56-J52+N52</f>
        <v>1334.6662908959997</v>
      </c>
      <c r="F52" s="39">
        <f>'[1]Annx-A (DA) '!E56</f>
        <v>1512</v>
      </c>
      <c r="G52" s="39">
        <f t="shared" si="4"/>
        <v>-177.33370910400026</v>
      </c>
      <c r="H52" s="39">
        <f>'[1]Annx-D (IE)'!R51</f>
        <v>0</v>
      </c>
      <c r="I52" s="39">
        <f>'[1]Frm-2 ImpExp'!X52</f>
        <v>0</v>
      </c>
      <c r="J52" s="39">
        <f t="shared" si="5"/>
        <v>0</v>
      </c>
      <c r="K52" s="39">
        <f>'[1]Annx-D (IE)'!AM51</f>
        <v>0</v>
      </c>
      <c r="L52" s="39">
        <f>'[1]Frm-2 ImpExp'!AN52</f>
        <v>0</v>
      </c>
      <c r="M52" s="39">
        <f>'[1]Annx-D (IE)'!AU51+'[1]Annx-D (IE)'!AV51</f>
        <v>0</v>
      </c>
      <c r="N52" s="39">
        <f t="shared" si="6"/>
        <v>0</v>
      </c>
      <c r="O52" s="39">
        <f>'[1]Annx-A (DA) '!X56</f>
        <v>386.29599329599978</v>
      </c>
      <c r="P52" s="39">
        <f t="shared" si="7"/>
        <v>-177.33370910400026</v>
      </c>
      <c r="Q52" s="39">
        <v>93</v>
      </c>
      <c r="R52" s="39" t="s">
        <v>213</v>
      </c>
      <c r="S52" s="40">
        <f>'[1]DA HPSLDC'!V57</f>
        <v>49.95</v>
      </c>
      <c r="T52" s="40" t="s">
        <v>214</v>
      </c>
      <c r="U52" s="40">
        <v>0</v>
      </c>
      <c r="V52" s="39">
        <f>'[1]Annx-A (DA) '!BC56-AA52+AE52</f>
        <v>1378.1621904959998</v>
      </c>
      <c r="W52" s="39">
        <f>'[1]Annx-A (DA) '!AK56</f>
        <v>1186</v>
      </c>
      <c r="X52" s="39">
        <f t="shared" si="0"/>
        <v>192.16219049599977</v>
      </c>
      <c r="Y52" s="39">
        <f>'[1]Annx-D (IE)'!R99</f>
        <v>0</v>
      </c>
      <c r="Z52" s="39">
        <f>'[1]Annx-D (IE)'!V100</f>
        <v>0</v>
      </c>
      <c r="AA52" s="39">
        <f t="shared" si="1"/>
        <v>0</v>
      </c>
      <c r="AB52" s="39">
        <f>'[1]Annx-D (IE)'!AM99</f>
        <v>0</v>
      </c>
      <c r="AC52" s="39">
        <f>'[1]Frm-2 ImpExp'!AN100</f>
        <v>200</v>
      </c>
      <c r="AD52" s="39">
        <f>'[1]Annx-D (IE)'!AU99+'[1]Annx-D (IE)'!AV99</f>
        <v>10</v>
      </c>
      <c r="AE52" s="39">
        <f t="shared" si="2"/>
        <v>210</v>
      </c>
      <c r="AF52" s="41">
        <f>'[1]Annx-A (DA) '!BD56</f>
        <v>205.00813429599989</v>
      </c>
      <c r="AG52" s="42">
        <f t="shared" si="3"/>
        <v>-17.837809504000234</v>
      </c>
    </row>
    <row r="53" spans="1:33" ht="26.25" customHeight="1">
      <c r="A53" s="38">
        <v>46</v>
      </c>
      <c r="B53" s="39" t="s">
        <v>215</v>
      </c>
      <c r="C53" s="40">
        <f>'[1]DA HPSLDC'!H58</f>
        <v>50.02</v>
      </c>
      <c r="D53" s="40" t="s">
        <v>216</v>
      </c>
      <c r="E53" s="39">
        <f>'[1]Annx-A (DA) '!W57-J53+N53</f>
        <v>1334.6662908959997</v>
      </c>
      <c r="F53" s="39">
        <f>'[1]Annx-A (DA) '!E57</f>
        <v>1519</v>
      </c>
      <c r="G53" s="39">
        <f t="shared" si="4"/>
        <v>-184.33370910400026</v>
      </c>
      <c r="H53" s="39">
        <f>'[1]Annx-D (IE)'!R52</f>
        <v>0</v>
      </c>
      <c r="I53" s="39">
        <f>'[1]Frm-2 ImpExp'!X53</f>
        <v>0</v>
      </c>
      <c r="J53" s="39">
        <f t="shared" si="5"/>
        <v>0</v>
      </c>
      <c r="K53" s="39">
        <f>'[1]Annx-D (IE)'!AM52</f>
        <v>0</v>
      </c>
      <c r="L53" s="39">
        <f>'[1]Frm-2 ImpExp'!AN53</f>
        <v>0</v>
      </c>
      <c r="M53" s="39">
        <f>'[1]Annx-D (IE)'!AU52+'[1]Annx-D (IE)'!AV52</f>
        <v>0</v>
      </c>
      <c r="N53" s="39">
        <f t="shared" si="6"/>
        <v>0</v>
      </c>
      <c r="O53" s="39">
        <f>'[1]Annx-A (DA) '!X57</f>
        <v>386.29599329599978</v>
      </c>
      <c r="P53" s="39">
        <f t="shared" si="7"/>
        <v>-184.33370910400026</v>
      </c>
      <c r="Q53" s="39">
        <v>94</v>
      </c>
      <c r="R53" s="39" t="s">
        <v>217</v>
      </c>
      <c r="S53" s="40">
        <f>'[1]DA HPSLDC'!V58</f>
        <v>49.95</v>
      </c>
      <c r="T53" s="40" t="s">
        <v>218</v>
      </c>
      <c r="U53" s="40">
        <v>0</v>
      </c>
      <c r="V53" s="39">
        <f>'[1]Annx-A (DA) '!BC57-AA53+AE53</f>
        <v>1378.1621904959998</v>
      </c>
      <c r="W53" s="39">
        <f>'[1]Annx-A (DA) '!AK57</f>
        <v>1171</v>
      </c>
      <c r="X53" s="39">
        <f t="shared" si="0"/>
        <v>207.16219049599977</v>
      </c>
      <c r="Y53" s="39">
        <f>'[1]Annx-D (IE)'!R100</f>
        <v>0</v>
      </c>
      <c r="Z53" s="39">
        <f>'[1]Annx-D (IE)'!V101</f>
        <v>0</v>
      </c>
      <c r="AA53" s="39">
        <f t="shared" si="1"/>
        <v>0</v>
      </c>
      <c r="AB53" s="39">
        <f>'[1]Annx-D (IE)'!AM100</f>
        <v>0</v>
      </c>
      <c r="AC53" s="39">
        <f>'[1]Frm-2 ImpExp'!AN101</f>
        <v>200</v>
      </c>
      <c r="AD53" s="39">
        <f>'[1]Annx-D (IE)'!AU100+'[1]Annx-D (IE)'!AV100</f>
        <v>20</v>
      </c>
      <c r="AE53" s="39">
        <f t="shared" si="2"/>
        <v>220</v>
      </c>
      <c r="AF53" s="41">
        <f>'[1]Annx-A (DA) '!BD57</f>
        <v>195.00813429599989</v>
      </c>
      <c r="AG53" s="42">
        <f t="shared" si="3"/>
        <v>-12.837809504000234</v>
      </c>
    </row>
    <row r="54" spans="1:33" ht="26.25" customHeight="1">
      <c r="A54" s="38">
        <v>47</v>
      </c>
      <c r="B54" s="39" t="s">
        <v>219</v>
      </c>
      <c r="C54" s="40">
        <f>'[1]DA HPSLDC'!H59</f>
        <v>50.03</v>
      </c>
      <c r="D54" s="40" t="s">
        <v>220</v>
      </c>
      <c r="E54" s="39">
        <f>'[1]Annx-A (DA) '!W58-J54+N54</f>
        <v>1334.6662908959997</v>
      </c>
      <c r="F54" s="39">
        <f>'[1]Annx-A (DA) '!E58</f>
        <v>1517</v>
      </c>
      <c r="G54" s="39">
        <f t="shared" si="4"/>
        <v>-182.33370910400026</v>
      </c>
      <c r="H54" s="39">
        <f>'[1]Annx-D (IE)'!R53</f>
        <v>0</v>
      </c>
      <c r="I54" s="39">
        <f>'[1]Frm-2 ImpExp'!X54</f>
        <v>0</v>
      </c>
      <c r="J54" s="39">
        <f t="shared" si="5"/>
        <v>0</v>
      </c>
      <c r="K54" s="39">
        <f>'[1]Annx-D (IE)'!AM53</f>
        <v>0</v>
      </c>
      <c r="L54" s="39">
        <f>'[1]Frm-2 ImpExp'!AN54</f>
        <v>0</v>
      </c>
      <c r="M54" s="39">
        <f>'[1]Annx-D (IE)'!AU53+'[1]Annx-D (IE)'!AV53</f>
        <v>0</v>
      </c>
      <c r="N54" s="39">
        <f t="shared" si="6"/>
        <v>0</v>
      </c>
      <c r="O54" s="39">
        <f>'[1]Annx-A (DA) '!X58</f>
        <v>386.29599329599978</v>
      </c>
      <c r="P54" s="39">
        <f t="shared" si="7"/>
        <v>-182.33370910400026</v>
      </c>
      <c r="Q54" s="39">
        <v>95</v>
      </c>
      <c r="R54" s="39" t="s">
        <v>221</v>
      </c>
      <c r="S54" s="40">
        <f>'[1]DA HPSLDC'!V59</f>
        <v>49.9</v>
      </c>
      <c r="T54" s="40" t="s">
        <v>222</v>
      </c>
      <c r="U54" s="40">
        <v>0</v>
      </c>
      <c r="V54" s="39">
        <f>'[1]Annx-A (DA) '!BC58-AA54+AE54</f>
        <v>1370.4498694959998</v>
      </c>
      <c r="W54" s="39">
        <f>'[1]Annx-A (DA) '!AK58</f>
        <v>1161</v>
      </c>
      <c r="X54" s="39">
        <f t="shared" si="0"/>
        <v>209.44986949599979</v>
      </c>
      <c r="Y54" s="39">
        <f>'[1]Annx-D (IE)'!R101</f>
        <v>0</v>
      </c>
      <c r="Z54" s="39">
        <f>'[1]Annx-D (IE)'!V102</f>
        <v>0</v>
      </c>
      <c r="AA54" s="39">
        <f t="shared" si="1"/>
        <v>0</v>
      </c>
      <c r="AB54" s="39">
        <f>'[1]Annx-D (IE)'!AM101</f>
        <v>0</v>
      </c>
      <c r="AC54" s="39">
        <f>'[1]Frm-2 ImpExp'!AN102</f>
        <v>200</v>
      </c>
      <c r="AD54" s="39">
        <f>'[1]Annx-D (IE)'!AU101+'[1]Annx-D (IE)'!AV101</f>
        <v>20</v>
      </c>
      <c r="AE54" s="39">
        <f t="shared" si="2"/>
        <v>220</v>
      </c>
      <c r="AF54" s="41">
        <f>'[1]Annx-A (DA) '!BD58</f>
        <v>187.29581329600003</v>
      </c>
      <c r="AG54" s="42">
        <f t="shared" si="3"/>
        <v>-10.550130504000208</v>
      </c>
    </row>
    <row r="55" spans="1:33" ht="26.25" customHeight="1" thickBot="1">
      <c r="A55" s="43">
        <v>48</v>
      </c>
      <c r="B55" s="44" t="s">
        <v>223</v>
      </c>
      <c r="C55" s="40">
        <f>'[1]DA HPSLDC'!H60</f>
        <v>49.98</v>
      </c>
      <c r="D55" s="40" t="s">
        <v>224</v>
      </c>
      <c r="E55" s="44">
        <f>'[1]Annx-A (DA) '!W59-J55+N55</f>
        <v>1334.6662908959997</v>
      </c>
      <c r="F55" s="44">
        <f>'[1]Annx-A (DA) '!E59</f>
        <v>1520</v>
      </c>
      <c r="G55" s="44">
        <f t="shared" si="4"/>
        <v>-185.33370910400026</v>
      </c>
      <c r="H55" s="44">
        <f>'[1]Annx-D (IE)'!R54</f>
        <v>0</v>
      </c>
      <c r="I55" s="39">
        <f>'[1]Frm-2 ImpExp'!X55</f>
        <v>0</v>
      </c>
      <c r="J55" s="44">
        <f t="shared" si="5"/>
        <v>0</v>
      </c>
      <c r="K55" s="44">
        <f>'[1]Annx-D (IE)'!AM54</f>
        <v>0</v>
      </c>
      <c r="L55" s="44">
        <f>'[1]Frm-2 ImpExp'!AN55</f>
        <v>0</v>
      </c>
      <c r="M55" s="44">
        <f>'[1]Annx-D (IE)'!AU54+'[1]Annx-D (IE)'!AV54</f>
        <v>0</v>
      </c>
      <c r="N55" s="44">
        <f t="shared" si="6"/>
        <v>0</v>
      </c>
      <c r="O55" s="44">
        <f>'[1]Annx-A (DA) '!X59</f>
        <v>386.29599329599978</v>
      </c>
      <c r="P55" s="44">
        <f t="shared" si="7"/>
        <v>-185.33370910400026</v>
      </c>
      <c r="Q55" s="45">
        <v>96</v>
      </c>
      <c r="R55" s="45" t="s">
        <v>225</v>
      </c>
      <c r="S55" s="46">
        <f>'[1]DA HPSLDC'!V60</f>
        <v>49.94</v>
      </c>
      <c r="T55" s="46" t="s">
        <v>226</v>
      </c>
      <c r="U55" s="40">
        <v>0</v>
      </c>
      <c r="V55" s="45">
        <f>'[1]Annx-A (DA) '!BC59-AA55+AE55</f>
        <v>1367.4498694959998</v>
      </c>
      <c r="W55" s="45">
        <f>'[1]Annx-A (DA) '!AK59</f>
        <v>1170</v>
      </c>
      <c r="X55" s="45">
        <f t="shared" si="0"/>
        <v>197.44986949599979</v>
      </c>
      <c r="Y55" s="45">
        <f>'[1]Annx-D (IE)'!R102</f>
        <v>0</v>
      </c>
      <c r="Z55" s="45">
        <f>'[1]Annx-D (IE)'!V103</f>
        <v>0</v>
      </c>
      <c r="AA55" s="45">
        <f t="shared" si="1"/>
        <v>0</v>
      </c>
      <c r="AB55" s="45">
        <f>'[1]Annx-D (IE)'!AM102</f>
        <v>0</v>
      </c>
      <c r="AC55" s="45">
        <f>'[1]Frm-2 ImpExp'!AN103</f>
        <v>200</v>
      </c>
      <c r="AD55" s="45">
        <f>'[1]Annx-D (IE)'!AU102+'[1]Annx-D (IE)'!AV102</f>
        <v>10</v>
      </c>
      <c r="AE55" s="45">
        <f t="shared" si="2"/>
        <v>210</v>
      </c>
      <c r="AF55" s="47">
        <f>'[1]Annx-A (DA) '!BD59</f>
        <v>197.29581329600003</v>
      </c>
      <c r="AG55" s="48">
        <f t="shared" si="3"/>
        <v>-12.550130504000208</v>
      </c>
    </row>
    <row r="56" spans="1:33" ht="33" customHeight="1">
      <c r="A56" s="4"/>
      <c r="B56" s="49"/>
      <c r="C56" s="50"/>
      <c r="D56" s="50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1" t="s">
        <v>227</v>
      </c>
      <c r="R56" s="52"/>
      <c r="S56" s="53">
        <f>AVERAGE((C8:C55),(S8:S55))</f>
        <v>49.997812500000009</v>
      </c>
      <c r="T56" s="53" t="e">
        <f>AVERAGE((D8:D55),(T8:T55))</f>
        <v>#DIV/0!</v>
      </c>
      <c r="U56" s="53">
        <f t="shared" ref="U56:AG56" si="8">AVERAGE((D8:D55),(U8:U55))</f>
        <v>0</v>
      </c>
      <c r="V56" s="53">
        <f t="shared" si="8"/>
        <v>1332.0924596605844</v>
      </c>
      <c r="W56" s="53">
        <f t="shared" si="8"/>
        <v>1291.6666666666667</v>
      </c>
      <c r="X56" s="53">
        <f t="shared" si="8"/>
        <v>40.425792993916481</v>
      </c>
      <c r="Y56" s="53">
        <f t="shared" si="8"/>
        <v>0</v>
      </c>
      <c r="Z56" s="53">
        <f t="shared" si="8"/>
        <v>0</v>
      </c>
      <c r="AA56" s="53">
        <f t="shared" si="8"/>
        <v>0</v>
      </c>
      <c r="AB56" s="53">
        <f t="shared" si="8"/>
        <v>0</v>
      </c>
      <c r="AC56" s="53">
        <f t="shared" si="8"/>
        <v>66.666666666666671</v>
      </c>
      <c r="AD56" s="53">
        <f t="shared" si="8"/>
        <v>37.8125</v>
      </c>
      <c r="AE56" s="53">
        <f t="shared" si="8"/>
        <v>104.47916666666667</v>
      </c>
      <c r="AF56" s="53">
        <f t="shared" si="8"/>
        <v>280.17511809808337</v>
      </c>
      <c r="AG56" s="53">
        <f t="shared" si="8"/>
        <v>-64.053373672750183</v>
      </c>
    </row>
    <row r="57" spans="1:33" s="59" customFormat="1" ht="41.2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54"/>
      <c r="N57" s="54"/>
      <c r="O57" s="54"/>
      <c r="P57" s="54"/>
      <c r="Q57" s="56" t="s">
        <v>228</v>
      </c>
      <c r="R57" s="56"/>
      <c r="S57" s="57"/>
      <c r="T57" s="58" t="e">
        <f>AVERAGE((D8:D55),(T8:T55))</f>
        <v>#DIV/0!</v>
      </c>
      <c r="U57" s="58"/>
      <c r="V57" s="58">
        <f t="shared" ref="V57:AG57" si="9">ROUND(SUM((E8:E55),(V8:V55))/4,0)/100</f>
        <v>319.7</v>
      </c>
      <c r="W57" s="58">
        <f t="shared" si="9"/>
        <v>310</v>
      </c>
      <c r="X57" s="58">
        <f t="shared" si="9"/>
        <v>9.6999999999999993</v>
      </c>
      <c r="Y57" s="58">
        <f t="shared" si="9"/>
        <v>0</v>
      </c>
      <c r="Z57" s="58">
        <f t="shared" si="9"/>
        <v>0</v>
      </c>
      <c r="AA57" s="58">
        <f t="shared" si="9"/>
        <v>0</v>
      </c>
      <c r="AB57" s="58">
        <f t="shared" si="9"/>
        <v>0</v>
      </c>
      <c r="AC57" s="58">
        <f t="shared" si="9"/>
        <v>16</v>
      </c>
      <c r="AD57" s="58">
        <f t="shared" si="9"/>
        <v>9.08</v>
      </c>
      <c r="AE57" s="58">
        <f t="shared" si="9"/>
        <v>25.08</v>
      </c>
      <c r="AF57" s="58">
        <f t="shared" si="9"/>
        <v>67.239999999999995</v>
      </c>
      <c r="AG57" s="58">
        <f t="shared" si="9"/>
        <v>-15.37</v>
      </c>
    </row>
    <row r="58" spans="1:33" s="59" customFormat="1" ht="41.2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5"/>
      <c r="M58" s="54"/>
      <c r="N58" s="54"/>
      <c r="O58" s="54"/>
      <c r="P58" s="54"/>
      <c r="Q58" s="60"/>
      <c r="R58" s="60"/>
      <c r="S58" s="61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1:33" s="69" customFormat="1" ht="24.75" customHeight="1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5"/>
      <c r="M59" s="64"/>
      <c r="N59" s="64"/>
      <c r="O59" s="64"/>
      <c r="P59" s="64"/>
      <c r="Q59" s="66"/>
      <c r="R59" s="66"/>
      <c r="S59" s="66"/>
      <c r="T59" s="66"/>
      <c r="U59" s="66"/>
      <c r="V59" s="67"/>
      <c r="W59" s="66"/>
      <c r="X59" s="66"/>
      <c r="Y59" s="66"/>
      <c r="Z59" s="66"/>
      <c r="AA59" s="66"/>
      <c r="AB59" s="66"/>
      <c r="AC59" s="66"/>
      <c r="AD59" s="68"/>
      <c r="AE59" s="64"/>
      <c r="AF59" s="64"/>
      <c r="AG59" s="67"/>
    </row>
    <row r="60" spans="1:33" s="69" customFormat="1" ht="41.25" customHeight="1">
      <c r="A60" s="70"/>
      <c r="B60" s="63"/>
      <c r="C60" s="63"/>
      <c r="D60" s="63"/>
      <c r="E60" s="64"/>
      <c r="F60" s="64"/>
      <c r="G60" s="64"/>
      <c r="H60" s="64"/>
      <c r="I60" s="64"/>
      <c r="J60" s="64"/>
      <c r="K60" s="64"/>
      <c r="L60" s="65"/>
      <c r="M60" s="64"/>
      <c r="N60" s="64"/>
      <c r="O60" s="64"/>
      <c r="P60" s="64"/>
      <c r="Q60" s="71"/>
      <c r="R60" s="71"/>
      <c r="S60" s="72"/>
      <c r="T60" s="72"/>
      <c r="U60" s="72"/>
      <c r="V60" s="73"/>
      <c r="W60" s="73"/>
      <c r="X60" s="64"/>
      <c r="Y60" s="64"/>
      <c r="Z60" s="64"/>
      <c r="AA60" s="74"/>
      <c r="AB60" s="75"/>
      <c r="AC60" s="75"/>
      <c r="AD60" s="66"/>
      <c r="AE60" s="64"/>
      <c r="AF60" s="64"/>
      <c r="AG60" s="64"/>
    </row>
    <row r="61" spans="1:33" s="69" customFormat="1" ht="61.5" customHeight="1">
      <c r="A61" s="70"/>
      <c r="B61" s="63"/>
      <c r="C61" s="63"/>
      <c r="D61" s="63"/>
      <c r="E61" s="64"/>
      <c r="F61" s="64"/>
      <c r="G61" s="64"/>
      <c r="H61" s="64"/>
      <c r="I61" s="64"/>
      <c r="J61" s="64"/>
      <c r="K61" s="64"/>
      <c r="L61" s="65"/>
      <c r="M61" s="64"/>
      <c r="N61" s="64"/>
      <c r="O61" s="64"/>
      <c r="P61" s="64"/>
      <c r="Q61" s="71"/>
      <c r="R61" s="71"/>
      <c r="S61" s="72"/>
      <c r="T61" s="72"/>
      <c r="U61" s="72"/>
      <c r="V61" s="73"/>
      <c r="W61" s="73"/>
      <c r="X61" s="64"/>
      <c r="Y61" s="64"/>
      <c r="Z61" s="64"/>
      <c r="AA61" s="74"/>
      <c r="AB61" s="75"/>
      <c r="AC61" s="75"/>
      <c r="AD61" s="66"/>
      <c r="AE61" s="64"/>
      <c r="AF61" s="64"/>
      <c r="AG61" s="64"/>
    </row>
    <row r="62" spans="1:33" s="69" customFormat="1" ht="64.5" customHeight="1">
      <c r="A62" s="70"/>
      <c r="B62" s="63"/>
      <c r="C62" s="63"/>
      <c r="D62" s="63"/>
      <c r="E62" s="64"/>
      <c r="F62" s="64"/>
      <c r="G62" s="64"/>
      <c r="H62" s="64"/>
      <c r="I62" s="64"/>
      <c r="J62" s="64" t="s">
        <v>229</v>
      </c>
      <c r="K62" s="64"/>
      <c r="L62" s="65"/>
      <c r="M62" s="64"/>
      <c r="N62" s="64"/>
      <c r="O62" s="64"/>
      <c r="P62" s="64"/>
      <c r="Q62" s="71"/>
      <c r="R62" s="71"/>
      <c r="S62" s="72"/>
      <c r="T62" s="72"/>
      <c r="U62" s="72"/>
      <c r="V62" s="73"/>
      <c r="W62" s="73"/>
      <c r="X62" s="64"/>
      <c r="Y62" s="64"/>
      <c r="Z62" s="64"/>
      <c r="AA62" s="74"/>
      <c r="AB62" s="75"/>
      <c r="AC62" s="75"/>
      <c r="AD62" s="66"/>
      <c r="AE62" s="64"/>
      <c r="AF62" s="64"/>
      <c r="AG62" s="64"/>
    </row>
    <row r="63" spans="1:33" s="69" customFormat="1" ht="39" customHeight="1">
      <c r="A63" s="70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2"/>
      <c r="T63" s="72"/>
      <c r="U63" s="72"/>
      <c r="V63" s="73"/>
      <c r="W63" s="73"/>
      <c r="X63" s="64"/>
      <c r="Y63" s="64"/>
      <c r="Z63" s="64"/>
      <c r="AA63" s="74"/>
      <c r="AB63" s="75"/>
      <c r="AC63" s="75"/>
      <c r="AD63" s="66"/>
      <c r="AE63" s="66"/>
      <c r="AG63" s="64"/>
    </row>
    <row r="64" spans="1:33" s="69" customFormat="1" ht="33.75" customHeight="1">
      <c r="A64" s="74"/>
      <c r="B64" s="75"/>
      <c r="C64" s="75"/>
      <c r="D64" s="75"/>
      <c r="E64" s="66"/>
      <c r="F64" s="66"/>
      <c r="G64" s="66"/>
      <c r="H64" s="66"/>
      <c r="I64" s="66"/>
      <c r="J64" s="66"/>
      <c r="K64" s="66"/>
      <c r="L64" s="68"/>
      <c r="M64" s="66"/>
      <c r="N64" s="66"/>
      <c r="O64" s="66"/>
      <c r="P64" s="66"/>
      <c r="Q64" s="76"/>
      <c r="R64" s="76"/>
      <c r="S64" s="77"/>
      <c r="T64" s="77"/>
      <c r="U64" s="77"/>
      <c r="V64" s="78"/>
      <c r="W64" s="78"/>
      <c r="X64" s="66"/>
      <c r="Y64" s="66"/>
      <c r="Z64" s="66"/>
      <c r="AA64" s="66"/>
      <c r="AB64" s="66"/>
      <c r="AC64" s="66"/>
      <c r="AD64" s="66"/>
      <c r="AE64" s="66"/>
      <c r="AF64" s="66"/>
      <c r="AG64" s="66"/>
    </row>
    <row r="65" spans="1:33" ht="15.75" customHeight="1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8"/>
      <c r="M65" s="66"/>
      <c r="N65" s="66"/>
      <c r="O65" s="66"/>
      <c r="P65" s="66"/>
      <c r="Q65" s="66"/>
      <c r="R65" s="66"/>
      <c r="S65" s="66"/>
      <c r="T65" s="66"/>
      <c r="U65" s="66"/>
      <c r="V65" s="79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</row>
    <row r="66" spans="1:33" ht="15.75" customHeight="1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8"/>
      <c r="M66" s="66"/>
      <c r="N66" s="66"/>
      <c r="O66" s="66"/>
      <c r="P66" s="66"/>
      <c r="Q66" s="80"/>
      <c r="R66" s="80"/>
      <c r="S66" s="80"/>
      <c r="T66" s="80"/>
      <c r="U66" s="80"/>
      <c r="V66" s="81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</row>
    <row r="67" spans="1:33" ht="15.75" customHeight="1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0"/>
      <c r="R67" s="80"/>
      <c r="S67" s="80"/>
      <c r="T67" s="80"/>
      <c r="U67" s="80"/>
      <c r="V67" s="81"/>
      <c r="W67" s="80"/>
      <c r="X67" s="80"/>
      <c r="Y67" s="80"/>
      <c r="Z67" s="80"/>
      <c r="AA67" s="80"/>
      <c r="AB67" s="80"/>
      <c r="AC67" s="80"/>
      <c r="AD67" s="66"/>
      <c r="AE67" s="66"/>
      <c r="AF67" s="66"/>
      <c r="AG67" s="66"/>
    </row>
    <row r="68" spans="1:33" ht="15.75" customHeight="1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0"/>
      <c r="R68" s="80"/>
      <c r="S68" s="80"/>
      <c r="T68" s="80"/>
      <c r="U68" s="80"/>
      <c r="V68" s="81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</row>
    <row r="69" spans="1:33" ht="15.75" customHeight="1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</row>
    <row r="70" spans="1:33">
      <c r="L70" s="83"/>
    </row>
    <row r="71" spans="1:33">
      <c r="L71" s="83"/>
    </row>
    <row r="72" spans="1:33">
      <c r="L72" s="83"/>
    </row>
    <row r="73" spans="1:33" ht="30.6" customHeight="1">
      <c r="L73" s="83"/>
    </row>
    <row r="74" spans="1:33">
      <c r="L74" s="83"/>
    </row>
    <row r="75" spans="1:33">
      <c r="L75" s="83"/>
    </row>
    <row r="76" spans="1:33">
      <c r="L76" s="83"/>
    </row>
    <row r="77" spans="1:33">
      <c r="L77" s="83"/>
    </row>
    <row r="78" spans="1:33">
      <c r="L78" s="83"/>
    </row>
    <row r="79" spans="1:33">
      <c r="L79" s="83"/>
    </row>
    <row r="80" spans="1:33">
      <c r="L80" s="83"/>
    </row>
    <row r="81" spans="12:33">
      <c r="L81" s="83"/>
    </row>
    <row r="82" spans="12:33">
      <c r="L82" s="83"/>
    </row>
    <row r="83" spans="12:33">
      <c r="L83" s="83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C83" s="84"/>
      <c r="AD83" s="84"/>
      <c r="AG83" s="84"/>
    </row>
    <row r="84" spans="12:33">
      <c r="L84" s="83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C84" s="84"/>
      <c r="AD84" s="84"/>
      <c r="AG84" s="84"/>
    </row>
    <row r="85" spans="12:33">
      <c r="L85" s="83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C85" s="84"/>
      <c r="AD85" s="84"/>
      <c r="AG85" s="84"/>
    </row>
    <row r="86" spans="12:33">
      <c r="L86" s="83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C86" s="84"/>
      <c r="AD86" s="84"/>
      <c r="AG86" s="84"/>
    </row>
    <row r="87" spans="12:33">
      <c r="L87" s="83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C87" s="84"/>
      <c r="AD87" s="84"/>
      <c r="AG87" s="84"/>
    </row>
    <row r="88" spans="12:33">
      <c r="L88" s="83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C88" s="84"/>
      <c r="AD88" s="84"/>
      <c r="AG88" s="84"/>
    </row>
    <row r="89" spans="12:33">
      <c r="L89" s="83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C89" s="84"/>
      <c r="AD89" s="84"/>
      <c r="AG89" s="84"/>
    </row>
    <row r="90" spans="12:33">
      <c r="L90" s="83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C90" s="84"/>
      <c r="AD90" s="84"/>
      <c r="AG90" s="84"/>
    </row>
    <row r="91" spans="12:33">
      <c r="L91" s="83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C91" s="84"/>
      <c r="AD91" s="84"/>
      <c r="AG91" s="84"/>
    </row>
    <row r="92" spans="12:33">
      <c r="L92" s="83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C92" s="84"/>
      <c r="AD92" s="84"/>
      <c r="AG92" s="84"/>
    </row>
    <row r="93" spans="12:33">
      <c r="L93" s="83"/>
    </row>
    <row r="94" spans="12:33">
      <c r="L94" s="83"/>
    </row>
    <row r="95" spans="12:33">
      <c r="L95" s="83"/>
    </row>
    <row r="96" spans="12:33">
      <c r="L96" s="83"/>
    </row>
    <row r="97" spans="12:12">
      <c r="L97" s="83"/>
    </row>
    <row r="98" spans="12:12">
      <c r="L98" s="83"/>
    </row>
    <row r="99" spans="12:12">
      <c r="L99" s="83"/>
    </row>
    <row r="100" spans="12:12">
      <c r="L100" s="83"/>
    </row>
    <row r="101" spans="12:12">
      <c r="L101" s="83"/>
    </row>
    <row r="102" spans="12:12">
      <c r="L102" s="83"/>
    </row>
    <row r="103" spans="12:12">
      <c r="L103" s="83"/>
    </row>
    <row r="104" spans="12:12">
      <c r="L104" s="83"/>
    </row>
    <row r="105" spans="12:12">
      <c r="L105" s="83"/>
    </row>
  </sheetData>
  <mergeCells count="43">
    <mergeCell ref="Q64:R64"/>
    <mergeCell ref="V64:W64"/>
    <mergeCell ref="A67:P69"/>
    <mergeCell ref="Q61:R61"/>
    <mergeCell ref="V61:W61"/>
    <mergeCell ref="Q62:R62"/>
    <mergeCell ref="V62:W62"/>
    <mergeCell ref="B63:P63"/>
    <mergeCell ref="Q63:R63"/>
    <mergeCell ref="V63:W63"/>
    <mergeCell ref="AB4:AE5"/>
    <mergeCell ref="AF4:AF6"/>
    <mergeCell ref="AG4:AG6"/>
    <mergeCell ref="Q56:R56"/>
    <mergeCell ref="Q57:R57"/>
    <mergeCell ref="Q60:R60"/>
    <mergeCell ref="V60:W60"/>
    <mergeCell ref="U3:U6"/>
    <mergeCell ref="V3:V6"/>
    <mergeCell ref="W3:W6"/>
    <mergeCell ref="X3:X6"/>
    <mergeCell ref="Y3:AG3"/>
    <mergeCell ref="H4:J5"/>
    <mergeCell ref="K4:N5"/>
    <mergeCell ref="O4:O6"/>
    <mergeCell ref="P4:P6"/>
    <mergeCell ref="Y4:AA5"/>
    <mergeCell ref="G3:G6"/>
    <mergeCell ref="H3:P3"/>
    <mergeCell ref="Q3:Q6"/>
    <mergeCell ref="R3:R6"/>
    <mergeCell ref="S3:S6"/>
    <mergeCell ref="T3:T6"/>
    <mergeCell ref="A1:B1"/>
    <mergeCell ref="A2:Q2"/>
    <mergeCell ref="R2:V2"/>
    <mergeCell ref="X2:AG2"/>
    <mergeCell ref="A3:A6"/>
    <mergeCell ref="B3:B6"/>
    <mergeCell ref="C3:C6"/>
    <mergeCell ref="D3:D6"/>
    <mergeCell ref="E3:E6"/>
    <mergeCell ref="F3:F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37" orientation="landscape" horizontalDpi="4294967295" verticalDpi="4294967295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DADISPO</vt:lpstr>
      <vt:lpstr>DADISPO!Print_Area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2021-07-04T03:56:49Z</dcterms:created>
  <dcterms:modified xsi:type="dcterms:W3CDTF">2021-07-04T03:57:00Z</dcterms:modified>
</cp:coreProperties>
</file>