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ily report for CEA (SLDC-F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'Daily report for CEA (SLDC-F)'!$A$1:$I$62</definedName>
  </definedNames>
  <calcPr calcId="125725"/>
</workbook>
</file>

<file path=xl/calcChain.xml><?xml version="1.0" encoding="utf-8"?>
<calcChain xmlns="http://schemas.openxmlformats.org/spreadsheetml/2006/main">
  <c r="C55" i="1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F47"/>
  <c r="F55" s="1"/>
  <c r="H46"/>
  <c r="G46"/>
  <c r="G55" s="1"/>
  <c r="F46"/>
  <c r="G44"/>
  <c r="F44"/>
  <c r="C44"/>
  <c r="H43"/>
  <c r="G43"/>
  <c r="F43"/>
  <c r="H41"/>
  <c r="G41"/>
  <c r="F41"/>
  <c r="E41"/>
  <c r="D41"/>
  <c r="C41"/>
  <c r="B41"/>
  <c r="I40"/>
  <c r="G40"/>
  <c r="F40"/>
  <c r="E40"/>
  <c r="D40"/>
  <c r="H39"/>
  <c r="G39"/>
  <c r="F39"/>
  <c r="E39"/>
  <c r="D39"/>
  <c r="C39"/>
  <c r="I38"/>
  <c r="G37" s="1"/>
  <c r="G38"/>
  <c r="F38"/>
  <c r="E38"/>
  <c r="D38"/>
  <c r="H37"/>
  <c r="F37"/>
  <c r="E37"/>
  <c r="D37"/>
  <c r="C37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D11"/>
  <c r="B5" s="1"/>
  <c r="I5" l="1"/>
</calcChain>
</file>

<file path=xl/sharedStrings.xml><?xml version="1.0" encoding="utf-8"?>
<sst xmlns="http://schemas.openxmlformats.org/spreadsheetml/2006/main" count="72" uniqueCount="67">
  <si>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</si>
  <si>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</si>
  <si>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</si>
  <si>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</si>
  <si>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</si>
  <si>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</si>
  <si>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</si>
  <si>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</si>
  <si>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</si>
  <si>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</si>
  <si>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</si>
  <si>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</si>
  <si>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</si>
  <si>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</si>
  <si>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</si>
  <si>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</si>
  <si>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</si>
  <si>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</si>
  <si>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</si>
  <si>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</si>
  <si>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</si>
  <si>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</si>
  <si>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</si>
  <si>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</si>
  <si>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</si>
  <si>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</si>
  <si>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</si>
  <si>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</si>
  <si>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</si>
  <si>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</si>
  <si>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</si>
  <si>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</si>
  <si>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</si>
  <si>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</si>
  <si>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</si>
  <si>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</si>
  <si>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</si>
  <si>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</si>
  <si>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</si>
  <si>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</si>
  <si>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</si>
  <si>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</si>
  <si>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</si>
  <si>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</si>
  <si>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</si>
  <si>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</si>
  <si>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</si>
  <si>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</si>
  <si>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</si>
  <si>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</si>
  <si>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</si>
  <si>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</si>
  <si>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</si>
  <si>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</si>
  <si>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</si>
  <si>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</si>
  <si>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</si>
  <si>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</si>
  <si>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</si>
  <si>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</si>
  <si>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Lower Nanti (2x7 MW)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</si>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</sst>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.mm\.yy;@"/>
    <numFmt numFmtId="165" formatCode="[$-409]dd\-mmm\-yy;@"/>
    <numFmt numFmtId="166" formatCode="[$-409]d\-mmm\-yy;@"/>
    <numFmt numFmtId="167" formatCode="d\-mmm\-yyyy"/>
    <numFmt numFmtId="168" formatCode="dd\.mm\.yyyy;@"/>
    <numFmt numFmtId="169" formatCode="_(&quot;$&quot;* #,##0.00_);_(&quot;$&quot;* \(#,##0.00\);_(&quot;$&quot;* &quot;-&quot;??_);_(@_)"/>
  </numFmts>
  <fonts count="33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32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168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49">
    <xf numFmtId="0" fontId="0" fillId="0" borderId="0" xfId="0"/>
    <xf numFmtId="0" fontId="3" fillId="0" borderId="2" xfId="1" applyFont="1" applyBorder="1" applyProtection="1"/>
    <xf numFmtId="0" fontId="4" fillId="0" borderId="3" xfId="1" applyFont="1" applyBorder="1" applyProtection="1"/>
    <xf numFmtId="0" fontId="3" fillId="0" borderId="3" xfId="1" applyFont="1" applyBorder="1" applyProtection="1"/>
    <xf numFmtId="0" fontId="3" fillId="0" borderId="4" xfId="1" applyFont="1" applyBorder="1" applyAlignment="1" applyProtection="1">
      <alignment horizontal="center"/>
    </xf>
    <xf numFmtId="0" fontId="2" fillId="0" borderId="0" xfId="1" applyFont="1" applyProtection="1"/>
    <xf numFmtId="0" fontId="5" fillId="0" borderId="0" xfId="1" applyFont="1" applyProtection="1"/>
    <xf numFmtId="0" fontId="3" fillId="0" borderId="5" xfId="1" applyFont="1" applyBorder="1" applyProtection="1"/>
    <xf numFmtId="0" fontId="6" fillId="0" borderId="0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center"/>
    </xf>
    <xf numFmtId="0" fontId="7" fillId="0" borderId="6" xfId="1" applyFont="1" applyBorder="1" applyAlignment="1" applyProtection="1">
      <alignment horizontal="center"/>
    </xf>
    <xf numFmtId="0" fontId="8" fillId="0" borderId="5" xfId="1" applyFont="1" applyBorder="1" applyAlignment="1" applyProtection="1"/>
    <xf numFmtId="0" fontId="9" fillId="0" borderId="0" xfId="1" applyFont="1" applyBorder="1" applyAlignment="1" applyProtection="1">
      <alignment horizontal="center"/>
    </xf>
    <xf numFmtId="0" fontId="9" fillId="0" borderId="6" xfId="1" applyFont="1" applyBorder="1" applyAlignment="1" applyProtection="1">
      <alignment horizontal="center"/>
    </xf>
    <xf numFmtId="0" fontId="10" fillId="0" borderId="0" xfId="1" applyFont="1" applyProtection="1"/>
    <xf numFmtId="0" fontId="11" fillId="0" borderId="0" xfId="1" applyFont="1" applyProtection="1"/>
    <xf numFmtId="0" fontId="7" fillId="0" borderId="5" xfId="1" applyFont="1" applyBorder="1" applyAlignment="1" applyProtection="1">
      <alignment horizontal="right" vertical="center"/>
    </xf>
    <xf numFmtId="164" fontId="7" fillId="0" borderId="0" xfId="1" applyNumberFormat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right" vertical="center"/>
    </xf>
    <xf numFmtId="165" fontId="7" fillId="0" borderId="6" xfId="1" applyNumberFormat="1" applyFont="1" applyBorder="1" applyAlignment="1" applyProtection="1">
      <alignment horizontal="center" vertical="center"/>
    </xf>
    <xf numFmtId="0" fontId="7" fillId="0" borderId="5" xfId="1" applyFont="1" applyBorder="1" applyProtection="1"/>
    <xf numFmtId="0" fontId="7" fillId="0" borderId="0" xfId="1" applyFont="1" applyBorder="1" applyProtection="1"/>
    <xf numFmtId="166" fontId="7" fillId="0" borderId="0" xfId="1" applyNumberFormat="1" applyFont="1" applyBorder="1" applyAlignment="1" applyProtection="1">
      <alignment horizontal="center"/>
    </xf>
    <xf numFmtId="0" fontId="3" fillId="0" borderId="0" xfId="1" applyFont="1" applyBorder="1" applyProtection="1"/>
    <xf numFmtId="0" fontId="7" fillId="0" borderId="6" xfId="1" applyFont="1" applyBorder="1" applyAlignment="1" applyProtection="1">
      <alignment horizontal="center"/>
    </xf>
    <xf numFmtId="0" fontId="7" fillId="0" borderId="0" xfId="1" applyFont="1" applyBorder="1" applyAlignment="1" applyProtection="1"/>
    <xf numFmtId="0" fontId="7" fillId="0" borderId="0" xfId="1" applyFont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3" fillId="0" borderId="0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7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166" fontId="8" fillId="0" borderId="0" xfId="1" applyNumberFormat="1" applyFont="1" applyBorder="1" applyAlignment="1" applyProtection="1">
      <alignment horizontal="left" vertical="center"/>
    </xf>
    <xf numFmtId="0" fontId="14" fillId="0" borderId="0" xfId="1" applyFont="1" applyBorder="1" applyAlignment="1" applyProtection="1">
      <alignment horizontal="center" vertical="center"/>
    </xf>
    <xf numFmtId="165" fontId="7" fillId="0" borderId="0" xfId="1" applyNumberFormat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vertical="center" wrapText="1"/>
    </xf>
    <xf numFmtId="0" fontId="3" fillId="0" borderId="6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/>
    </xf>
    <xf numFmtId="167" fontId="8" fillId="0" borderId="0" xfId="1" applyNumberFormat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8" xfId="1" applyFont="1" applyBorder="1" applyProtection="1"/>
    <xf numFmtId="0" fontId="7" fillId="16" borderId="9" xfId="1" applyFont="1" applyFill="1" applyBorder="1" applyAlignment="1" applyProtection="1">
      <alignment horizontal="center" vertical="center"/>
    </xf>
    <xf numFmtId="0" fontId="7" fillId="16" borderId="9" xfId="1" applyFont="1" applyFill="1" applyBorder="1" applyAlignment="1" applyProtection="1">
      <alignment horizontal="center" vertical="center" wrapText="1"/>
    </xf>
    <xf numFmtId="0" fontId="7" fillId="16" borderId="10" xfId="1" applyFont="1" applyFill="1" applyBorder="1" applyAlignment="1" applyProtection="1">
      <alignment horizontal="center" vertical="center" wrapText="1"/>
    </xf>
    <xf numFmtId="0" fontId="7" fillId="16" borderId="9" xfId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 wrapText="1"/>
    </xf>
    <xf numFmtId="0" fontId="7" fillId="16" borderId="12" xfId="1" applyFont="1" applyFill="1" applyBorder="1" applyAlignment="1" applyProtection="1">
      <alignment horizontal="center" vertical="center" wrapText="1"/>
    </xf>
    <xf numFmtId="0" fontId="7" fillId="16" borderId="10" xfId="1" applyFont="1" applyFill="1" applyBorder="1" applyAlignment="1" applyProtection="1">
      <alignment horizontal="center" vertical="center"/>
    </xf>
    <xf numFmtId="0" fontId="7" fillId="16" borderId="13" xfId="1" applyFont="1" applyFill="1" applyBorder="1" applyAlignment="1" applyProtection="1">
      <alignment horizontal="center" vertical="center" wrapText="1"/>
    </xf>
    <xf numFmtId="0" fontId="2" fillId="0" borderId="0" xfId="1" applyFont="1" applyBorder="1" applyProtection="1"/>
    <xf numFmtId="0" fontId="7" fillId="16" borderId="14" xfId="1" applyFont="1" applyFill="1" applyBorder="1" applyAlignment="1" applyProtection="1">
      <alignment horizontal="center"/>
    </xf>
    <xf numFmtId="0" fontId="7" fillId="16" borderId="14" xfId="1" applyFont="1" applyFill="1" applyBorder="1" applyAlignment="1" applyProtection="1">
      <alignment horizontal="center" wrapText="1"/>
    </xf>
    <xf numFmtId="0" fontId="15" fillId="17" borderId="0" xfId="1" applyFont="1" applyFill="1" applyBorder="1" applyProtection="1"/>
    <xf numFmtId="14" fontId="2" fillId="17" borderId="0" xfId="1" applyNumberFormat="1" applyFont="1" applyFill="1" applyBorder="1" applyProtection="1"/>
    <xf numFmtId="0" fontId="2" fillId="17" borderId="0" xfId="1" applyFont="1" applyFill="1" applyBorder="1" applyProtection="1"/>
    <xf numFmtId="0" fontId="5" fillId="17" borderId="0" xfId="1" applyFont="1" applyFill="1" applyBorder="1" applyProtection="1"/>
    <xf numFmtId="0" fontId="10" fillId="0" borderId="9" xfId="1" applyFont="1" applyBorder="1" applyAlignment="1" applyProtection="1">
      <alignment horizontal="center" vertical="center"/>
    </xf>
    <xf numFmtId="0" fontId="10" fillId="0" borderId="9" xfId="1" applyFont="1" applyBorder="1" applyAlignment="1" applyProtection="1">
      <alignment vertical="center"/>
    </xf>
    <xf numFmtId="2" fontId="10" fillId="0" borderId="9" xfId="1" applyNumberFormat="1" applyFont="1" applyBorder="1" applyAlignment="1" applyProtection="1">
      <alignment horizontal="center" vertical="center"/>
    </xf>
    <xf numFmtId="49" fontId="10" fillId="0" borderId="9" xfId="1" applyNumberFormat="1" applyFont="1" applyBorder="1" applyAlignment="1" applyProtection="1">
      <alignment horizontal="center" vertical="center" wrapText="1"/>
    </xf>
    <xf numFmtId="0" fontId="10" fillId="0" borderId="0" xfId="1" applyFont="1" applyBorder="1" applyProtection="1"/>
    <xf numFmtId="14" fontId="10" fillId="0" borderId="0" xfId="1" applyNumberFormat="1" applyFont="1" applyBorder="1" applyProtection="1"/>
    <xf numFmtId="14" fontId="10" fillId="0" borderId="0" xfId="1" applyNumberFormat="1" applyFont="1" applyProtection="1"/>
    <xf numFmtId="0" fontId="10" fillId="0" borderId="0" xfId="1" applyFont="1" applyBorder="1" applyAlignment="1" applyProtection="1">
      <alignment horizontal="center" vertical="center" wrapText="1"/>
    </xf>
    <xf numFmtId="2" fontId="10" fillId="0" borderId="0" xfId="1" applyNumberFormat="1" applyFont="1" applyBorder="1" applyAlignment="1" applyProtection="1">
      <alignment horizontal="center"/>
    </xf>
    <xf numFmtId="2" fontId="11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Protection="1"/>
    <xf numFmtId="2" fontId="11" fillId="0" borderId="0" xfId="1" applyNumberFormat="1" applyFont="1" applyBorder="1" applyProtection="1"/>
    <xf numFmtId="0" fontId="10" fillId="0" borderId="0" xfId="1" applyFont="1" applyBorder="1" applyAlignment="1" applyProtection="1">
      <alignment horizont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0" xfId="1" applyFont="1" applyBorder="1" applyProtection="1"/>
    <xf numFmtId="2" fontId="16" fillId="0" borderId="0" xfId="1" applyNumberFormat="1" applyFont="1" applyBorder="1" applyAlignment="1" applyProtection="1">
      <alignment horizontal="left"/>
    </xf>
    <xf numFmtId="0" fontId="10" fillId="18" borderId="0" xfId="1" applyFont="1" applyFill="1" applyBorder="1" applyProtection="1"/>
    <xf numFmtId="2" fontId="10" fillId="0" borderId="0" xfId="1" applyNumberFormat="1" applyFont="1" applyFill="1" applyBorder="1" applyProtection="1"/>
    <xf numFmtId="0" fontId="10" fillId="0" borderId="0" xfId="1" applyFont="1" applyFill="1" applyBorder="1" applyProtection="1"/>
    <xf numFmtId="0" fontId="10" fillId="0" borderId="0" xfId="1" applyFont="1" applyBorder="1" applyAlignment="1" applyProtection="1">
      <alignment horizontal="center"/>
    </xf>
    <xf numFmtId="2" fontId="17" fillId="18" borderId="0" xfId="1" applyNumberFormat="1" applyFont="1" applyFill="1" applyBorder="1" applyProtection="1"/>
    <xf numFmtId="2" fontId="10" fillId="18" borderId="0" xfId="1" applyNumberFormat="1" applyFont="1" applyFill="1" applyBorder="1" applyProtection="1"/>
    <xf numFmtId="0" fontId="16" fillId="19" borderId="0" xfId="1" applyNumberFormat="1" applyFont="1" applyFill="1" applyBorder="1" applyAlignment="1" applyProtection="1">
      <alignment horizontal="left" vertical="center"/>
    </xf>
    <xf numFmtId="0" fontId="17" fillId="19" borderId="0" xfId="1" applyNumberFormat="1" applyFont="1" applyFill="1" applyBorder="1" applyProtection="1"/>
    <xf numFmtId="0" fontId="10" fillId="0" borderId="0" xfId="1" applyNumberFormat="1" applyFont="1" applyBorder="1" applyProtection="1"/>
    <xf numFmtId="0" fontId="11" fillId="0" borderId="9" xfId="1" applyFont="1" applyBorder="1" applyAlignment="1" applyProtection="1">
      <alignment vertical="center" wrapText="1"/>
    </xf>
    <xf numFmtId="0" fontId="11" fillId="18" borderId="0" xfId="1" applyFont="1" applyFill="1" applyBorder="1" applyProtection="1"/>
    <xf numFmtId="2" fontId="11" fillId="18" borderId="0" xfId="1" applyNumberFormat="1" applyFont="1" applyFill="1" applyBorder="1" applyAlignment="1" applyProtection="1"/>
    <xf numFmtId="0" fontId="11" fillId="0" borderId="9" xfId="1" applyFont="1" applyBorder="1" applyAlignment="1" applyProtection="1">
      <alignment vertical="center"/>
    </xf>
    <xf numFmtId="0" fontId="18" fillId="0" borderId="0" xfId="1" applyFont="1" applyBorder="1" applyProtection="1"/>
    <xf numFmtId="2" fontId="19" fillId="0" borderId="0" xfId="1" applyNumberFormat="1" applyFont="1" applyBorder="1" applyAlignment="1" applyProtection="1">
      <alignment horizontal="center"/>
    </xf>
    <xf numFmtId="2" fontId="19" fillId="19" borderId="0" xfId="1" applyNumberFormat="1" applyFont="1" applyFill="1" applyBorder="1" applyAlignment="1" applyProtection="1">
      <alignment horizontal="center"/>
    </xf>
    <xf numFmtId="0" fontId="10" fillId="0" borderId="0" xfId="1" applyFont="1" applyBorder="1" applyAlignment="1" applyProtection="1">
      <alignment horizontal="justify" vertical="top"/>
    </xf>
    <xf numFmtId="2" fontId="17" fillId="0" borderId="0" xfId="1" applyNumberFormat="1" applyFont="1" applyBorder="1" applyAlignment="1" applyProtection="1">
      <alignment horizontal="right" vertical="top"/>
    </xf>
    <xf numFmtId="0" fontId="11" fillId="0" borderId="0" xfId="1" applyFont="1" applyBorder="1" applyProtection="1"/>
    <xf numFmtId="0" fontId="10" fillId="0" borderId="9" xfId="1" applyFont="1" applyBorder="1" applyAlignment="1" applyProtection="1">
      <alignment vertical="center" wrapText="1"/>
    </xf>
    <xf numFmtId="2" fontId="17" fillId="0" borderId="0" xfId="1" applyNumberFormat="1" applyFont="1" applyBorder="1" applyProtection="1"/>
    <xf numFmtId="2" fontId="10" fillId="0" borderId="0" xfId="1" applyNumberFormat="1" applyFont="1" applyAlignment="1" applyProtection="1">
      <alignment horizontal="center"/>
    </xf>
    <xf numFmtId="0" fontId="11" fillId="0" borderId="5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20" fillId="0" borderId="6" xfId="1" applyFont="1" applyBorder="1" applyAlignment="1" applyProtection="1">
      <alignment horizontal="left" vertical="center"/>
    </xf>
    <xf numFmtId="2" fontId="10" fillId="0" borderId="0" xfId="1" applyNumberFormat="1" applyFont="1" applyAlignment="1" applyProtection="1">
      <alignment horizontal="left" vertical="center"/>
    </xf>
    <xf numFmtId="0" fontId="17" fillId="0" borderId="0" xfId="1" applyFont="1" applyBorder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0" fontId="11" fillId="0" borderId="0" xfId="1" applyFont="1" applyAlignment="1" applyProtection="1">
      <alignment horizontal="left" vertical="center"/>
    </xf>
    <xf numFmtId="2" fontId="10" fillId="0" borderId="0" xfId="1" applyNumberFormat="1" applyFont="1" applyBorder="1" applyAlignment="1" applyProtection="1">
      <alignment horizontal="left" vertical="center"/>
    </xf>
    <xf numFmtId="9" fontId="10" fillId="0" borderId="0" xfId="2" applyFont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left" vertical="center"/>
    </xf>
    <xf numFmtId="0" fontId="10" fillId="0" borderId="5" xfId="1" applyFont="1" applyBorder="1" applyProtection="1"/>
    <xf numFmtId="0" fontId="11" fillId="0" borderId="0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/>
    </xf>
    <xf numFmtId="0" fontId="11" fillId="0" borderId="0" xfId="1" applyFont="1" applyBorder="1" applyAlignment="1" applyProtection="1"/>
    <xf numFmtId="0" fontId="11" fillId="0" borderId="6" xfId="1" applyFont="1" applyBorder="1" applyAlignment="1" applyProtection="1">
      <alignment horizontal="center" vertical="center"/>
    </xf>
    <xf numFmtId="2" fontId="10" fillId="0" borderId="0" xfId="1" applyNumberFormat="1" applyFont="1" applyProtection="1"/>
    <xf numFmtId="0" fontId="21" fillId="0" borderId="0" xfId="1" applyFont="1" applyBorder="1" applyProtection="1"/>
    <xf numFmtId="0" fontId="10" fillId="0" borderId="0" xfId="1" applyFont="1" applyBorder="1" applyAlignment="1" applyProtection="1">
      <alignment vertical="center"/>
    </xf>
    <xf numFmtId="0" fontId="22" fillId="0" borderId="5" xfId="1" applyFont="1" applyBorder="1" applyAlignment="1" applyProtection="1"/>
    <xf numFmtId="0" fontId="10" fillId="0" borderId="0" xfId="1" applyFont="1" applyBorder="1" applyAlignment="1" applyProtection="1"/>
    <xf numFmtId="0" fontId="10" fillId="0" borderId="6" xfId="1" applyFont="1" applyBorder="1" applyAlignment="1" applyProtection="1">
      <alignment horizontal="center"/>
    </xf>
    <xf numFmtId="0" fontId="2" fillId="0" borderId="7" xfId="1" applyFont="1" applyBorder="1" applyProtection="1"/>
    <xf numFmtId="0" fontId="2" fillId="0" borderId="8" xfId="1" applyFont="1" applyBorder="1" applyProtection="1"/>
    <xf numFmtId="0" fontId="5" fillId="0" borderId="8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15" fillId="0" borderId="0" xfId="1" applyFont="1" applyBorder="1" applyProtection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center"/>
    </xf>
    <xf numFmtId="0" fontId="23" fillId="0" borderId="0" xfId="1" applyFont="1" applyBorder="1" applyProtection="1"/>
    <xf numFmtId="0" fontId="24" fillId="0" borderId="0" xfId="1" applyFont="1" applyBorder="1" applyAlignment="1" applyProtection="1">
      <alignment horizontal="left" vertical="center" wrapText="1"/>
    </xf>
    <xf numFmtId="0" fontId="15" fillId="0" borderId="0" xfId="1" applyFont="1" applyBorder="1" applyAlignment="1" applyProtection="1">
      <alignment horizont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left"/>
    </xf>
    <xf numFmtId="0" fontId="1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/>
    </xf>
    <xf numFmtId="9" fontId="5" fillId="0" borderId="0" xfId="2" applyFont="1" applyBorder="1" applyAlignment="1" applyProtection="1">
      <alignment horizontal="justify" vertical="top" wrapText="1"/>
    </xf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</cellXfs>
  <cellStyles count="193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476"/>
    <cellStyle name="Currency 4 10" xfId="477"/>
    <cellStyle name="Currency 4 2" xfId="478"/>
    <cellStyle name="Currency 4 2 2" xfId="479"/>
    <cellStyle name="Currency 4 2 3" xfId="480"/>
    <cellStyle name="Currency 4 2 4" xfId="481"/>
    <cellStyle name="Currency 4 2 5" xfId="482"/>
    <cellStyle name="Currency 4 2 6" xfId="483"/>
    <cellStyle name="Currency 4 2 7" xfId="484"/>
    <cellStyle name="Currency 4 2 8" xfId="485"/>
    <cellStyle name="Currency 4 2 9" xfId="486"/>
    <cellStyle name="Currency 4 3" xfId="487"/>
    <cellStyle name="Currency 4 4" xfId="488"/>
    <cellStyle name="Currency 4 5" xfId="489"/>
    <cellStyle name="Currency 4 6" xfId="490"/>
    <cellStyle name="Currency 4 7" xfId="491"/>
    <cellStyle name="Currency 4 8" xfId="492"/>
    <cellStyle name="Currency 4 9" xfId="493"/>
    <cellStyle name="Currency 5" xfId="494"/>
    <cellStyle name="Good 2" xfId="495"/>
    <cellStyle name="Hyperlink 2" xfId="496"/>
    <cellStyle name="Hyperlink 2 2" xfId="497"/>
    <cellStyle name="Normal" xfId="0" builtinId="0"/>
    <cellStyle name="Normal 10" xfId="498"/>
    <cellStyle name="Normal 10 10" xfId="499"/>
    <cellStyle name="Normal 10 11" xfId="500"/>
    <cellStyle name="Normal 10 12" xfId="501"/>
    <cellStyle name="Normal 10 13" xfId="502"/>
    <cellStyle name="Normal 10 2" xfId="50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010"/>
    <cellStyle name="Normal 2 10" xfId="1011"/>
    <cellStyle name="Normal 2 11" xfId="1012"/>
    <cellStyle name="Normal 2 12" xfId="1013"/>
    <cellStyle name="Normal 2 13" xfId="1014"/>
    <cellStyle name="Normal 2 14" xfId="1015"/>
    <cellStyle name="Normal 2 14 2" xfId="1016"/>
    <cellStyle name="Normal 2 15" xfId="1017"/>
    <cellStyle name="Normal 2 16" xfId="1018"/>
    <cellStyle name="Normal 2 17" xfId="1019"/>
    <cellStyle name="Normal 2 18" xfId="1020"/>
    <cellStyle name="Normal 2 19" xfId="1021"/>
    <cellStyle name="Normal 2 2" xfId="1022"/>
    <cellStyle name="Normal 2 2 10" xfId="1023"/>
    <cellStyle name="Normal 2 2 11" xfId="1024"/>
    <cellStyle name="Normal 2 2 2" xfId="1025"/>
    <cellStyle name="Normal 2 2 3" xfId="1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240"/>
    <cellStyle name="Normal 4 2" xfId="1241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324"/>
    <cellStyle name="Normal 5 2" xfId="1325"/>
    <cellStyle name="Normal 5 2 10" xfId="1326"/>
    <cellStyle name="Normal 5 2 11" xfId="1327"/>
    <cellStyle name="Normal 5 2 12" xfId="1328"/>
    <cellStyle name="Normal 5 2 13" xfId="1329"/>
    <cellStyle name="Normal 5 2 2" xfId="1330"/>
    <cellStyle name="Normal 5 2 3" xfId="1331"/>
    <cellStyle name="Normal 5 2 4" xfId="1332"/>
    <cellStyle name="Normal 5 2 5" xfId="1333"/>
    <cellStyle name="Normal 5 2 6" xfId="1334"/>
    <cellStyle name="Normal 5 2 7" xfId="1335"/>
    <cellStyle name="Normal 5 2 8" xfId="1336"/>
    <cellStyle name="Normal 5 2 9" xfId="1337"/>
    <cellStyle name="Normal 5 3" xfId="1338"/>
    <cellStyle name="Normal 5 4" xfId="1339"/>
    <cellStyle name="Normal 50" xfId="1340"/>
    <cellStyle name="Normal 50 2" xfId="1341"/>
    <cellStyle name="Normal 50 3" xfId="1342"/>
    <cellStyle name="Normal 50 4" xfId="1343"/>
    <cellStyle name="Normal 50 5" xfId="1344"/>
    <cellStyle name="Normal 50 6" xfId="1345"/>
    <cellStyle name="Normal 50 7" xfId="1346"/>
    <cellStyle name="Normal 50 8" xfId="1347"/>
    <cellStyle name="Normal 51" xfId="1348"/>
    <cellStyle name="Normal 51 2" xfId="1349"/>
    <cellStyle name="Normal 51 3" xfId="1350"/>
    <cellStyle name="Normal 51 4" xfId="1351"/>
    <cellStyle name="Normal 51 5" xfId="1352"/>
    <cellStyle name="Normal 51 6" xfId="1353"/>
    <cellStyle name="Normal 51 7" xfId="1354"/>
    <cellStyle name="Normal 51 8" xfId="1355"/>
    <cellStyle name="Normal 52" xfId="1356"/>
    <cellStyle name="Normal 52 2" xfId="1357"/>
    <cellStyle name="Normal 52 3" xfId="1358"/>
    <cellStyle name="Normal 52 4" xfId="1359"/>
    <cellStyle name="Normal 52 5" xfId="1360"/>
    <cellStyle name="Normal 52 6" xfId="1361"/>
    <cellStyle name="Normal 52 7" xfId="1362"/>
    <cellStyle name="Normal 52 8" xfId="1363"/>
    <cellStyle name="Normal 53" xfId="1364"/>
    <cellStyle name="Normal 53 2" xfId="1365"/>
    <cellStyle name="Normal 53 3" xfId="1366"/>
    <cellStyle name="Normal 53 4" xfId="1367"/>
    <cellStyle name="Normal 53 5" xfId="1368"/>
    <cellStyle name="Normal 53 6" xfId="1369"/>
    <cellStyle name="Normal 53 7" xfId="1370"/>
    <cellStyle name="Normal 53 8" xfId="1371"/>
    <cellStyle name="Normal 54" xfId="1372"/>
    <cellStyle name="Normal 54 2" xfId="1373"/>
    <cellStyle name="Normal 54 3" xfId="1374"/>
    <cellStyle name="Normal 54 4" xfId="1375"/>
    <cellStyle name="Normal 54 5" xfId="1376"/>
    <cellStyle name="Normal 54 6" xfId="1377"/>
    <cellStyle name="Normal 54 7" xfId="1378"/>
    <cellStyle name="Normal 54 8" xfId="1379"/>
    <cellStyle name="Normal 55" xfId="1380"/>
    <cellStyle name="Normal 55 2" xfId="1381"/>
    <cellStyle name="Normal 55 3" xfId="1382"/>
    <cellStyle name="Normal 55 4" xfId="1383"/>
    <cellStyle name="Normal 55 5" xfId="1384"/>
    <cellStyle name="Normal 55 6" xfId="1385"/>
    <cellStyle name="Normal 55 7" xfId="1386"/>
    <cellStyle name="Normal 55 8" xfId="1387"/>
    <cellStyle name="Normal 56" xfId="1388"/>
    <cellStyle name="Normal 56 2" xfId="1389"/>
    <cellStyle name="Normal 56 3" xfId="1390"/>
    <cellStyle name="Normal 56 4" xfId="1391"/>
    <cellStyle name="Normal 56 5" xfId="1392"/>
    <cellStyle name="Normal 56 6" xfId="1393"/>
    <cellStyle name="Normal 56 7" xfId="1394"/>
    <cellStyle name="Normal 56 8" xfId="1395"/>
    <cellStyle name="Normal 57" xfId="1396"/>
    <cellStyle name="Normal 57 2" xfId="1397"/>
    <cellStyle name="Normal 57 3" xfId="1398"/>
    <cellStyle name="Normal 57 4" xfId="1399"/>
    <cellStyle name="Normal 57 5" xfId="1400"/>
    <cellStyle name="Normal 57 6" xfId="1401"/>
    <cellStyle name="Normal 57 7" xfId="1402"/>
    <cellStyle name="Normal 57 8" xfId="1403"/>
    <cellStyle name="Normal 58" xfId="1404"/>
    <cellStyle name="Normal 58 2" xfId="1405"/>
    <cellStyle name="Normal 58 3" xfId="1406"/>
    <cellStyle name="Normal 58 4" xfId="1407"/>
    <cellStyle name="Normal 58 5" xfId="1408"/>
    <cellStyle name="Normal 58 6" xfId="1409"/>
    <cellStyle name="Normal 58 7" xfId="1410"/>
    <cellStyle name="Normal 58 8" xfId="1411"/>
    <cellStyle name="Normal 59" xfId="1412"/>
    <cellStyle name="Normal 59 2" xfId="1413"/>
    <cellStyle name="Normal 59 3" xfId="1414"/>
    <cellStyle name="Normal 59 4" xfId="1415"/>
    <cellStyle name="Normal 59 5" xfId="1416"/>
    <cellStyle name="Normal 59 6" xfId="1417"/>
    <cellStyle name="Normal 59 7" xfId="1418"/>
    <cellStyle name="Normal 59 8" xfId="1419"/>
    <cellStyle name="Normal 6" xfId="1420"/>
    <cellStyle name="Normal 6 10" xfId="1421"/>
    <cellStyle name="Normal 6 11" xfId="1422"/>
    <cellStyle name="Normal 6 12" xfId="1423"/>
    <cellStyle name="Normal 6 13" xfId="1424"/>
    <cellStyle name="Normal 6 2" xfId="1425"/>
    <cellStyle name="Normal 6 3" xfId="1426"/>
    <cellStyle name="Normal 6 4" xfId="1427"/>
    <cellStyle name="Normal 6 5" xfId="1428"/>
    <cellStyle name="Normal 6 6" xfId="1429"/>
    <cellStyle name="Normal 6 7" xfId="1430"/>
    <cellStyle name="Normal 6 8" xfId="1431"/>
    <cellStyle name="Normal 6 9" xfId="1432"/>
    <cellStyle name="Normal 60" xfId="1433"/>
    <cellStyle name="Normal 60 2" xfId="1434"/>
    <cellStyle name="Normal 60 3" xfId="1435"/>
    <cellStyle name="Normal 60 4" xfId="1436"/>
    <cellStyle name="Normal 60 5" xfId="1437"/>
    <cellStyle name="Normal 60 6" xfId="1438"/>
    <cellStyle name="Normal 60 7" xfId="1439"/>
    <cellStyle name="Normal 60 8" xfId="1440"/>
    <cellStyle name="Normal 61" xfId="1441"/>
    <cellStyle name="Normal 61 2" xfId="1442"/>
    <cellStyle name="Normal 61 3" xfId="1443"/>
    <cellStyle name="Normal 61 4" xfId="1444"/>
    <cellStyle name="Normal 61 5" xfId="1445"/>
    <cellStyle name="Normal 61 6" xfId="1446"/>
    <cellStyle name="Normal 61 7" xfId="1447"/>
    <cellStyle name="Normal 61 8" xfId="1448"/>
    <cellStyle name="Normal 62" xfId="1449"/>
    <cellStyle name="Normal 62 2" xfId="1450"/>
    <cellStyle name="Normal 62 3" xfId="1451"/>
    <cellStyle name="Normal 62 4" xfId="1452"/>
    <cellStyle name="Normal 62 5" xfId="1453"/>
    <cellStyle name="Normal 62 6" xfId="1454"/>
    <cellStyle name="Normal 62 7" xfId="1455"/>
    <cellStyle name="Normal 62 8" xfId="1456"/>
    <cellStyle name="Normal 63" xfId="1457"/>
    <cellStyle name="Normal 63 2" xfId="1458"/>
    <cellStyle name="Normal 63 3" xfId="1459"/>
    <cellStyle name="Normal 63 4" xfId="1460"/>
    <cellStyle name="Normal 63 5" xfId="1461"/>
    <cellStyle name="Normal 63 6" xfId="1462"/>
    <cellStyle name="Normal 63 7" xfId="1463"/>
    <cellStyle name="Normal 63 8" xfId="1464"/>
    <cellStyle name="Normal 64" xfId="1465"/>
    <cellStyle name="Normal 64 2" xfId="1466"/>
    <cellStyle name="Normal 64 3" xfId="1467"/>
    <cellStyle name="Normal 64 4" xfId="1468"/>
    <cellStyle name="Normal 64 5" xfId="1469"/>
    <cellStyle name="Normal 64 6" xfId="1470"/>
    <cellStyle name="Normal 64 7" xfId="1471"/>
    <cellStyle name="Normal 64 8" xfId="1472"/>
    <cellStyle name="Normal 65" xfId="1473"/>
    <cellStyle name="Normal 65 2" xfId="1474"/>
    <cellStyle name="Normal 65 3" xfId="1475"/>
    <cellStyle name="Normal 65 4" xfId="1476"/>
    <cellStyle name="Normal 65 5" xfId="1477"/>
    <cellStyle name="Normal 65 6" xfId="1478"/>
    <cellStyle name="Normal 65 7" xfId="1479"/>
    <cellStyle name="Normal 65 8" xfId="1480"/>
    <cellStyle name="Normal 66" xfId="1481"/>
    <cellStyle name="Normal 66 2" xfId="1482"/>
    <cellStyle name="Normal 66 3" xfId="1483"/>
    <cellStyle name="Normal 66 4" xfId="1484"/>
    <cellStyle name="Normal 66 5" xfId="1485"/>
    <cellStyle name="Normal 66 6" xfId="1486"/>
    <cellStyle name="Normal 66 7" xfId="1487"/>
    <cellStyle name="Normal 66 8" xfId="1488"/>
    <cellStyle name="Normal 67" xfId="1489"/>
    <cellStyle name="Normal 67 2" xfId="1490"/>
    <cellStyle name="Normal 67 3" xfId="1491"/>
    <cellStyle name="Normal 67 4" xfId="1492"/>
    <cellStyle name="Normal 67 5" xfId="1493"/>
    <cellStyle name="Normal 67 6" xfId="1494"/>
    <cellStyle name="Normal 67 7" xfId="1495"/>
    <cellStyle name="Normal 67 8" xfId="1496"/>
    <cellStyle name="Normal 68" xfId="1497"/>
    <cellStyle name="Normal 68 2" xfId="1498"/>
    <cellStyle name="Normal 68 3" xfId="1499"/>
    <cellStyle name="Normal 68 4" xfId="1500"/>
    <cellStyle name="Normal 68 5" xfId="1501"/>
    <cellStyle name="Normal 68 6" xfId="1502"/>
    <cellStyle name="Normal 68 7" xfId="1503"/>
    <cellStyle name="Normal 68 8" xfId="1504"/>
    <cellStyle name="Normal 69" xfId="1505"/>
    <cellStyle name="Normal 69 2" xfId="1506"/>
    <cellStyle name="Normal 69 3" xfId="1507"/>
    <cellStyle name="Normal 69 4" xfId="1508"/>
    <cellStyle name="Normal 69 5" xfId="1509"/>
    <cellStyle name="Normal 69 6" xfId="1510"/>
    <cellStyle name="Normal 69 7" xfId="1511"/>
    <cellStyle name="Normal 69 8" xfId="1512"/>
    <cellStyle name="Normal 7" xfId="1513"/>
    <cellStyle name="Normal 7 10" xfId="1514"/>
    <cellStyle name="Normal 7 11" xfId="1515"/>
    <cellStyle name="Normal 7 12" xfId="1516"/>
    <cellStyle name="Normal 7 13" xfId="1517"/>
    <cellStyle name="Normal 7 2" xfId="1518"/>
    <cellStyle name="Normal 7 3" xfId="1519"/>
    <cellStyle name="Normal 7 4" xfId="1520"/>
    <cellStyle name="Normal 7 5" xfId="1521"/>
    <cellStyle name="Normal 7 6" xfId="1522"/>
    <cellStyle name="Normal 7 7" xfId="1523"/>
    <cellStyle name="Normal 7 8" xfId="1524"/>
    <cellStyle name="Normal 7 9" xfId="1525"/>
    <cellStyle name="Normal 70" xfId="1526"/>
    <cellStyle name="Normal 70 2" xfId="1527"/>
    <cellStyle name="Normal 70 3" xfId="1528"/>
    <cellStyle name="Normal 70 4" xfId="1529"/>
    <cellStyle name="Normal 70 5" xfId="1530"/>
    <cellStyle name="Normal 70 6" xfId="1531"/>
    <cellStyle name="Normal 70 7" xfId="1532"/>
    <cellStyle name="Normal 70 8" xfId="1533"/>
    <cellStyle name="Normal 71" xfId="1534"/>
    <cellStyle name="Normal 71 2" xfId="1535"/>
    <cellStyle name="Normal 71 3" xfId="1536"/>
    <cellStyle name="Normal 71 4" xfId="1537"/>
    <cellStyle name="Normal 71 5" xfId="1538"/>
    <cellStyle name="Normal 71 6" xfId="1539"/>
    <cellStyle name="Normal 71 7" xfId="1540"/>
    <cellStyle name="Normal 71 8" xfId="1541"/>
    <cellStyle name="Normal 72" xfId="1542"/>
    <cellStyle name="Normal 72 2" xfId="1543"/>
    <cellStyle name="Normal 72 3" xfId="1544"/>
    <cellStyle name="Normal 72 4" xfId="1545"/>
    <cellStyle name="Normal 72 5" xfId="1546"/>
    <cellStyle name="Normal 72 6" xfId="1547"/>
    <cellStyle name="Normal 72 7" xfId="1548"/>
    <cellStyle name="Normal 72 8" xfId="1549"/>
    <cellStyle name="Normal 73" xfId="1550"/>
    <cellStyle name="Normal 73 2" xfId="1551"/>
    <cellStyle name="Normal 73 3" xfId="1552"/>
    <cellStyle name="Normal 73 4" xfId="1553"/>
    <cellStyle name="Normal 73 5" xfId="1554"/>
    <cellStyle name="Normal 73 6" xfId="1555"/>
    <cellStyle name="Normal 73 7" xfId="1556"/>
    <cellStyle name="Normal 73 8" xfId="1557"/>
    <cellStyle name="Normal 74" xfId="1558"/>
    <cellStyle name="Normal 74 2" xfId="1559"/>
    <cellStyle name="Normal 74 3" xfId="1560"/>
    <cellStyle name="Normal 74 4" xfId="1561"/>
    <cellStyle name="Normal 74 5" xfId="1562"/>
    <cellStyle name="Normal 74 6" xfId="1563"/>
    <cellStyle name="Normal 74 7" xfId="1564"/>
    <cellStyle name="Normal 74 8" xfId="1565"/>
    <cellStyle name="Normal 75" xfId="1566"/>
    <cellStyle name="Normal 75 2" xfId="1567"/>
    <cellStyle name="Normal 75 3" xfId="1568"/>
    <cellStyle name="Normal 75 4" xfId="1569"/>
    <cellStyle name="Normal 75 5" xfId="1570"/>
    <cellStyle name="Normal 75 6" xfId="1571"/>
    <cellStyle name="Normal 75 7" xfId="1572"/>
    <cellStyle name="Normal 75 8" xfId="1573"/>
    <cellStyle name="Normal 76" xfId="1574"/>
    <cellStyle name="Normal 76 2" xfId="1575"/>
    <cellStyle name="Normal 76 3" xfId="1576"/>
    <cellStyle name="Normal 76 4" xfId="1577"/>
    <cellStyle name="Normal 76 5" xfId="1578"/>
    <cellStyle name="Normal 76 6" xfId="1579"/>
    <cellStyle name="Normal 76 7" xfId="1580"/>
    <cellStyle name="Normal 76 8" xfId="1581"/>
    <cellStyle name="Normal 77" xfId="1582"/>
    <cellStyle name="Normal 77 2" xfId="1583"/>
    <cellStyle name="Normal 77 3" xfId="1584"/>
    <cellStyle name="Normal 77 4" xfId="1585"/>
    <cellStyle name="Normal 77 5" xfId="1586"/>
    <cellStyle name="Normal 77 6" xfId="1587"/>
    <cellStyle name="Normal 77 7" xfId="1588"/>
    <cellStyle name="Normal 77 8" xfId="1589"/>
    <cellStyle name="Normal 78" xfId="1590"/>
    <cellStyle name="Normal 78 2" xfId="1591"/>
    <cellStyle name="Normal 78 3" xfId="1592"/>
    <cellStyle name="Normal 78 4" xfId="1593"/>
    <cellStyle name="Normal 78 5" xfId="1594"/>
    <cellStyle name="Normal 78 6" xfId="1595"/>
    <cellStyle name="Normal 78 7" xfId="1596"/>
    <cellStyle name="Normal 78 8" xfId="1597"/>
    <cellStyle name="Normal 79" xfId="1598"/>
    <cellStyle name="Normal 79 2" xfId="1599"/>
    <cellStyle name="Normal 79 3" xfId="1600"/>
    <cellStyle name="Normal 79 4" xfId="1601"/>
    <cellStyle name="Normal 79 5" xfId="1602"/>
    <cellStyle name="Normal 79 6" xfId="1603"/>
    <cellStyle name="Normal 79 7" xfId="1604"/>
    <cellStyle name="Normal 79 8" xfId="1605"/>
    <cellStyle name="Normal 8" xfId="1606"/>
    <cellStyle name="Normal 8 10" xfId="1607"/>
    <cellStyle name="Normal 8 11" xfId="1608"/>
    <cellStyle name="Normal 8 12" xfId="1609"/>
    <cellStyle name="Normal 8 13" xfId="1610"/>
    <cellStyle name="Normal 8 2" xfId="1611"/>
    <cellStyle name="Normal 8 3" xfId="1612"/>
    <cellStyle name="Normal 8 4" xfId="1613"/>
    <cellStyle name="Normal 8 5" xfId="1614"/>
    <cellStyle name="Normal 8 6" xfId="1615"/>
    <cellStyle name="Normal 8 7" xfId="1616"/>
    <cellStyle name="Normal 8 8" xfId="1617"/>
    <cellStyle name="Normal 8 9" xfId="1618"/>
    <cellStyle name="Normal 80" xfId="1619"/>
    <cellStyle name="Normal 80 2" xfId="1620"/>
    <cellStyle name="Normal 80 3" xfId="1621"/>
    <cellStyle name="Normal 80 4" xfId="1622"/>
    <cellStyle name="Normal 80 5" xfId="1623"/>
    <cellStyle name="Normal 80 6" xfId="1624"/>
    <cellStyle name="Normal 80 7" xfId="1625"/>
    <cellStyle name="Normal 80 8" xfId="1626"/>
    <cellStyle name="Normal 81" xfId="1627"/>
    <cellStyle name="Normal 81 2" xfId="1628"/>
    <cellStyle name="Normal 81 3" xfId="1629"/>
    <cellStyle name="Normal 81 4" xfId="1630"/>
    <cellStyle name="Normal 81 5" xfId="1631"/>
    <cellStyle name="Normal 81 6" xfId="1632"/>
    <cellStyle name="Normal 81 7" xfId="1633"/>
    <cellStyle name="Normal 81 8" xfId="1634"/>
    <cellStyle name="Normal 82" xfId="1635"/>
    <cellStyle name="Normal 82 2" xfId="1636"/>
    <cellStyle name="Normal 82 3" xfId="1637"/>
    <cellStyle name="Normal 82 4" xfId="1638"/>
    <cellStyle name="Normal 82 5" xfId="1639"/>
    <cellStyle name="Normal 82 6" xfId="1640"/>
    <cellStyle name="Normal 82 7" xfId="1641"/>
    <cellStyle name="Normal 82 8" xfId="1642"/>
    <cellStyle name="Normal 83" xfId="1643"/>
    <cellStyle name="Normal 83 2" xfId="1644"/>
    <cellStyle name="Normal 83 3" xfId="1645"/>
    <cellStyle name="Normal 83 4" xfId="1646"/>
    <cellStyle name="Normal 83 5" xfId="1647"/>
    <cellStyle name="Normal 83 6" xfId="1648"/>
    <cellStyle name="Normal 83 7" xfId="1649"/>
    <cellStyle name="Normal 83 8" xfId="1650"/>
    <cellStyle name="Normal 84" xfId="1651"/>
    <cellStyle name="Normal 84 2" xfId="1652"/>
    <cellStyle name="Normal 84 3" xfId="1653"/>
    <cellStyle name="Normal 84 4" xfId="1654"/>
    <cellStyle name="Normal 84 5" xfId="1655"/>
    <cellStyle name="Normal 84 6" xfId="1656"/>
    <cellStyle name="Normal 84 7" xfId="1657"/>
    <cellStyle name="Normal 84 8" xfId="1658"/>
    <cellStyle name="Normal 85" xfId="1659"/>
    <cellStyle name="Normal 85 2" xfId="1660"/>
    <cellStyle name="Normal 85 3" xfId="1661"/>
    <cellStyle name="Normal 85 4" xfId="1662"/>
    <cellStyle name="Normal 85 5" xfId="1663"/>
    <cellStyle name="Normal 85 6" xfId="1664"/>
    <cellStyle name="Normal 85 7" xfId="1665"/>
    <cellStyle name="Normal 85 8" xfId="1666"/>
    <cellStyle name="Normal 86" xfId="1667"/>
    <cellStyle name="Normal 86 2" xfId="1668"/>
    <cellStyle name="Normal 86 3" xfId="1669"/>
    <cellStyle name="Normal 86 4" xfId="1670"/>
    <cellStyle name="Normal 86 5" xfId="1671"/>
    <cellStyle name="Normal 86 6" xfId="1672"/>
    <cellStyle name="Normal 86 7" xfId="1673"/>
    <cellStyle name="Normal 86 8" xfId="1674"/>
    <cellStyle name="Normal 87" xfId="1675"/>
    <cellStyle name="Normal 87 2" xfId="1676"/>
    <cellStyle name="Normal 87 3" xfId="1677"/>
    <cellStyle name="Normal 87 4" xfId="1678"/>
    <cellStyle name="Normal 87 5" xfId="1679"/>
    <cellStyle name="Normal 87 6" xfId="1680"/>
    <cellStyle name="Normal 87 7" xfId="1681"/>
    <cellStyle name="Normal 87 8" xfId="1682"/>
    <cellStyle name="Normal 88" xfId="1683"/>
    <cellStyle name="Normal 88 2" xfId="1684"/>
    <cellStyle name="Normal 88 3" xfId="1685"/>
    <cellStyle name="Normal 88 4" xfId="1686"/>
    <cellStyle name="Normal 88 5" xfId="1687"/>
    <cellStyle name="Normal 88 6" xfId="1688"/>
    <cellStyle name="Normal 88 7" xfId="1689"/>
    <cellStyle name="Normal 88 8" xfId="1690"/>
    <cellStyle name="Normal 89" xfId="1691"/>
    <cellStyle name="Normal 89 2" xfId="1692"/>
    <cellStyle name="Normal 89 3" xfId="1693"/>
    <cellStyle name="Normal 89 4" xfId="1694"/>
    <cellStyle name="Normal 89 5" xfId="1695"/>
    <cellStyle name="Normal 89 6" xfId="1696"/>
    <cellStyle name="Normal 89 7" xfId="1697"/>
    <cellStyle name="Normal 89 8" xfId="1698"/>
    <cellStyle name="Normal 9" xfId="1699"/>
    <cellStyle name="Normal 9 10" xfId="1700"/>
    <cellStyle name="Normal 9 11" xfId="1701"/>
    <cellStyle name="Normal 9 12" xfId="1702"/>
    <cellStyle name="Normal 9 13" xfId="1703"/>
    <cellStyle name="Normal 9 2" xfId="1704"/>
    <cellStyle name="Normal 9 3" xfId="1705"/>
    <cellStyle name="Normal 9 4" xfId="1706"/>
    <cellStyle name="Normal 9 5" xfId="1707"/>
    <cellStyle name="Normal 9 6" xfId="1708"/>
    <cellStyle name="Normal 9 7" xfId="1709"/>
    <cellStyle name="Normal 9 8" xfId="1710"/>
    <cellStyle name="Normal 9 9" xfId="1711"/>
    <cellStyle name="Normal 90" xfId="1712"/>
    <cellStyle name="Normal 90 2" xfId="1713"/>
    <cellStyle name="Normal 90 3" xfId="1714"/>
    <cellStyle name="Normal 90 4" xfId="1715"/>
    <cellStyle name="Normal 90 5" xfId="1716"/>
    <cellStyle name="Normal 90 6" xfId="1717"/>
    <cellStyle name="Normal 90 7" xfId="1718"/>
    <cellStyle name="Normal 90 8" xfId="1719"/>
    <cellStyle name="Normal 91" xfId="1720"/>
    <cellStyle name="Normal 91 2" xfId="1721"/>
    <cellStyle name="Normal 91 3" xfId="1722"/>
    <cellStyle name="Normal 91 4" xfId="1723"/>
    <cellStyle name="Normal 91 5" xfId="1724"/>
    <cellStyle name="Normal 91 6" xfId="1725"/>
    <cellStyle name="Normal 91 7" xfId="1726"/>
    <cellStyle name="Normal 91 8" xfId="1727"/>
    <cellStyle name="Normal 92" xfId="1728"/>
    <cellStyle name="Normal 92 2" xfId="1729"/>
    <cellStyle name="Normal 92 3" xfId="1730"/>
    <cellStyle name="Normal 92 4" xfId="1731"/>
    <cellStyle name="Normal 92 5" xfId="1732"/>
    <cellStyle name="Normal 92 6" xfId="1733"/>
    <cellStyle name="Normal 92 7" xfId="1734"/>
    <cellStyle name="Normal 92 8" xfId="1735"/>
    <cellStyle name="Normal 93" xfId="1736"/>
    <cellStyle name="Normal 93 2" xfId="1737"/>
    <cellStyle name="Normal 93 3" xfId="1738"/>
    <cellStyle name="Normal 93 4" xfId="1739"/>
    <cellStyle name="Normal 93 5" xfId="1740"/>
    <cellStyle name="Normal 93 6" xfId="1741"/>
    <cellStyle name="Normal 93 7" xfId="1742"/>
    <cellStyle name="Normal 93 8" xfId="1743"/>
    <cellStyle name="Normal 94" xfId="1744"/>
    <cellStyle name="Normal 94 2" xfId="1745"/>
    <cellStyle name="Normal 94 3" xfId="1746"/>
    <cellStyle name="Normal 94 4" xfId="1747"/>
    <cellStyle name="Normal 94 5" xfId="1748"/>
    <cellStyle name="Normal 94 6" xfId="1749"/>
    <cellStyle name="Normal 94 7" xfId="1750"/>
    <cellStyle name="Normal 94 8" xfId="1751"/>
    <cellStyle name="Normal 95" xfId="1752"/>
    <cellStyle name="Normal 95 2" xfId="1753"/>
    <cellStyle name="Normal 95 3" xfId="1754"/>
    <cellStyle name="Normal 95 4" xfId="1755"/>
    <cellStyle name="Normal 95 5" xfId="1756"/>
    <cellStyle name="Normal 95 6" xfId="1757"/>
    <cellStyle name="Normal 95 7" xfId="1758"/>
    <cellStyle name="Normal 95 8" xfId="1759"/>
    <cellStyle name="Normal 96" xfId="1760"/>
    <cellStyle name="Normal 96 2" xfId="1761"/>
    <cellStyle name="Normal 96 3" xfId="1762"/>
    <cellStyle name="Normal 96 4" xfId="1763"/>
    <cellStyle name="Normal 96 5" xfId="1764"/>
    <cellStyle name="Normal 96 6" xfId="1765"/>
    <cellStyle name="Normal 96 7" xfId="1766"/>
    <cellStyle name="Normal 96 8" xfId="1767"/>
    <cellStyle name="Normal 97" xfId="1768"/>
    <cellStyle name="Normal 97 2" xfId="1769"/>
    <cellStyle name="Normal 97 3" xfId="1770"/>
    <cellStyle name="Normal 97 4" xfId="1771"/>
    <cellStyle name="Normal 97 5" xfId="1772"/>
    <cellStyle name="Normal 97 6" xfId="1773"/>
    <cellStyle name="Normal 97 7" xfId="1774"/>
    <cellStyle name="Normal 97 8" xfId="1775"/>
    <cellStyle name="Normal 98" xfId="1776"/>
    <cellStyle name="Normal 98 2" xfId="1777"/>
    <cellStyle name="Normal 98 3" xfId="1778"/>
    <cellStyle name="Normal 98 4" xfId="1779"/>
    <cellStyle name="Normal 98 5" xfId="1780"/>
    <cellStyle name="Normal 98 6" xfId="1781"/>
    <cellStyle name="Normal 98 7" xfId="1782"/>
    <cellStyle name="Normal 98 8" xfId="1783"/>
    <cellStyle name="Normal 99" xfId="1784"/>
    <cellStyle name="Normal 99 2" xfId="1785"/>
    <cellStyle name="Normal 99 3" xfId="1786"/>
    <cellStyle name="Normal 99 4" xfId="1787"/>
    <cellStyle name="Normal 99 5" xfId="1788"/>
    <cellStyle name="Normal 99 6" xfId="1789"/>
    <cellStyle name="Normal 99 7" xfId="1790"/>
    <cellStyle name="Normal 99 8" xfId="1791"/>
    <cellStyle name="Note 2" xfId="1792"/>
    <cellStyle name="Note 2 10" xfId="1793"/>
    <cellStyle name="Note 2 11" xfId="1794"/>
    <cellStyle name="Note 2 12" xfId="1795"/>
    <cellStyle name="Note 2 13" xfId="1796"/>
    <cellStyle name="Note 2 2" xfId="1797"/>
    <cellStyle name="Note 2 3" xfId="1798"/>
    <cellStyle name="Note 2 4" xfId="1799"/>
    <cellStyle name="Note 2 5" xfId="1800"/>
    <cellStyle name="Note 2 6" xfId="1801"/>
    <cellStyle name="Note 2 7" xfId="1802"/>
    <cellStyle name="Note 2 8" xfId="1803"/>
    <cellStyle name="Note 2 9" xfId="1804"/>
    <cellStyle name="Note 3" xfId="1805"/>
    <cellStyle name="Note 3 10" xfId="1806"/>
    <cellStyle name="Note 3 11" xfId="1807"/>
    <cellStyle name="Note 3 12" xfId="1808"/>
    <cellStyle name="Note 3 13" xfId="1809"/>
    <cellStyle name="Note 3 2" xfId="1810"/>
    <cellStyle name="Note 3 3" xfId="1811"/>
    <cellStyle name="Note 3 4" xfId="1812"/>
    <cellStyle name="Note 3 5" xfId="1813"/>
    <cellStyle name="Note 3 6" xfId="1814"/>
    <cellStyle name="Note 3 7" xfId="1815"/>
    <cellStyle name="Note 3 8" xfId="1816"/>
    <cellStyle name="Note 3 9" xfId="1817"/>
    <cellStyle name="Note 4" xfId="1818"/>
    <cellStyle name="Note 4 10" xfId="1819"/>
    <cellStyle name="Note 4 11" xfId="1820"/>
    <cellStyle name="Note 4 2" xfId="1821"/>
    <cellStyle name="Note 4 3" xfId="1822"/>
    <cellStyle name="Note 4 4" xfId="1823"/>
    <cellStyle name="Note 4 5" xfId="1824"/>
    <cellStyle name="Note 4 6" xfId="1825"/>
    <cellStyle name="Note 4 7" xfId="1826"/>
    <cellStyle name="Note 4 8" xfId="1827"/>
    <cellStyle name="Note 4 9" xfId="1828"/>
    <cellStyle name="Note 5" xfId="1829"/>
    <cellStyle name="Note 5 10" xfId="1830"/>
    <cellStyle name="Note 5 11" xfId="1831"/>
    <cellStyle name="Note 5 2" xfId="1832"/>
    <cellStyle name="Note 5 3" xfId="1833"/>
    <cellStyle name="Note 5 4" xfId="1834"/>
    <cellStyle name="Note 5 5" xfId="1835"/>
    <cellStyle name="Note 5 6" xfId="1836"/>
    <cellStyle name="Note 5 7" xfId="1837"/>
    <cellStyle name="Note 5 8" xfId="1838"/>
    <cellStyle name="Note 5 9" xfId="1839"/>
    <cellStyle name="Note 6" xfId="1840"/>
    <cellStyle name="Note 7" xfId="1841"/>
    <cellStyle name="Percent 10" xfId="1842"/>
    <cellStyle name="Percent 10 2" xfId="1843"/>
    <cellStyle name="Percent 10 3" xfId="1844"/>
    <cellStyle name="Percent 10 4" xfId="1845"/>
    <cellStyle name="Percent 10 5" xfId="1846"/>
    <cellStyle name="Percent 10 6" xfId="1847"/>
    <cellStyle name="Percent 10 7" xfId="1848"/>
    <cellStyle name="Percent 10 8" xfId="1849"/>
    <cellStyle name="Percent 11" xfId="1850"/>
    <cellStyle name="Percent 11 2" xfId="1851"/>
    <cellStyle name="Percent 11 3" xfId="1852"/>
    <cellStyle name="Percent 11 4" xfId="1853"/>
    <cellStyle name="Percent 11 5" xfId="1854"/>
    <cellStyle name="Percent 11 6" xfId="1855"/>
    <cellStyle name="Percent 11 7" xfId="1856"/>
    <cellStyle name="Percent 11 8" xfId="1857"/>
    <cellStyle name="Percent 12" xfId="1858"/>
    <cellStyle name="Percent 12 2" xfId="1859"/>
    <cellStyle name="Percent 12 3" xfId="1860"/>
    <cellStyle name="Percent 12 4" xfId="1861"/>
    <cellStyle name="Percent 12 5" xfId="1862"/>
    <cellStyle name="Percent 12 6" xfId="1863"/>
    <cellStyle name="Percent 12 7" xfId="1864"/>
    <cellStyle name="Percent 12 8" xfId="1865"/>
    <cellStyle name="Percent 13" xfId="1866"/>
    <cellStyle name="Percent 2" xfId="1867"/>
    <cellStyle name="Percent 2 2" xfId="1868"/>
    <cellStyle name="Percent 2 3" xfId="1869"/>
    <cellStyle name="Percent 2 4" xfId="1870"/>
    <cellStyle name="Percent 2 5" xfId="1871"/>
    <cellStyle name="Percent 2 6" xfId="1872"/>
    <cellStyle name="Percent 2 7" xfId="1873"/>
    <cellStyle name="Percent 2 8" xfId="1874"/>
    <cellStyle name="Percent 2 9" xfId="1875"/>
    <cellStyle name="Percent 3" xfId="1876"/>
    <cellStyle name="Percent 3 2" xfId="2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1926663</xdr:colOff>
      <xdr:row>0</xdr:row>
      <xdr:rowOff>120073</xdr:rowOff>
    </xdr:from>
    <xdr:to>
      <xdr:col>2</xdr:col>
      <xdr:colOff>863600</xdr:colOff>
      <xdr:row>5</xdr:row>
      <xdr:rowOff>203200</xdr:rowOff>
    </xdr:to>
    <xdr:pic>
      <xdr:nvPicPr>
        <xdr:cNvPr id="2" name="Picture 1" descr="12-hp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3923" y="120073"/>
          <a:ext cx="1451537" cy="1355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1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1.2</v>
          </cell>
          <cell r="G29">
            <v>2.2799999999999998</v>
          </cell>
          <cell r="H29">
            <v>10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85.2</v>
          </cell>
          <cell r="G33">
            <v>84.960000000000008</v>
          </cell>
        </row>
        <row r="36">
          <cell r="H36">
            <v>330</v>
          </cell>
        </row>
        <row r="43">
          <cell r="H43">
            <v>74</v>
          </cell>
        </row>
        <row r="44">
          <cell r="C44">
            <v>77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9">
          <cell r="C19">
            <v>126</v>
          </cell>
          <cell r="D19">
            <v>23.19</v>
          </cell>
          <cell r="E19">
            <v>23.19</v>
          </cell>
          <cell r="F19">
            <v>21.12</v>
          </cell>
          <cell r="G19">
            <v>21.5</v>
          </cell>
          <cell r="H19">
            <v>90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31.2</v>
          </cell>
          <cell r="G20">
            <v>30.86</v>
          </cell>
          <cell r="H20">
            <v>132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15.84</v>
          </cell>
          <cell r="G21">
            <v>14.82</v>
          </cell>
          <cell r="H21">
            <v>66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2.84</v>
          </cell>
          <cell r="G22">
            <v>1.24</v>
          </cell>
          <cell r="H22">
            <v>19</v>
          </cell>
        </row>
        <row r="23">
          <cell r="D23">
            <v>4.07</v>
          </cell>
          <cell r="E23">
            <v>4.07</v>
          </cell>
          <cell r="F23">
            <v>1.92</v>
          </cell>
          <cell r="G23">
            <v>5.28</v>
          </cell>
          <cell r="H23">
            <v>23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1.72</v>
          </cell>
          <cell r="G24">
            <v>2.4300000000000002</v>
          </cell>
          <cell r="H24">
            <v>14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1.68</v>
          </cell>
          <cell r="G25">
            <v>1.53</v>
          </cell>
          <cell r="H25">
            <v>8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2.88</v>
          </cell>
          <cell r="G26">
            <v>1.19</v>
          </cell>
          <cell r="H26">
            <v>12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1.2</v>
          </cell>
          <cell r="G27">
            <v>1.52</v>
          </cell>
          <cell r="H27">
            <v>7.2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1.44</v>
          </cell>
          <cell r="G28">
            <v>0.75</v>
          </cell>
          <cell r="H28">
            <v>3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0.36</v>
          </cell>
          <cell r="G29">
            <v>0.23</v>
          </cell>
          <cell r="H29">
            <v>2.1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1.8</v>
          </cell>
          <cell r="G30">
            <v>1.33</v>
          </cell>
        </row>
        <row r="31">
          <cell r="B31" t="str">
            <v>TOTAL HPSEBL (DISCOM) Gen.(1 to 12)</v>
          </cell>
        </row>
        <row r="34">
          <cell r="C34">
            <v>300</v>
          </cell>
        </row>
        <row r="36">
          <cell r="C36">
            <v>86</v>
          </cell>
          <cell r="H36">
            <v>89.6</v>
          </cell>
        </row>
        <row r="40">
          <cell r="H40">
            <v>65</v>
          </cell>
        </row>
        <row r="41">
          <cell r="F41">
            <v>49.68</v>
          </cell>
          <cell r="G41">
            <v>53.730000000000004</v>
          </cell>
        </row>
      </sheetData>
      <sheetData sheetId="11"/>
      <sheetData sheetId="12"/>
      <sheetData sheetId="13">
        <row r="33">
          <cell r="D33">
            <v>10.56</v>
          </cell>
          <cell r="E33">
            <v>8.2896000000000001</v>
          </cell>
          <cell r="F33">
            <v>69.695999999999998</v>
          </cell>
        </row>
        <row r="34">
          <cell r="D34">
            <v>1.44</v>
          </cell>
          <cell r="E34">
            <v>1.1303999999999998</v>
          </cell>
          <cell r="F34">
            <v>9.5039999999999996</v>
          </cell>
          <cell r="G34">
            <v>9.5136000000000003</v>
          </cell>
          <cell r="I34">
            <v>79.28</v>
          </cell>
        </row>
        <row r="36">
          <cell r="I36">
            <v>20.76</v>
          </cell>
        </row>
        <row r="37">
          <cell r="D37">
            <v>0</v>
          </cell>
          <cell r="E37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44378</v>
          </cell>
        </row>
        <row r="29">
          <cell r="F29">
            <v>18.62</v>
          </cell>
        </row>
        <row r="30">
          <cell r="B30" t="str">
            <v>KASHANG (3x65 MW)</v>
          </cell>
          <cell r="F30">
            <v>12.6</v>
          </cell>
          <cell r="G30">
            <v>12.99</v>
          </cell>
        </row>
        <row r="31">
          <cell r="F31">
            <v>10.65</v>
          </cell>
          <cell r="G31">
            <v>11.72766</v>
          </cell>
        </row>
        <row r="33">
          <cell r="F33">
            <v>5.36</v>
          </cell>
          <cell r="G33">
            <v>5.22</v>
          </cell>
          <cell r="H33">
            <v>23.86</v>
          </cell>
        </row>
        <row r="34">
          <cell r="F34">
            <v>0.6</v>
          </cell>
          <cell r="G34">
            <v>0.14000000000000001</v>
          </cell>
          <cell r="H34">
            <v>0.92</v>
          </cell>
        </row>
        <row r="35">
          <cell r="F35">
            <v>7.26</v>
          </cell>
          <cell r="G35">
            <v>7.07</v>
          </cell>
          <cell r="H35">
            <v>38.9</v>
          </cell>
        </row>
        <row r="36">
          <cell r="F36">
            <v>1.8</v>
          </cell>
          <cell r="G36">
            <v>6.33</v>
          </cell>
          <cell r="H36">
            <v>26.82</v>
          </cell>
        </row>
        <row r="37">
          <cell r="F37">
            <v>2</v>
          </cell>
          <cell r="G37">
            <v>3.41</v>
          </cell>
          <cell r="H37">
            <v>14.21</v>
          </cell>
        </row>
        <row r="38">
          <cell r="F38">
            <v>2.0481600000000002</v>
          </cell>
          <cell r="G38">
            <v>2.1800000000000002</v>
          </cell>
          <cell r="H38">
            <v>9.6999999999999993</v>
          </cell>
        </row>
        <row r="39">
          <cell r="F39">
            <v>2.0099999999999998</v>
          </cell>
          <cell r="G39">
            <v>5.52</v>
          </cell>
          <cell r="H39">
            <v>25.59</v>
          </cell>
        </row>
        <row r="40">
          <cell r="F40">
            <v>2.25</v>
          </cell>
          <cell r="G40">
            <v>0.21</v>
          </cell>
          <cell r="H40">
            <v>0</v>
          </cell>
        </row>
        <row r="41">
          <cell r="F41">
            <v>22.29</v>
          </cell>
          <cell r="G41">
            <v>24.24</v>
          </cell>
          <cell r="H41">
            <v>101.01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328.02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31"/>
  <sheetViews>
    <sheetView tabSelected="1" view="pageBreakPreview" topLeftCell="A31" zoomScale="50" zoomScaleNormal="60" zoomScaleSheetLayoutView="50" zoomScalePageLayoutView="50" workbookViewId="0">
      <selection activeCell="G43" sqref="G43"/>
    </sheetView>
  </sheetViews>
  <sheetFormatPr defaultColWidth="0" defaultRowHeight="13.2"/>
  <cols>
    <col min="1" max="1" width="12.296875" style="5" customWidth="1"/>
    <col min="2" max="2" width="33" style="5" customWidth="1"/>
    <col min="3" max="3" width="17.09765625" style="5" customWidth="1"/>
    <col min="4" max="4" width="15" style="5" customWidth="1"/>
    <col min="5" max="5" width="15.296875" style="5" customWidth="1"/>
    <col min="6" max="6" width="17.09765625" style="5" customWidth="1"/>
    <col min="7" max="7" width="11.69921875" style="5" customWidth="1"/>
    <col min="8" max="8" width="8.5" style="5" customWidth="1"/>
    <col min="9" max="9" width="33.19921875" style="148" customWidth="1"/>
    <col min="10" max="22" width="9.8984375" style="5" hidden="1" customWidth="1"/>
    <col min="23" max="23" width="9.8984375" style="6" hidden="1" customWidth="1"/>
    <col min="24" max="24" width="13" style="5" hidden="1" customWidth="1"/>
    <col min="25" max="26" width="0" style="5" hidden="1" customWidth="1"/>
    <col min="27" max="16384" width="8.19921875" style="5" hidden="1"/>
  </cols>
  <sheetData>
    <row r="1" spans="1:23" ht="24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7.399999999999999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7.399999999999999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2" customHeight="1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>
      <c r="A5" s="17" t="s">
        <v>5</v>
      </c>
      <c r="B5" s="18">
        <f>D11</f>
        <v>44378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44379</v>
      </c>
      <c r="W5" s="16"/>
    </row>
    <row r="6" spans="1:23" s="15" customFormat="1" ht="22.5" customHeight="1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>
      <c r="A11" s="34" t="s">
        <v>16</v>
      </c>
      <c r="B11" s="35" t="s">
        <v>17</v>
      </c>
      <c r="C11" s="35"/>
      <c r="D11" s="36">
        <f>'[1]Form-1_AnticipatedVsActual_BI'!$C$2</f>
        <v>44378</v>
      </c>
      <c r="E11" s="37"/>
      <c r="F11" s="37"/>
      <c r="G11" s="38"/>
      <c r="H11" s="38"/>
      <c r="I11" s="39"/>
      <c r="W11" s="41"/>
    </row>
    <row r="12" spans="1:23" s="40" customFormat="1" ht="22.5" customHeight="1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" customHeight="1" thickBot="1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>
      <c r="A20" s="61">
        <v>1</v>
      </c>
      <c r="B20" s="61">
        <v>2</v>
      </c>
      <c r="C20" s="62">
        <v>3</v>
      </c>
      <c r="D20" s="61">
        <v>4</v>
      </c>
      <c r="E20" s="62">
        <v>5</v>
      </c>
      <c r="F20" s="61">
        <v>6</v>
      </c>
      <c r="G20" s="61">
        <v>7</v>
      </c>
      <c r="H20" s="61">
        <v>8</v>
      </c>
      <c r="I20" s="61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21.12</v>
      </c>
      <c r="G21" s="69">
        <f>[1]Report_DPS!G19</f>
        <v>21.5</v>
      </c>
      <c r="H21" s="69">
        <f>[1]Report_DPS!H19</f>
        <v>90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8" customHeight="1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31.2</v>
      </c>
      <c r="G22" s="69">
        <f>[1]Report_DPS!G20</f>
        <v>30.86</v>
      </c>
      <c r="H22" s="69">
        <f>[1]Report_DPS!H20</f>
        <v>132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15.84</v>
      </c>
      <c r="G23" s="69">
        <f>[1]Report_DPS!G21</f>
        <v>14.82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2.84</v>
      </c>
      <c r="G24" s="69">
        <f>[1]Report_DPS!G22</f>
        <v>1.24</v>
      </c>
      <c r="H24" s="69">
        <f>[1]Report_DPS!H22</f>
        <v>19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1.92</v>
      </c>
      <c r="G25" s="69">
        <f>[1]Report_DPS!G23</f>
        <v>5.28</v>
      </c>
      <c r="H25" s="69">
        <f>[1]Report_DPS!H23</f>
        <v>23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1.72</v>
      </c>
      <c r="G26" s="69">
        <f>[1]Report_DPS!G24</f>
        <v>2.4300000000000002</v>
      </c>
      <c r="H26" s="69">
        <f>[1]Report_DPS!H24</f>
        <v>14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1.68</v>
      </c>
      <c r="G27" s="69">
        <f>[1]Report_DPS!G25</f>
        <v>1.53</v>
      </c>
      <c r="H27" s="69">
        <f>[1]Report_DPS!H25</f>
        <v>8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2.88</v>
      </c>
      <c r="G28" s="69">
        <f>[1]Report_DPS!G26</f>
        <v>1.19</v>
      </c>
      <c r="H28" s="69">
        <f>[1]Report_DPS!H26</f>
        <v>12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1.2</v>
      </c>
      <c r="G29" s="69">
        <f>[1]Report_DPS!G27</f>
        <v>1.52</v>
      </c>
      <c r="H29" s="69">
        <f>[1]Report_DPS!H27</f>
        <v>7.2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1.2</v>
      </c>
      <c r="G30" s="69">
        <f>'[1]Report_DPS (HPSLDC)'!G29</f>
        <v>2.2799999999999998</v>
      </c>
      <c r="H30" s="69">
        <f>'[1]Report_DPS (HPSLDC)'!H29</f>
        <v>10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1.44</v>
      </c>
      <c r="G31" s="69">
        <f>[1]Report_DPS!G28</f>
        <v>0.75</v>
      </c>
      <c r="H31" s="69">
        <f>[1]Report_DPS!H28</f>
        <v>3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0.36</v>
      </c>
      <c r="G32" s="69">
        <f>[1]Report_DPS!G29</f>
        <v>0.23</v>
      </c>
      <c r="H32" s="69">
        <f>[1]Report_DPS!H29</f>
        <v>2.1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1.8</v>
      </c>
      <c r="G33" s="69">
        <f>[1]Report_DPS!G30</f>
        <v>1.33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" customHeight="1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85.2</v>
      </c>
      <c r="G34" s="69">
        <f>'[1]Report_DPS (HPSLDC)'!G33</f>
        <v>84.960000000000008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>
      <c r="A37" s="67"/>
      <c r="B37" s="68" t="s">
        <v>34</v>
      </c>
      <c r="C37" s="69">
        <f>[1]Report_DPS!C34</f>
        <v>300</v>
      </c>
      <c r="D37" s="69">
        <f>'[1]Daily report for CEA'!D33</f>
        <v>10.56</v>
      </c>
      <c r="E37" s="69">
        <f>'[1]Daily report for CEA'!E33</f>
        <v>8.2896000000000001</v>
      </c>
      <c r="F37" s="69">
        <f>'[1]Daily report for CEA'!F33</f>
        <v>69.695999999999998</v>
      </c>
      <c r="G37" s="69">
        <f>I38*0.88</f>
        <v>69.766400000000004</v>
      </c>
      <c r="H37" s="69">
        <f>'[1]Report_DPS (HPSLDC)'!H36</f>
        <v>330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>
      <c r="A38" s="67"/>
      <c r="B38" s="68" t="s">
        <v>36</v>
      </c>
      <c r="C38" s="69"/>
      <c r="D38" s="69">
        <f>'[1]Daily report for CEA'!D34</f>
        <v>1.44</v>
      </c>
      <c r="E38" s="69">
        <f>'[1]Daily report for CEA'!E34</f>
        <v>1.1303999999999998</v>
      </c>
      <c r="F38" s="69">
        <f>'[1]Daily report for CEA'!F34</f>
        <v>9.5039999999999996</v>
      </c>
      <c r="G38" s="69">
        <f>'[1]Daily report for CEA'!G34</f>
        <v>9.5136000000000003</v>
      </c>
      <c r="H38" s="69"/>
      <c r="I38" s="70">
        <f>'[1]Daily report for CEA'!I34</f>
        <v>79.28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>
      <c r="A39" s="67" t="s">
        <v>37</v>
      </c>
      <c r="B39" s="102" t="s">
        <v>38</v>
      </c>
      <c r="C39" s="69">
        <f>[1]Report_DPS!C36</f>
        <v>86</v>
      </c>
      <c r="D39" s="69">
        <f>2.23*0.8</f>
        <v>1.784</v>
      </c>
      <c r="E39" s="69">
        <f>3.23*0.8</f>
        <v>2.5840000000000001</v>
      </c>
      <c r="F39" s="69">
        <f>'[1]Form-1_AnticipatedVsActual_BI'!F29*0.8</f>
        <v>14.896000000000001</v>
      </c>
      <c r="G39" s="69">
        <f>I40*0.8</f>
        <v>16.608000000000001</v>
      </c>
      <c r="H39" s="69">
        <f>[1]Report_DPS!H36</f>
        <v>89.6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3.7240000000000002</v>
      </c>
      <c r="G40" s="69">
        <f>I40*0.2</f>
        <v>4.1520000000000001</v>
      </c>
      <c r="H40" s="69"/>
      <c r="I40" s="70">
        <f>'[1]Daily report for CEA'!I36</f>
        <v>20.76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'[1]Daily report for CEA'!D37</f>
        <v>0</v>
      </c>
      <c r="E41" s="69">
        <f>'[1]Daily report for CEA'!E37</f>
        <v>0</v>
      </c>
      <c r="F41" s="69">
        <f>'[1]Form-1_AnticipatedVsActual_BI'!F30</f>
        <v>12.6</v>
      </c>
      <c r="G41" s="69">
        <f>'[1]Form-1_AnticipatedVsActual_BI'!G30</f>
        <v>12.99</v>
      </c>
      <c r="H41" s="69">
        <f>[1]Report_DPS!H40</f>
        <v>65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10.65</v>
      </c>
      <c r="G43" s="69">
        <f>'[1]Form-1_AnticipatedVsActual_BI'!G31</f>
        <v>11.72766</v>
      </c>
      <c r="H43" s="69">
        <f>'[1]Report_DPS (HPSLDC)'!H43</f>
        <v>74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>
      <c r="A44" s="67" t="s">
        <v>44</v>
      </c>
      <c r="B44" s="68" t="s">
        <v>45</v>
      </c>
      <c r="C44" s="69">
        <f>'[1]Report_DPS (HPSLDC)'!C44</f>
        <v>77</v>
      </c>
      <c r="D44" s="69"/>
      <c r="E44" s="69"/>
      <c r="F44" s="69">
        <f>[1]Report_DPS!F41</f>
        <v>49.68</v>
      </c>
      <c r="G44" s="69">
        <f>[1]Report_DPS!G41</f>
        <v>53.730000000000004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0.14000000000000001</v>
      </c>
      <c r="H46" s="69">
        <f>'[1]Form-1_AnticipatedVsActual_BI'!H34</f>
        <v>0.92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2</v>
      </c>
      <c r="G47" s="69">
        <f>'[1]Form-1_AnticipatedVsActual_BI'!G37</f>
        <v>3.41</v>
      </c>
      <c r="H47" s="69">
        <f>'[1]Form-1_AnticipatedVsActual_BI'!H37</f>
        <v>14.21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2.0481600000000002</v>
      </c>
      <c r="G48" s="69">
        <f>'[1]Form-1_AnticipatedVsActual_BI'!G38</f>
        <v>2.1800000000000002</v>
      </c>
      <c r="H48" s="69">
        <f>'[1]Form-1_AnticipatedVsActual_BI'!H38</f>
        <v>9.6999999999999993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7.26</v>
      </c>
      <c r="G49" s="69">
        <f>'[1]Form-1_AnticipatedVsActual_BI'!G35</f>
        <v>7.07</v>
      </c>
      <c r="H49" s="69">
        <f>'[1]Form-1_AnticipatedVsActual_BI'!H35</f>
        <v>38.9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2.0099999999999998</v>
      </c>
      <c r="G50" s="69">
        <f>'[1]Form-1_AnticipatedVsActual_BI'!G39</f>
        <v>5.52</v>
      </c>
      <c r="H50" s="69">
        <f>'[1]Form-1_AnticipatedVsActual_BI'!H39</f>
        <v>25.59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5.36</v>
      </c>
      <c r="G51" s="69">
        <f>'[1]Form-1_AnticipatedVsActual_BI'!G33</f>
        <v>5.22</v>
      </c>
      <c r="H51" s="69">
        <f>'[1]Form-1_AnticipatedVsActual_BI'!H33</f>
        <v>23.86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22.29</v>
      </c>
      <c r="G52" s="69">
        <f>'[1]Form-1_AnticipatedVsActual_BI'!G41</f>
        <v>24.24</v>
      </c>
      <c r="H52" s="69">
        <f>'[1]Form-1_AnticipatedVsActual_BI'!H41</f>
        <v>101.01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2.25</v>
      </c>
      <c r="G53" s="69">
        <f>'[1]Form-1_AnticipatedVsActual_BI'!G40</f>
        <v>0.21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>
      <c r="A54" s="67" t="s">
        <v>59</v>
      </c>
      <c r="B54" s="68" t="s">
        <v>60</v>
      </c>
      <c r="C54" s="69">
        <v>14</v>
      </c>
      <c r="D54" s="69"/>
      <c r="E54" s="69"/>
      <c r="F54" s="69">
        <f>'[1]Form-1_AnticipatedVsActual_BI'!F36</f>
        <v>1.8</v>
      </c>
      <c r="G54" s="69">
        <f>'[1]Form-1_AnticipatedVsActual_BI'!G36</f>
        <v>6.33</v>
      </c>
      <c r="H54" s="69">
        <f>'[1]Form-1_AnticipatedVsActual_BI'!H36</f>
        <v>26.82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>
      <c r="A55" s="67"/>
      <c r="B55" s="95" t="s">
        <v>61</v>
      </c>
      <c r="C55" s="69">
        <f>SUM(C46:C54)</f>
        <v>228</v>
      </c>
      <c r="D55" s="69"/>
      <c r="E55" s="69"/>
      <c r="F55" s="69">
        <f>SUM(F46:F54)</f>
        <v>45.618159999999996</v>
      </c>
      <c r="G55" s="69">
        <f>SUM(G46:G54)</f>
        <v>54.32</v>
      </c>
      <c r="H55" s="69"/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11" customFormat="1" ht="27.75" customHeight="1">
      <c r="A56" s="105" t="s">
        <v>62</v>
      </c>
      <c r="B56" s="106"/>
      <c r="C56" s="106"/>
      <c r="D56" s="106"/>
      <c r="E56" s="106"/>
      <c r="F56" s="107"/>
      <c r="G56" s="107"/>
      <c r="H56" s="107"/>
      <c r="I56" s="108"/>
      <c r="J56" s="109"/>
      <c r="K56" s="109"/>
      <c r="L56" s="107"/>
      <c r="M56" s="110"/>
      <c r="N56" s="110"/>
      <c r="O56" s="110"/>
      <c r="P56" s="110"/>
      <c r="Q56" s="107"/>
      <c r="W56" s="112"/>
    </row>
    <row r="57" spans="1:26" s="111" customFormat="1" ht="27.75" customHeight="1">
      <c r="A57" s="105" t="s">
        <v>63</v>
      </c>
      <c r="B57" s="107"/>
      <c r="C57" s="107"/>
      <c r="D57" s="106"/>
      <c r="E57" s="106"/>
      <c r="F57" s="113"/>
      <c r="G57" s="114"/>
      <c r="H57" s="107"/>
      <c r="I57" s="115"/>
      <c r="L57" s="107"/>
      <c r="M57" s="107"/>
      <c r="N57" s="113"/>
      <c r="O57" s="107"/>
      <c r="P57" s="113"/>
      <c r="Q57" s="107"/>
      <c r="W57" s="112"/>
    </row>
    <row r="58" spans="1:26" s="15" customFormat="1" ht="17.25" customHeight="1">
      <c r="A58" s="116"/>
      <c r="B58" s="117"/>
      <c r="C58" s="117"/>
      <c r="D58" s="71"/>
      <c r="E58" s="118"/>
      <c r="F58" s="118"/>
      <c r="G58" s="118"/>
      <c r="H58" s="119"/>
      <c r="I58" s="120"/>
      <c r="L58" s="71"/>
      <c r="M58" s="71"/>
      <c r="N58" s="77"/>
      <c r="O58" s="71"/>
      <c r="P58" s="77"/>
      <c r="Q58" s="71"/>
      <c r="R58" s="121"/>
      <c r="W58" s="16"/>
    </row>
    <row r="59" spans="1:26" s="15" customFormat="1" ht="17.25" customHeight="1">
      <c r="A59" s="116"/>
      <c r="B59" s="122"/>
      <c r="C59" s="101"/>
      <c r="D59" s="71"/>
      <c r="E59" s="119"/>
      <c r="F59" s="119"/>
      <c r="G59" s="119"/>
      <c r="H59" s="71"/>
      <c r="I59" s="120"/>
      <c r="W59" s="16"/>
    </row>
    <row r="60" spans="1:26" s="15" customFormat="1" ht="24" customHeight="1">
      <c r="A60" s="116"/>
      <c r="B60" s="106"/>
      <c r="C60" s="123"/>
      <c r="D60" s="106"/>
      <c r="E60" s="101"/>
      <c r="F60" s="78"/>
      <c r="G60" s="71"/>
      <c r="H60" s="106" t="s">
        <v>64</v>
      </c>
      <c r="I60" s="120"/>
      <c r="W60" s="16"/>
    </row>
    <row r="61" spans="1:26" s="15" customFormat="1" ht="24" customHeight="1">
      <c r="A61" s="124"/>
      <c r="B61" s="71"/>
      <c r="C61" s="71"/>
      <c r="D61" s="123"/>
      <c r="E61" s="125"/>
      <c r="F61" s="125"/>
      <c r="G61" s="125"/>
      <c r="H61" s="106" t="s">
        <v>65</v>
      </c>
      <c r="I61" s="126"/>
      <c r="M61" s="121"/>
      <c r="W61" s="16"/>
    </row>
    <row r="62" spans="1:26" ht="17.25" customHeight="1">
      <c r="A62" s="127"/>
      <c r="B62" s="128"/>
      <c r="C62" s="128"/>
      <c r="D62" s="128"/>
      <c r="E62" s="129"/>
      <c r="F62" s="129"/>
      <c r="G62" s="129"/>
      <c r="H62" s="129"/>
      <c r="I62" s="130"/>
    </row>
    <row r="63" spans="1:26" ht="30" customHeight="1">
      <c r="A63" s="60"/>
      <c r="B63" s="131"/>
      <c r="C63" s="131"/>
      <c r="D63" s="60"/>
      <c r="E63" s="132"/>
      <c r="F63" s="132"/>
      <c r="G63" s="132"/>
      <c r="H63" s="132"/>
      <c r="I63" s="133"/>
    </row>
    <row r="64" spans="1:26" ht="31.5" customHeight="1">
      <c r="A64" s="131"/>
      <c r="B64" s="134"/>
      <c r="C64" s="134"/>
      <c r="D64" s="131"/>
      <c r="E64" s="60"/>
      <c r="F64" s="135"/>
      <c r="G64" s="60"/>
      <c r="H64" s="60"/>
      <c r="I64" s="136"/>
      <c r="W64" s="5"/>
    </row>
    <row r="65" spans="1:23">
      <c r="A65" s="137"/>
      <c r="B65" s="134"/>
      <c r="C65" s="134"/>
      <c r="D65" s="134"/>
      <c r="E65" s="60"/>
      <c r="F65" s="60"/>
      <c r="G65" s="60"/>
      <c r="H65" s="60"/>
      <c r="I65" s="136"/>
      <c r="W65" s="5"/>
    </row>
    <row r="66" spans="1:23">
      <c r="A66" s="137"/>
      <c r="B66" s="138"/>
      <c r="C66" s="138"/>
      <c r="D66" s="134"/>
      <c r="E66" s="134"/>
      <c r="F66" s="134"/>
      <c r="G66" s="134"/>
      <c r="H66" s="134"/>
      <c r="I66" s="139"/>
      <c r="W66" s="5"/>
    </row>
    <row r="67" spans="1:23" ht="66" customHeight="1">
      <c r="A67" s="140"/>
      <c r="B67" s="138"/>
      <c r="C67" s="138"/>
      <c r="D67" s="138"/>
      <c r="E67" s="134"/>
      <c r="F67" s="134"/>
      <c r="G67" s="134"/>
      <c r="H67" s="134"/>
      <c r="I67" s="139"/>
      <c r="W67" s="5"/>
    </row>
    <row r="68" spans="1:23">
      <c r="A68" s="140"/>
      <c r="B68" s="138"/>
      <c r="C68" s="138"/>
      <c r="D68" s="138"/>
      <c r="E68" s="134"/>
      <c r="F68" s="141"/>
      <c r="G68" s="134"/>
      <c r="H68" s="134"/>
      <c r="I68" s="139"/>
      <c r="W68" s="5"/>
    </row>
    <row r="69" spans="1:23" ht="35.25" customHeight="1">
      <c r="A69" s="139"/>
      <c r="B69" s="138"/>
      <c r="C69" s="138"/>
      <c r="D69" s="138"/>
      <c r="E69" s="138"/>
      <c r="F69" s="142"/>
      <c r="G69" s="142"/>
      <c r="H69" s="142"/>
      <c r="I69" s="139"/>
      <c r="W69" s="5"/>
    </row>
    <row r="70" spans="1:23" ht="38.25" customHeight="1">
      <c r="A70" s="140"/>
      <c r="B70" s="138"/>
      <c r="C70" s="138"/>
      <c r="D70" s="138"/>
      <c r="E70" s="138"/>
      <c r="F70" s="142"/>
      <c r="G70" s="142"/>
      <c r="H70" s="142"/>
      <c r="I70" s="139"/>
      <c r="W70" s="5"/>
    </row>
    <row r="71" spans="1:23" ht="40.5" customHeight="1">
      <c r="A71" s="140"/>
      <c r="B71" s="138"/>
      <c r="C71" s="138"/>
      <c r="D71" s="138"/>
      <c r="E71" s="138"/>
      <c r="F71" s="142"/>
      <c r="G71" s="142"/>
      <c r="H71" s="142"/>
      <c r="I71" s="139"/>
      <c r="W71" s="5"/>
    </row>
    <row r="72" spans="1:23" ht="40.5" customHeight="1">
      <c r="A72" s="140"/>
      <c r="B72" s="138"/>
      <c r="C72" s="138"/>
      <c r="D72" s="138"/>
      <c r="E72" s="138"/>
      <c r="F72" s="142"/>
      <c r="G72" s="142"/>
      <c r="H72" s="142"/>
      <c r="I72" s="139"/>
      <c r="W72" s="5"/>
    </row>
    <row r="73" spans="1:23" ht="23.25" customHeight="1">
      <c r="A73" s="140"/>
      <c r="B73" s="138" t="s">
        <v>66</v>
      </c>
      <c r="C73" s="138"/>
      <c r="D73" s="138"/>
      <c r="E73" s="138"/>
      <c r="F73" s="142"/>
      <c r="G73" s="142"/>
      <c r="H73" s="142"/>
      <c r="I73" s="139"/>
      <c r="W73" s="5"/>
    </row>
    <row r="74" spans="1:23">
      <c r="A74" s="140"/>
      <c r="B74" s="143"/>
      <c r="C74" s="143"/>
      <c r="D74" s="138"/>
      <c r="E74" s="138"/>
      <c r="F74" s="142"/>
      <c r="G74" s="142"/>
      <c r="H74" s="142"/>
      <c r="I74" s="139"/>
      <c r="W74" s="5"/>
    </row>
    <row r="75" spans="1:23" ht="23.25" customHeight="1">
      <c r="A75" s="60"/>
      <c r="B75" s="143"/>
      <c r="C75" s="143"/>
      <c r="D75" s="143"/>
      <c r="E75" s="138"/>
      <c r="F75" s="142"/>
      <c r="G75" s="142"/>
      <c r="H75" s="142"/>
      <c r="I75" s="139"/>
      <c r="W75" s="5"/>
    </row>
    <row r="76" spans="1:23">
      <c r="A76" s="60"/>
      <c r="B76" s="143"/>
      <c r="C76" s="143"/>
      <c r="D76" s="143"/>
      <c r="E76" s="138"/>
      <c r="F76" s="142"/>
      <c r="G76" s="142"/>
      <c r="H76" s="142"/>
      <c r="I76" s="139"/>
      <c r="W76" s="5"/>
    </row>
    <row r="77" spans="1:23" ht="23.25" customHeight="1">
      <c r="A77" s="60"/>
      <c r="B77" s="143"/>
      <c r="C77" s="143"/>
      <c r="D77" s="143"/>
      <c r="E77" s="143"/>
      <c r="F77" s="143"/>
      <c r="G77" s="143"/>
      <c r="H77" s="143"/>
      <c r="I77" s="144"/>
      <c r="W77" s="5"/>
    </row>
    <row r="78" spans="1:23">
      <c r="A78" s="60"/>
      <c r="B78" s="143"/>
      <c r="C78" s="143"/>
      <c r="D78" s="143"/>
      <c r="E78" s="143"/>
      <c r="F78" s="145"/>
      <c r="G78" s="143"/>
      <c r="H78" s="143"/>
      <c r="I78" s="144"/>
      <c r="W78" s="5"/>
    </row>
    <row r="79" spans="1:23">
      <c r="A79" s="60"/>
      <c r="B79" s="143"/>
      <c r="C79" s="143"/>
      <c r="D79" s="143"/>
      <c r="E79" s="143"/>
      <c r="F79" s="143"/>
      <c r="G79" s="143"/>
      <c r="H79" s="143"/>
      <c r="I79" s="144"/>
      <c r="W79" s="5"/>
    </row>
    <row r="80" spans="1:23">
      <c r="A80" s="60"/>
      <c r="B80" s="143"/>
      <c r="C80" s="143"/>
      <c r="D80" s="143"/>
      <c r="E80" s="143"/>
      <c r="F80" s="143"/>
      <c r="G80" s="143"/>
      <c r="H80" s="143"/>
      <c r="I80" s="144"/>
      <c r="W80" s="5"/>
    </row>
    <row r="81" spans="1:23">
      <c r="A81" s="60"/>
      <c r="B81" s="143"/>
      <c r="C81" s="143"/>
      <c r="D81" s="143"/>
      <c r="E81" s="143"/>
      <c r="F81" s="143"/>
      <c r="G81" s="143"/>
      <c r="H81" s="143"/>
      <c r="I81" s="144"/>
      <c r="W81" s="5"/>
    </row>
    <row r="82" spans="1:23">
      <c r="A82" s="60"/>
      <c r="B82" s="143"/>
      <c r="C82" s="143"/>
      <c r="D82" s="143"/>
      <c r="E82" s="143"/>
      <c r="F82" s="143"/>
      <c r="G82" s="143"/>
      <c r="H82" s="143"/>
      <c r="I82" s="144"/>
      <c r="W82" s="5"/>
    </row>
    <row r="83" spans="1:23">
      <c r="A83" s="60"/>
      <c r="B83" s="143"/>
      <c r="C83" s="143"/>
      <c r="D83" s="143"/>
      <c r="E83" s="143"/>
      <c r="F83" s="145"/>
      <c r="G83" s="143"/>
      <c r="H83" s="143"/>
      <c r="I83" s="144"/>
      <c r="W83" s="5"/>
    </row>
    <row r="84" spans="1:23">
      <c r="A84" s="60"/>
      <c r="B84" s="143"/>
      <c r="C84" s="143"/>
      <c r="D84" s="143"/>
      <c r="E84" s="143"/>
      <c r="F84" s="143"/>
      <c r="G84" s="143"/>
      <c r="H84" s="143"/>
      <c r="I84" s="144"/>
      <c r="W84" s="5"/>
    </row>
    <row r="85" spans="1:23">
      <c r="A85" s="60"/>
      <c r="B85" s="143"/>
      <c r="C85" s="143"/>
      <c r="D85" s="143"/>
      <c r="E85" s="143"/>
      <c r="F85" s="143"/>
      <c r="G85" s="143"/>
      <c r="H85" s="143"/>
      <c r="I85" s="144"/>
      <c r="W85" s="5"/>
    </row>
    <row r="86" spans="1:23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>
      <c r="A88" s="60"/>
      <c r="B88" s="143"/>
      <c r="C88" s="143"/>
      <c r="D88" s="146"/>
      <c r="E88" s="143"/>
      <c r="F88" s="145"/>
      <c r="G88" s="143"/>
      <c r="H88" s="143"/>
      <c r="I88" s="144"/>
      <c r="W88" s="5"/>
    </row>
    <row r="89" spans="1:23">
      <c r="A89" s="60"/>
      <c r="B89" s="143"/>
      <c r="C89" s="143"/>
      <c r="D89" s="146"/>
      <c r="E89" s="143"/>
      <c r="F89" s="143"/>
      <c r="G89" s="143"/>
      <c r="H89" s="143"/>
      <c r="I89" s="144"/>
      <c r="W89" s="5"/>
    </row>
    <row r="90" spans="1:23">
      <c r="A90" s="60"/>
      <c r="B90" s="60"/>
      <c r="C90" s="60"/>
      <c r="D90" s="146"/>
      <c r="E90" s="146"/>
      <c r="F90" s="146"/>
      <c r="G90" s="146"/>
      <c r="H90" s="146"/>
      <c r="I90" s="144"/>
      <c r="W90" s="5"/>
    </row>
    <row r="91" spans="1:23" ht="27.75" customHeight="1">
      <c r="A91" s="60"/>
      <c r="B91" s="60"/>
      <c r="C91" s="60"/>
      <c r="D91" s="146"/>
      <c r="E91" s="146"/>
      <c r="F91" s="146"/>
      <c r="G91" s="146"/>
      <c r="H91" s="146"/>
      <c r="I91" s="144"/>
      <c r="W91" s="5"/>
    </row>
    <row r="92" spans="1:23" ht="27.75" customHeight="1">
      <c r="A92" s="60"/>
      <c r="B92" s="60"/>
      <c r="C92" s="60"/>
      <c r="D92" s="146"/>
      <c r="E92" s="146"/>
      <c r="F92" s="146"/>
      <c r="G92" s="146"/>
      <c r="H92" s="146"/>
      <c r="I92" s="144"/>
      <c r="W92" s="5"/>
    </row>
    <row r="93" spans="1:23" ht="27.75" customHeight="1">
      <c r="A93" s="60"/>
      <c r="B93" s="60"/>
      <c r="C93" s="60"/>
      <c r="D93" s="146"/>
      <c r="E93" s="146"/>
      <c r="F93" s="146"/>
      <c r="G93" s="146"/>
      <c r="H93" s="146"/>
      <c r="I93" s="136"/>
      <c r="W93" s="5"/>
    </row>
    <row r="94" spans="1:23" ht="27.75" customHeight="1">
      <c r="A94" s="60"/>
      <c r="B94" s="60"/>
      <c r="C94" s="60"/>
      <c r="D94" s="60"/>
      <c r="E94" s="146"/>
      <c r="F94" s="146"/>
      <c r="G94" s="146"/>
      <c r="H94" s="146"/>
      <c r="I94" s="136"/>
      <c r="W94" s="5"/>
    </row>
    <row r="95" spans="1:23" ht="27.75" customHeight="1">
      <c r="A95" s="60"/>
      <c r="B95" s="60"/>
      <c r="C95" s="60"/>
      <c r="D95" s="60"/>
      <c r="E95" s="146"/>
      <c r="F95" s="146"/>
      <c r="G95" s="146"/>
      <c r="H95" s="146"/>
      <c r="I95" s="136"/>
      <c r="W95" s="5"/>
    </row>
    <row r="96" spans="1:23" ht="28.5" customHeight="1">
      <c r="I96" s="5"/>
      <c r="W96" s="5"/>
    </row>
    <row r="98" spans="6:23">
      <c r="F98" s="147"/>
      <c r="I98" s="5"/>
      <c r="W98" s="5"/>
    </row>
    <row r="103" spans="6:23">
      <c r="F103" s="147"/>
      <c r="I103" s="5"/>
      <c r="W103" s="5"/>
    </row>
    <row r="108" spans="6:23">
      <c r="F108" s="147"/>
      <c r="I108" s="5"/>
      <c r="W108" s="5"/>
    </row>
    <row r="113" spans="6:23">
      <c r="F113" s="147"/>
      <c r="I113" s="5"/>
      <c r="W113" s="5"/>
    </row>
    <row r="118" spans="6:23">
      <c r="F118" s="147"/>
      <c r="I118" s="5"/>
      <c r="W118" s="5"/>
    </row>
    <row r="123" spans="6:23">
      <c r="F123" s="147"/>
      <c r="I123" s="5"/>
      <c r="W123" s="5"/>
    </row>
    <row r="128" spans="6:23">
      <c r="F128" s="147"/>
      <c r="I128" s="5"/>
      <c r="W128" s="5"/>
    </row>
    <row r="131" spans="6:23">
      <c r="F131" s="147"/>
      <c r="I131" s="5"/>
      <c r="W131" s="5"/>
    </row>
  </sheetData>
  <mergeCells count="38">
    <mergeCell ref="F73:H73"/>
    <mergeCell ref="F74:H74"/>
    <mergeCell ref="F75:H75"/>
    <mergeCell ref="F76:H76"/>
    <mergeCell ref="J33:K33"/>
    <mergeCell ref="B58:C58"/>
    <mergeCell ref="F69:H69"/>
    <mergeCell ref="F70:H70"/>
    <mergeCell ref="F71:H71"/>
    <mergeCell ref="F72:H72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51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2021-07-01T20:56:11Z</dcterms:created>
  <dcterms:modified xsi:type="dcterms:W3CDTF">2021-07-01T20:56:20Z</dcterms:modified>
</cp:coreProperties>
</file>