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25725"/>
</workbook>
</file>

<file path=xl/calcChain.xml><?xml version="1.0" encoding="utf-8"?>
<calcChain xmlns="http://schemas.openxmlformats.org/spreadsheetml/2006/main">
  <c r="C64" i="1"/>
  <c r="AD60"/>
  <c r="AC60"/>
  <c r="AH60" s="1"/>
  <c r="AB60"/>
  <c r="AG60" s="1"/>
  <c r="AA60"/>
  <c r="AF60" s="1"/>
  <c r="Z60"/>
  <c r="AE60" s="1"/>
  <c r="Y60"/>
  <c r="W60"/>
  <c r="V60"/>
  <c r="X60" s="1"/>
  <c r="U60"/>
  <c r="T60"/>
  <c r="M60"/>
  <c r="L60"/>
  <c r="Q60" s="1"/>
  <c r="K60"/>
  <c r="P60" s="1"/>
  <c r="J60"/>
  <c r="O60" s="1"/>
  <c r="I60"/>
  <c r="N60" s="1"/>
  <c r="H60"/>
  <c r="F60"/>
  <c r="E60"/>
  <c r="G60" s="1"/>
  <c r="D60"/>
  <c r="C60"/>
  <c r="AH59"/>
  <c r="AD59"/>
  <c r="AC59"/>
  <c r="AB59"/>
  <c r="AG59" s="1"/>
  <c r="AA59"/>
  <c r="AF59" s="1"/>
  <c r="Z59"/>
  <c r="AE59" s="1"/>
  <c r="Y59"/>
  <c r="X59"/>
  <c r="W59"/>
  <c r="V59"/>
  <c r="U59"/>
  <c r="T59"/>
  <c r="P59"/>
  <c r="M59"/>
  <c r="L59"/>
  <c r="K59"/>
  <c r="J59"/>
  <c r="O59" s="1"/>
  <c r="I59"/>
  <c r="N59" s="1"/>
  <c r="H59"/>
  <c r="F59"/>
  <c r="Q59" s="1"/>
  <c r="E59"/>
  <c r="G59" s="1"/>
  <c r="D59"/>
  <c r="C59"/>
  <c r="AH58"/>
  <c r="AF58"/>
  <c r="AD58"/>
  <c r="AC58"/>
  <c r="AB58"/>
  <c r="AA58"/>
  <c r="Z58"/>
  <c r="AE58" s="1"/>
  <c r="Y58"/>
  <c r="X58"/>
  <c r="W58"/>
  <c r="V58"/>
  <c r="AG58" s="1"/>
  <c r="U58"/>
  <c r="T58"/>
  <c r="P58"/>
  <c r="N58"/>
  <c r="M58"/>
  <c r="L58"/>
  <c r="Q58" s="1"/>
  <c r="K58"/>
  <c r="J58"/>
  <c r="I58"/>
  <c r="H58"/>
  <c r="F58"/>
  <c r="G58" s="1"/>
  <c r="E58"/>
  <c r="D58"/>
  <c r="O58" s="1"/>
  <c r="C58"/>
  <c r="AF57"/>
  <c r="AD57"/>
  <c r="AC57"/>
  <c r="AH57" s="1"/>
  <c r="AB57"/>
  <c r="AG57" s="1"/>
  <c r="AA57"/>
  <c r="Z57"/>
  <c r="Y57"/>
  <c r="W57"/>
  <c r="V57"/>
  <c r="X57" s="1"/>
  <c r="U57"/>
  <c r="T57"/>
  <c r="AE57" s="1"/>
  <c r="N57"/>
  <c r="M57"/>
  <c r="L57"/>
  <c r="Q57" s="1"/>
  <c r="K57"/>
  <c r="P57" s="1"/>
  <c r="J57"/>
  <c r="O57" s="1"/>
  <c r="I57"/>
  <c r="H57"/>
  <c r="F57"/>
  <c r="E57"/>
  <c r="G57" s="1"/>
  <c r="D57"/>
  <c r="C57"/>
  <c r="AD56"/>
  <c r="AC56"/>
  <c r="AH56" s="1"/>
  <c r="AB56"/>
  <c r="AG56" s="1"/>
  <c r="AA56"/>
  <c r="AF56" s="1"/>
  <c r="Z56"/>
  <c r="AE56" s="1"/>
  <c r="Y56"/>
  <c r="W56"/>
  <c r="V56"/>
  <c r="X56" s="1"/>
  <c r="U56"/>
  <c r="T56"/>
  <c r="M56"/>
  <c r="L56"/>
  <c r="Q56" s="1"/>
  <c r="K56"/>
  <c r="P56" s="1"/>
  <c r="J56"/>
  <c r="O56" s="1"/>
  <c r="I56"/>
  <c r="N56" s="1"/>
  <c r="H56"/>
  <c r="F56"/>
  <c r="E56"/>
  <c r="G56" s="1"/>
  <c r="D56"/>
  <c r="C56"/>
  <c r="AH55"/>
  <c r="AD55"/>
  <c r="AC55"/>
  <c r="AB55"/>
  <c r="AG55" s="1"/>
  <c r="AA55"/>
  <c r="AF55" s="1"/>
  <c r="Z55"/>
  <c r="AE55" s="1"/>
  <c r="Y55"/>
  <c r="X55"/>
  <c r="W55"/>
  <c r="V55"/>
  <c r="U55"/>
  <c r="T55"/>
  <c r="P55"/>
  <c r="M55"/>
  <c r="L55"/>
  <c r="K55"/>
  <c r="J55"/>
  <c r="O55" s="1"/>
  <c r="I55"/>
  <c r="N55" s="1"/>
  <c r="H55"/>
  <c r="F55"/>
  <c r="Q55" s="1"/>
  <c r="E55"/>
  <c r="G55" s="1"/>
  <c r="D55"/>
  <c r="C55"/>
  <c r="AH54"/>
  <c r="AF54"/>
  <c r="AD54"/>
  <c r="AC54"/>
  <c r="AB54"/>
  <c r="AA54"/>
  <c r="Z54"/>
  <c r="AE54" s="1"/>
  <c r="Y54"/>
  <c r="X54"/>
  <c r="W54"/>
  <c r="V54"/>
  <c r="AG54" s="1"/>
  <c r="U54"/>
  <c r="T54"/>
  <c r="P54"/>
  <c r="N54"/>
  <c r="M54"/>
  <c r="L54"/>
  <c r="Q54" s="1"/>
  <c r="K54"/>
  <c r="J54"/>
  <c r="I54"/>
  <c r="H54"/>
  <c r="F54"/>
  <c r="G54" s="1"/>
  <c r="E54"/>
  <c r="D54"/>
  <c r="O54" s="1"/>
  <c r="C54"/>
  <c r="AF53"/>
  <c r="AD53"/>
  <c r="AC53"/>
  <c r="AB53"/>
  <c r="AG53" s="1"/>
  <c r="AA53"/>
  <c r="Z53"/>
  <c r="Y53"/>
  <c r="W53"/>
  <c r="AH53" s="1"/>
  <c r="V53"/>
  <c r="X53" s="1"/>
  <c r="U53"/>
  <c r="T53"/>
  <c r="AE53" s="1"/>
  <c r="N53"/>
  <c r="M53"/>
  <c r="L53"/>
  <c r="Q53" s="1"/>
  <c r="K53"/>
  <c r="J53"/>
  <c r="O53" s="1"/>
  <c r="I53"/>
  <c r="H53"/>
  <c r="F53"/>
  <c r="E53"/>
  <c r="G53" s="1"/>
  <c r="D53"/>
  <c r="C53"/>
  <c r="AD52"/>
  <c r="AC52"/>
  <c r="AH52" s="1"/>
  <c r="AB52"/>
  <c r="AG52" s="1"/>
  <c r="AA52"/>
  <c r="Z52"/>
  <c r="AE52" s="1"/>
  <c r="Y52"/>
  <c r="W52"/>
  <c r="V52"/>
  <c r="X52" s="1"/>
  <c r="U52"/>
  <c r="AF52" s="1"/>
  <c r="T52"/>
  <c r="M52"/>
  <c r="L52"/>
  <c r="Q52" s="1"/>
  <c r="K52"/>
  <c r="P52" s="1"/>
  <c r="J52"/>
  <c r="O52" s="1"/>
  <c r="I52"/>
  <c r="N52" s="1"/>
  <c r="H52"/>
  <c r="F52"/>
  <c r="E52"/>
  <c r="G52" s="1"/>
  <c r="D52"/>
  <c r="C52"/>
  <c r="AH51"/>
  <c r="AD51"/>
  <c r="AC51"/>
  <c r="AB51"/>
  <c r="AG51" s="1"/>
  <c r="AA51"/>
  <c r="AF51" s="1"/>
  <c r="Z51"/>
  <c r="AE51" s="1"/>
  <c r="Y51"/>
  <c r="X51"/>
  <c r="W51"/>
  <c r="V51"/>
  <c r="U51"/>
  <c r="T51"/>
  <c r="P51"/>
  <c r="M51"/>
  <c r="L51"/>
  <c r="K51"/>
  <c r="J51"/>
  <c r="O51" s="1"/>
  <c r="I51"/>
  <c r="N51" s="1"/>
  <c r="H51"/>
  <c r="F51"/>
  <c r="Q51" s="1"/>
  <c r="E51"/>
  <c r="G51" s="1"/>
  <c r="D51"/>
  <c r="C51"/>
  <c r="AH50"/>
  <c r="AF50"/>
  <c r="AD50"/>
  <c r="AC50"/>
  <c r="AB50"/>
  <c r="AA50"/>
  <c r="Z50"/>
  <c r="AE50" s="1"/>
  <c r="Y50"/>
  <c r="X50"/>
  <c r="W50"/>
  <c r="V50"/>
  <c r="AG50" s="1"/>
  <c r="U50"/>
  <c r="T50"/>
  <c r="P50"/>
  <c r="N50"/>
  <c r="M50"/>
  <c r="L50"/>
  <c r="Q50" s="1"/>
  <c r="K50"/>
  <c r="J50"/>
  <c r="I50"/>
  <c r="H50"/>
  <c r="F50"/>
  <c r="G50" s="1"/>
  <c r="E50"/>
  <c r="D50"/>
  <c r="O50" s="1"/>
  <c r="C50"/>
  <c r="AF49"/>
  <c r="AD49"/>
  <c r="AC49"/>
  <c r="AB49"/>
  <c r="AG49" s="1"/>
  <c r="AA49"/>
  <c r="Z49"/>
  <c r="Y49"/>
  <c r="W49"/>
  <c r="AH49" s="1"/>
  <c r="V49"/>
  <c r="X49" s="1"/>
  <c r="U49"/>
  <c r="T49"/>
  <c r="AE49" s="1"/>
  <c r="N49"/>
  <c r="M49"/>
  <c r="L49"/>
  <c r="Q49" s="1"/>
  <c r="K49"/>
  <c r="J49"/>
  <c r="O49" s="1"/>
  <c r="I49"/>
  <c r="H49"/>
  <c r="F49"/>
  <c r="E49"/>
  <c r="G49" s="1"/>
  <c r="D49"/>
  <c r="C49"/>
  <c r="AD48"/>
  <c r="AC48"/>
  <c r="AH48" s="1"/>
  <c r="AB48"/>
  <c r="AG48" s="1"/>
  <c r="AA48"/>
  <c r="Z48"/>
  <c r="AE48" s="1"/>
  <c r="Y48"/>
  <c r="W48"/>
  <c r="V48"/>
  <c r="X48" s="1"/>
  <c r="U48"/>
  <c r="AF48" s="1"/>
  <c r="T48"/>
  <c r="M48"/>
  <c r="L48"/>
  <c r="Q48" s="1"/>
  <c r="K48"/>
  <c r="P48" s="1"/>
  <c r="J48"/>
  <c r="O48" s="1"/>
  <c r="I48"/>
  <c r="H48"/>
  <c r="F48"/>
  <c r="E48"/>
  <c r="G48" s="1"/>
  <c r="D48"/>
  <c r="C48"/>
  <c r="N48" s="1"/>
  <c r="AH47"/>
  <c r="AD47"/>
  <c r="AC47"/>
  <c r="AB47"/>
  <c r="AG47" s="1"/>
  <c r="AA47"/>
  <c r="AF47" s="1"/>
  <c r="Z47"/>
  <c r="AE47" s="1"/>
  <c r="Y47"/>
  <c r="X47"/>
  <c r="W47"/>
  <c r="V47"/>
  <c r="U47"/>
  <c r="T47"/>
  <c r="P47"/>
  <c r="M47"/>
  <c r="L47"/>
  <c r="K47"/>
  <c r="J47"/>
  <c r="O47" s="1"/>
  <c r="I47"/>
  <c r="N47" s="1"/>
  <c r="H47"/>
  <c r="F47"/>
  <c r="Q47" s="1"/>
  <c r="E47"/>
  <c r="G47" s="1"/>
  <c r="D47"/>
  <c r="C47"/>
  <c r="AH46"/>
  <c r="AF46"/>
  <c r="AD46"/>
  <c r="AC46"/>
  <c r="AB46"/>
  <c r="AA46"/>
  <c r="Z46"/>
  <c r="AE46" s="1"/>
  <c r="Y46"/>
  <c r="X46"/>
  <c r="W46"/>
  <c r="V46"/>
  <c r="AG46" s="1"/>
  <c r="U46"/>
  <c r="T46"/>
  <c r="P46"/>
  <c r="N46"/>
  <c r="M46"/>
  <c r="L46"/>
  <c r="Q46" s="1"/>
  <c r="K46"/>
  <c r="J46"/>
  <c r="I46"/>
  <c r="H46"/>
  <c r="F46"/>
  <c r="G46" s="1"/>
  <c r="E46"/>
  <c r="D46"/>
  <c r="O46" s="1"/>
  <c r="C46"/>
  <c r="AF45"/>
  <c r="AD45"/>
  <c r="AC45"/>
  <c r="AB45"/>
  <c r="AG45" s="1"/>
  <c r="AA45"/>
  <c r="Z45"/>
  <c r="Y45"/>
  <c r="W45"/>
  <c r="AH45" s="1"/>
  <c r="V45"/>
  <c r="X45" s="1"/>
  <c r="U45"/>
  <c r="T45"/>
  <c r="AE45" s="1"/>
  <c r="N45"/>
  <c r="M45"/>
  <c r="L45"/>
  <c r="Q45" s="1"/>
  <c r="K45"/>
  <c r="J45"/>
  <c r="O45" s="1"/>
  <c r="I45"/>
  <c r="H45"/>
  <c r="F45"/>
  <c r="E45"/>
  <c r="G45" s="1"/>
  <c r="D45"/>
  <c r="C45"/>
  <c r="AD44"/>
  <c r="AC44"/>
  <c r="AH44" s="1"/>
  <c r="AB44"/>
  <c r="AG44" s="1"/>
  <c r="AA44"/>
  <c r="Z44"/>
  <c r="AE44" s="1"/>
  <c r="Y44"/>
  <c r="W44"/>
  <c r="V44"/>
  <c r="X44" s="1"/>
  <c r="U44"/>
  <c r="AF44" s="1"/>
  <c r="T44"/>
  <c r="M44"/>
  <c r="L44"/>
  <c r="Q44" s="1"/>
  <c r="K44"/>
  <c r="P44" s="1"/>
  <c r="J44"/>
  <c r="O44" s="1"/>
  <c r="I44"/>
  <c r="H44"/>
  <c r="F44"/>
  <c r="E44"/>
  <c r="G44" s="1"/>
  <c r="D44"/>
  <c r="C44"/>
  <c r="N44" s="1"/>
  <c r="AH43"/>
  <c r="AD43"/>
  <c r="AC43"/>
  <c r="AB43"/>
  <c r="AG43" s="1"/>
  <c r="AA43"/>
  <c r="AF43" s="1"/>
  <c r="Z43"/>
  <c r="AE43" s="1"/>
  <c r="Y43"/>
  <c r="X43"/>
  <c r="W43"/>
  <c r="V43"/>
  <c r="U43"/>
  <c r="T43"/>
  <c r="P43"/>
  <c r="M43"/>
  <c r="L43"/>
  <c r="K43"/>
  <c r="J43"/>
  <c r="O43" s="1"/>
  <c r="I43"/>
  <c r="N43" s="1"/>
  <c r="H43"/>
  <c r="F43"/>
  <c r="Q43" s="1"/>
  <c r="E43"/>
  <c r="G43" s="1"/>
  <c r="D43"/>
  <c r="C43"/>
  <c r="AH42"/>
  <c r="AF42"/>
  <c r="AD42"/>
  <c r="AC42"/>
  <c r="AB42"/>
  <c r="AA42"/>
  <c r="Z42"/>
  <c r="AE42" s="1"/>
  <c r="Y42"/>
  <c r="X42"/>
  <c r="W42"/>
  <c r="V42"/>
  <c r="AG42" s="1"/>
  <c r="U42"/>
  <c r="T42"/>
  <c r="P42"/>
  <c r="N42"/>
  <c r="M42"/>
  <c r="L42"/>
  <c r="Q42" s="1"/>
  <c r="K42"/>
  <c r="J42"/>
  <c r="I42"/>
  <c r="H42"/>
  <c r="F42"/>
  <c r="G42" s="1"/>
  <c r="E42"/>
  <c r="D42"/>
  <c r="O42" s="1"/>
  <c r="C42"/>
  <c r="AF41"/>
  <c r="AD41"/>
  <c r="AC41"/>
  <c r="AB41"/>
  <c r="AG41" s="1"/>
  <c r="AA41"/>
  <c r="Z41"/>
  <c r="Y41"/>
  <c r="W41"/>
  <c r="AH41" s="1"/>
  <c r="V41"/>
  <c r="X41" s="1"/>
  <c r="U41"/>
  <c r="T41"/>
  <c r="AE41" s="1"/>
  <c r="N41"/>
  <c r="M41"/>
  <c r="L41"/>
  <c r="Q41" s="1"/>
  <c r="K41"/>
  <c r="J41"/>
  <c r="O41" s="1"/>
  <c r="I41"/>
  <c r="H41"/>
  <c r="F41"/>
  <c r="E41"/>
  <c r="G41" s="1"/>
  <c r="D41"/>
  <c r="C41"/>
  <c r="AD40"/>
  <c r="AC40"/>
  <c r="AH40" s="1"/>
  <c r="AB40"/>
  <c r="AG40" s="1"/>
  <c r="AA40"/>
  <c r="AF40" s="1"/>
  <c r="Z40"/>
  <c r="AE40" s="1"/>
  <c r="Y40"/>
  <c r="W40"/>
  <c r="V40"/>
  <c r="X40" s="1"/>
  <c r="U40"/>
  <c r="T40"/>
  <c r="M40"/>
  <c r="L40"/>
  <c r="Q40" s="1"/>
  <c r="K40"/>
  <c r="P40" s="1"/>
  <c r="J40"/>
  <c r="O40" s="1"/>
  <c r="I40"/>
  <c r="N40" s="1"/>
  <c r="H40"/>
  <c r="F40"/>
  <c r="E40"/>
  <c r="G40" s="1"/>
  <c r="D40"/>
  <c r="C40"/>
  <c r="AH39"/>
  <c r="AD39"/>
  <c r="AC39"/>
  <c r="AB39"/>
  <c r="AG39" s="1"/>
  <c r="AA39"/>
  <c r="AF39" s="1"/>
  <c r="Z39"/>
  <c r="AE39" s="1"/>
  <c r="Y39"/>
  <c r="X39"/>
  <c r="W39"/>
  <c r="V39"/>
  <c r="U39"/>
  <c r="T39"/>
  <c r="P39"/>
  <c r="M39"/>
  <c r="L39"/>
  <c r="K39"/>
  <c r="J39"/>
  <c r="O39" s="1"/>
  <c r="I39"/>
  <c r="N39" s="1"/>
  <c r="H39"/>
  <c r="F39"/>
  <c r="Q39" s="1"/>
  <c r="E39"/>
  <c r="D39"/>
  <c r="C39"/>
  <c r="AH38"/>
  <c r="AF38"/>
  <c r="AD38"/>
  <c r="AC38"/>
  <c r="AB38"/>
  <c r="AA38"/>
  <c r="Z38"/>
  <c r="AE38" s="1"/>
  <c r="Y38"/>
  <c r="X38"/>
  <c r="W38"/>
  <c r="V38"/>
  <c r="AG38" s="1"/>
  <c r="U38"/>
  <c r="T38"/>
  <c r="P38"/>
  <c r="N38"/>
  <c r="M38"/>
  <c r="L38"/>
  <c r="Q38" s="1"/>
  <c r="K38"/>
  <c r="J38"/>
  <c r="I38"/>
  <c r="H38"/>
  <c r="F38"/>
  <c r="G38" s="1"/>
  <c r="E38"/>
  <c r="D38"/>
  <c r="O38" s="1"/>
  <c r="C38"/>
  <c r="AF37"/>
  <c r="AD37"/>
  <c r="AC37"/>
  <c r="AH37" s="1"/>
  <c r="AB37"/>
  <c r="AG37" s="1"/>
  <c r="AA37"/>
  <c r="Z37"/>
  <c r="Y37"/>
  <c r="W37"/>
  <c r="V37"/>
  <c r="X37" s="1"/>
  <c r="U37"/>
  <c r="T37"/>
  <c r="AE37" s="1"/>
  <c r="N37"/>
  <c r="M37"/>
  <c r="L37"/>
  <c r="Q37" s="1"/>
  <c r="K37"/>
  <c r="P37" s="1"/>
  <c r="J37"/>
  <c r="O37" s="1"/>
  <c r="I37"/>
  <c r="H37"/>
  <c r="F37"/>
  <c r="E37"/>
  <c r="G37" s="1"/>
  <c r="D37"/>
  <c r="C37"/>
  <c r="AD36"/>
  <c r="AC36"/>
  <c r="AH36" s="1"/>
  <c r="AB36"/>
  <c r="AG36" s="1"/>
  <c r="AA36"/>
  <c r="AF36" s="1"/>
  <c r="Z36"/>
  <c r="AE36" s="1"/>
  <c r="Y36"/>
  <c r="W36"/>
  <c r="V36"/>
  <c r="X36" s="1"/>
  <c r="U36"/>
  <c r="T36"/>
  <c r="M36"/>
  <c r="L36"/>
  <c r="Q36" s="1"/>
  <c r="K36"/>
  <c r="P36" s="1"/>
  <c r="J36"/>
  <c r="O36" s="1"/>
  <c r="I36"/>
  <c r="N36" s="1"/>
  <c r="H36"/>
  <c r="F36"/>
  <c r="E36"/>
  <c r="G36" s="1"/>
  <c r="D36"/>
  <c r="C36"/>
  <c r="AH35"/>
  <c r="AD35"/>
  <c r="AC35"/>
  <c r="AB35"/>
  <c r="AG35" s="1"/>
  <c r="AA35"/>
  <c r="AF35" s="1"/>
  <c r="Z35"/>
  <c r="AE35" s="1"/>
  <c r="Y35"/>
  <c r="X35"/>
  <c r="W35"/>
  <c r="V35"/>
  <c r="U35"/>
  <c r="T35"/>
  <c r="P35"/>
  <c r="M35"/>
  <c r="L35"/>
  <c r="K35"/>
  <c r="J35"/>
  <c r="O35" s="1"/>
  <c r="I35"/>
  <c r="N35" s="1"/>
  <c r="H35"/>
  <c r="F35"/>
  <c r="Q35" s="1"/>
  <c r="E35"/>
  <c r="G35" s="1"/>
  <c r="D35"/>
  <c r="C35"/>
  <c r="AH34"/>
  <c r="AF34"/>
  <c r="AD34"/>
  <c r="AC34"/>
  <c r="AB34"/>
  <c r="AA34"/>
  <c r="Z34"/>
  <c r="AE34" s="1"/>
  <c r="Y34"/>
  <c r="X34"/>
  <c r="W34"/>
  <c r="V34"/>
  <c r="AG34" s="1"/>
  <c r="U34"/>
  <c r="T34"/>
  <c r="P34"/>
  <c r="N34"/>
  <c r="M34"/>
  <c r="L34"/>
  <c r="Q34" s="1"/>
  <c r="K34"/>
  <c r="J34"/>
  <c r="I34"/>
  <c r="H34"/>
  <c r="F34"/>
  <c r="G34" s="1"/>
  <c r="E34"/>
  <c r="D34"/>
  <c r="O34" s="1"/>
  <c r="C34"/>
  <c r="AF33"/>
  <c r="AD33"/>
  <c r="AC33"/>
  <c r="AB33"/>
  <c r="AG33" s="1"/>
  <c r="AA33"/>
  <c r="Z33"/>
  <c r="Y33"/>
  <c r="W33"/>
  <c r="AH33" s="1"/>
  <c r="V33"/>
  <c r="X33" s="1"/>
  <c r="U33"/>
  <c r="T33"/>
  <c r="AE33" s="1"/>
  <c r="N33"/>
  <c r="M33"/>
  <c r="L33"/>
  <c r="Q33" s="1"/>
  <c r="K33"/>
  <c r="P33" s="1"/>
  <c r="J33"/>
  <c r="O33" s="1"/>
  <c r="I33"/>
  <c r="H33"/>
  <c r="F33"/>
  <c r="E33"/>
  <c r="G33" s="1"/>
  <c r="D33"/>
  <c r="C33"/>
  <c r="AH32"/>
  <c r="AD32"/>
  <c r="AC32"/>
  <c r="AB32"/>
  <c r="AG32" s="1"/>
  <c r="AA32"/>
  <c r="AF32" s="1"/>
  <c r="Z32"/>
  <c r="AE32" s="1"/>
  <c r="Y32"/>
  <c r="W32"/>
  <c r="V32"/>
  <c r="X32" s="1"/>
  <c r="U32"/>
  <c r="T32"/>
  <c r="P32"/>
  <c r="M32"/>
  <c r="L32"/>
  <c r="Q32" s="1"/>
  <c r="K32"/>
  <c r="J32"/>
  <c r="O32" s="1"/>
  <c r="I32"/>
  <c r="N32" s="1"/>
  <c r="H32"/>
  <c r="F32"/>
  <c r="E32"/>
  <c r="G32" s="1"/>
  <c r="D32"/>
  <c r="C32"/>
  <c r="AH31"/>
  <c r="AF31"/>
  <c r="AD31"/>
  <c r="AC31"/>
  <c r="AB31"/>
  <c r="AG31" s="1"/>
  <c r="AA31"/>
  <c r="Z31"/>
  <c r="AE31" s="1"/>
  <c r="Y31"/>
  <c r="X31"/>
  <c r="W31"/>
  <c r="V31"/>
  <c r="U31"/>
  <c r="T31"/>
  <c r="P31"/>
  <c r="N31"/>
  <c r="M31"/>
  <c r="L31"/>
  <c r="K31"/>
  <c r="J31"/>
  <c r="O31" s="1"/>
  <c r="I31"/>
  <c r="H31"/>
  <c r="F31"/>
  <c r="Q31" s="1"/>
  <c r="E31"/>
  <c r="G31" s="1"/>
  <c r="D31"/>
  <c r="C31"/>
  <c r="AH30"/>
  <c r="AF30"/>
  <c r="AD30"/>
  <c r="AC30"/>
  <c r="AB30"/>
  <c r="AA30"/>
  <c r="Z30"/>
  <c r="AE30" s="1"/>
  <c r="Y30"/>
  <c r="X30"/>
  <c r="W30"/>
  <c r="V30"/>
  <c r="AG30" s="1"/>
  <c r="U30"/>
  <c r="T30"/>
  <c r="P30"/>
  <c r="N30"/>
  <c r="M30"/>
  <c r="L30"/>
  <c r="Q30" s="1"/>
  <c r="K30"/>
  <c r="J30"/>
  <c r="I30"/>
  <c r="H30"/>
  <c r="F30"/>
  <c r="G30" s="1"/>
  <c r="E30"/>
  <c r="D30"/>
  <c r="O30" s="1"/>
  <c r="C30"/>
  <c r="AF29"/>
  <c r="AD29"/>
  <c r="AC29"/>
  <c r="AH29" s="1"/>
  <c r="AB29"/>
  <c r="AG29" s="1"/>
  <c r="AA29"/>
  <c r="Z29"/>
  <c r="Y29"/>
  <c r="W29"/>
  <c r="V29"/>
  <c r="X29" s="1"/>
  <c r="U29"/>
  <c r="T29"/>
  <c r="AE29" s="1"/>
  <c r="N29"/>
  <c r="M29"/>
  <c r="L29"/>
  <c r="Q29" s="1"/>
  <c r="K29"/>
  <c r="P29" s="1"/>
  <c r="J29"/>
  <c r="O29" s="1"/>
  <c r="I29"/>
  <c r="H29"/>
  <c r="F29"/>
  <c r="E29"/>
  <c r="G29" s="1"/>
  <c r="D29"/>
  <c r="C29"/>
  <c r="AH28"/>
  <c r="AD28"/>
  <c r="AC28"/>
  <c r="AB28"/>
  <c r="AG28" s="1"/>
  <c r="AA28"/>
  <c r="AF28" s="1"/>
  <c r="Z28"/>
  <c r="AE28" s="1"/>
  <c r="Y28"/>
  <c r="W28"/>
  <c r="V28"/>
  <c r="X28" s="1"/>
  <c r="U28"/>
  <c r="T28"/>
  <c r="P28"/>
  <c r="M28"/>
  <c r="L28"/>
  <c r="Q28" s="1"/>
  <c r="K28"/>
  <c r="J28"/>
  <c r="O28" s="1"/>
  <c r="I28"/>
  <c r="N28" s="1"/>
  <c r="H28"/>
  <c r="F28"/>
  <c r="E28"/>
  <c r="G28" s="1"/>
  <c r="D28"/>
  <c r="C28"/>
  <c r="AH27"/>
  <c r="AF27"/>
  <c r="AD27"/>
  <c r="AC27"/>
  <c r="AB27"/>
  <c r="AG27" s="1"/>
  <c r="AA27"/>
  <c r="Z27"/>
  <c r="AE27" s="1"/>
  <c r="Y27"/>
  <c r="X27"/>
  <c r="W27"/>
  <c r="V27"/>
  <c r="U27"/>
  <c r="T27"/>
  <c r="P27"/>
  <c r="N27"/>
  <c r="M27"/>
  <c r="L27"/>
  <c r="K27"/>
  <c r="J27"/>
  <c r="O27" s="1"/>
  <c r="I27"/>
  <c r="H27"/>
  <c r="F27"/>
  <c r="Q27" s="1"/>
  <c r="E27"/>
  <c r="G27" s="1"/>
  <c r="D27"/>
  <c r="C27"/>
  <c r="AH26"/>
  <c r="AF26"/>
  <c r="AD26"/>
  <c r="AC26"/>
  <c r="AB26"/>
  <c r="AA26"/>
  <c r="Z26"/>
  <c r="AE26" s="1"/>
  <c r="Y26"/>
  <c r="X26"/>
  <c r="W26"/>
  <c r="V26"/>
  <c r="AG26" s="1"/>
  <c r="U26"/>
  <c r="T26"/>
  <c r="P26"/>
  <c r="N26"/>
  <c r="M26"/>
  <c r="L26"/>
  <c r="Q26" s="1"/>
  <c r="K26"/>
  <c r="J26"/>
  <c r="I26"/>
  <c r="H26"/>
  <c r="F26"/>
  <c r="G26" s="1"/>
  <c r="E26"/>
  <c r="D26"/>
  <c r="O26" s="1"/>
  <c r="C26"/>
  <c r="AF25"/>
  <c r="AD25"/>
  <c r="AC25"/>
  <c r="AB25"/>
  <c r="AG25" s="1"/>
  <c r="AA25"/>
  <c r="Z25"/>
  <c r="Y25"/>
  <c r="W25"/>
  <c r="AH25" s="1"/>
  <c r="V25"/>
  <c r="X25" s="1"/>
  <c r="U25"/>
  <c r="T25"/>
  <c r="AE25" s="1"/>
  <c r="N25"/>
  <c r="M25"/>
  <c r="L25"/>
  <c r="Q25" s="1"/>
  <c r="K25"/>
  <c r="J25"/>
  <c r="O25" s="1"/>
  <c r="I25"/>
  <c r="H25"/>
  <c r="F25"/>
  <c r="E25"/>
  <c r="G25" s="1"/>
  <c r="D25"/>
  <c r="C25"/>
  <c r="AH24"/>
  <c r="AD24"/>
  <c r="AC24"/>
  <c r="AB24"/>
  <c r="AG24" s="1"/>
  <c r="AA24"/>
  <c r="AF24" s="1"/>
  <c r="Z24"/>
  <c r="AE24" s="1"/>
  <c r="Y24"/>
  <c r="W24"/>
  <c r="V24"/>
  <c r="X24" s="1"/>
  <c r="U24"/>
  <c r="T24"/>
  <c r="P24"/>
  <c r="M24"/>
  <c r="L24"/>
  <c r="Q24" s="1"/>
  <c r="K24"/>
  <c r="J24"/>
  <c r="O24" s="1"/>
  <c r="I24"/>
  <c r="N24" s="1"/>
  <c r="H24"/>
  <c r="F24"/>
  <c r="E24"/>
  <c r="G24" s="1"/>
  <c r="D24"/>
  <c r="C24"/>
  <c r="AH23"/>
  <c r="AF23"/>
  <c r="AD23"/>
  <c r="AC23"/>
  <c r="AB23"/>
  <c r="AG23" s="1"/>
  <c r="AA23"/>
  <c r="Z23"/>
  <c r="AE23" s="1"/>
  <c r="Y23"/>
  <c r="X23"/>
  <c r="W23"/>
  <c r="V23"/>
  <c r="U23"/>
  <c r="T23"/>
  <c r="P23"/>
  <c r="N23"/>
  <c r="M23"/>
  <c r="L23"/>
  <c r="K23"/>
  <c r="J23"/>
  <c r="O23" s="1"/>
  <c r="I23"/>
  <c r="H23"/>
  <c r="F23"/>
  <c r="Q23" s="1"/>
  <c r="E23"/>
  <c r="G23" s="1"/>
  <c r="D23"/>
  <c r="C23"/>
  <c r="AH22"/>
  <c r="AF22"/>
  <c r="AD22"/>
  <c r="AC22"/>
  <c r="AB22"/>
  <c r="AA22"/>
  <c r="Z22"/>
  <c r="AE22" s="1"/>
  <c r="Y22"/>
  <c r="X22"/>
  <c r="W22"/>
  <c r="V22"/>
  <c r="AG22" s="1"/>
  <c r="U22"/>
  <c r="T22"/>
  <c r="P22"/>
  <c r="N22"/>
  <c r="M22"/>
  <c r="L22"/>
  <c r="Q22" s="1"/>
  <c r="K22"/>
  <c r="J22"/>
  <c r="I22"/>
  <c r="H22"/>
  <c r="F22"/>
  <c r="G22" s="1"/>
  <c r="E22"/>
  <c r="D22"/>
  <c r="O22" s="1"/>
  <c r="C22"/>
  <c r="AF21"/>
  <c r="AD21"/>
  <c r="AC21"/>
  <c r="AH21" s="1"/>
  <c r="AB21"/>
  <c r="AG21" s="1"/>
  <c r="AA21"/>
  <c r="Z21"/>
  <c r="Y21"/>
  <c r="W21"/>
  <c r="V21"/>
  <c r="X21" s="1"/>
  <c r="U21"/>
  <c r="T21"/>
  <c r="AE21" s="1"/>
  <c r="N21"/>
  <c r="M21"/>
  <c r="L21"/>
  <c r="Q21" s="1"/>
  <c r="K21"/>
  <c r="P21" s="1"/>
  <c r="J21"/>
  <c r="O21" s="1"/>
  <c r="I21"/>
  <c r="H21"/>
  <c r="F21"/>
  <c r="E21"/>
  <c r="G21" s="1"/>
  <c r="D21"/>
  <c r="C21"/>
  <c r="AH20"/>
  <c r="AD20"/>
  <c r="AC20"/>
  <c r="AB20"/>
  <c r="AG20" s="1"/>
  <c r="AA20"/>
  <c r="AF20" s="1"/>
  <c r="Z20"/>
  <c r="AE20" s="1"/>
  <c r="Y20"/>
  <c r="W20"/>
  <c r="V20"/>
  <c r="X20" s="1"/>
  <c r="U20"/>
  <c r="T20"/>
  <c r="P20"/>
  <c r="M20"/>
  <c r="L20"/>
  <c r="Q20" s="1"/>
  <c r="K20"/>
  <c r="J20"/>
  <c r="O20" s="1"/>
  <c r="I20"/>
  <c r="N20" s="1"/>
  <c r="H20"/>
  <c r="F20"/>
  <c r="E20"/>
  <c r="G20" s="1"/>
  <c r="D20"/>
  <c r="C20"/>
  <c r="AH19"/>
  <c r="AF19"/>
  <c r="AD19"/>
  <c r="AC19"/>
  <c r="AB19"/>
  <c r="AG19" s="1"/>
  <c r="AA19"/>
  <c r="Z19"/>
  <c r="AE19" s="1"/>
  <c r="Y19"/>
  <c r="X19"/>
  <c r="W19"/>
  <c r="V19"/>
  <c r="U19"/>
  <c r="T19"/>
  <c r="P19"/>
  <c r="N19"/>
  <c r="M19"/>
  <c r="L19"/>
  <c r="K19"/>
  <c r="J19"/>
  <c r="O19" s="1"/>
  <c r="I19"/>
  <c r="H19"/>
  <c r="F19"/>
  <c r="Q19" s="1"/>
  <c r="E19"/>
  <c r="G19" s="1"/>
  <c r="D19"/>
  <c r="C19"/>
  <c r="AH18"/>
  <c r="AF18"/>
  <c r="AD18"/>
  <c r="AC18"/>
  <c r="AB18"/>
  <c r="AA18"/>
  <c r="Z18"/>
  <c r="AE18" s="1"/>
  <c r="Y18"/>
  <c r="X18"/>
  <c r="W18"/>
  <c r="V18"/>
  <c r="AG18" s="1"/>
  <c r="U18"/>
  <c r="T18"/>
  <c r="P18"/>
  <c r="N18"/>
  <c r="M18"/>
  <c r="L18"/>
  <c r="Q18" s="1"/>
  <c r="K18"/>
  <c r="J18"/>
  <c r="I18"/>
  <c r="H18"/>
  <c r="F18"/>
  <c r="G18" s="1"/>
  <c r="E18"/>
  <c r="D18"/>
  <c r="O18" s="1"/>
  <c r="C18"/>
  <c r="AF17"/>
  <c r="AD17"/>
  <c r="AC17"/>
  <c r="AH17" s="1"/>
  <c r="AB17"/>
  <c r="AG17" s="1"/>
  <c r="AA17"/>
  <c r="Z17"/>
  <c r="Y17"/>
  <c r="W17"/>
  <c r="V17"/>
  <c r="X17" s="1"/>
  <c r="U17"/>
  <c r="T17"/>
  <c r="AE17" s="1"/>
  <c r="N17"/>
  <c r="M17"/>
  <c r="L17"/>
  <c r="Q17" s="1"/>
  <c r="K17"/>
  <c r="P17" s="1"/>
  <c r="J17"/>
  <c r="O17" s="1"/>
  <c r="I17"/>
  <c r="H17"/>
  <c r="F17"/>
  <c r="E17"/>
  <c r="G17" s="1"/>
  <c r="D17"/>
  <c r="C17"/>
  <c r="AH16"/>
  <c r="AD16"/>
  <c r="AC16"/>
  <c r="AB16"/>
  <c r="AG16" s="1"/>
  <c r="AA16"/>
  <c r="AF16" s="1"/>
  <c r="Z16"/>
  <c r="AE16" s="1"/>
  <c r="Y16"/>
  <c r="W16"/>
  <c r="V16"/>
  <c r="X16" s="1"/>
  <c r="U16"/>
  <c r="T16"/>
  <c r="P16"/>
  <c r="M16"/>
  <c r="L16"/>
  <c r="Q16" s="1"/>
  <c r="K16"/>
  <c r="J16"/>
  <c r="AA62" s="1"/>
  <c r="I16"/>
  <c r="N16" s="1"/>
  <c r="H16"/>
  <c r="F16"/>
  <c r="E16"/>
  <c r="G16" s="1"/>
  <c r="D16"/>
  <c r="C16"/>
  <c r="AH15"/>
  <c r="AF15"/>
  <c r="AD15"/>
  <c r="AC15"/>
  <c r="AB15"/>
  <c r="AG15" s="1"/>
  <c r="AA15"/>
  <c r="Z15"/>
  <c r="AE15" s="1"/>
  <c r="Y15"/>
  <c r="X15"/>
  <c r="W15"/>
  <c r="V15"/>
  <c r="U15"/>
  <c r="T15"/>
  <c r="P15"/>
  <c r="M15"/>
  <c r="L15"/>
  <c r="K15"/>
  <c r="J15"/>
  <c r="O15" s="1"/>
  <c r="I15"/>
  <c r="N15" s="1"/>
  <c r="H15"/>
  <c r="F15"/>
  <c r="Q15" s="1"/>
  <c r="E15"/>
  <c r="G15" s="1"/>
  <c r="D15"/>
  <c r="C15"/>
  <c r="AH14"/>
  <c r="AF14"/>
  <c r="AD14"/>
  <c r="AC14"/>
  <c r="AB14"/>
  <c r="AA14"/>
  <c r="Z14"/>
  <c r="AE14" s="1"/>
  <c r="Y14"/>
  <c r="X14"/>
  <c r="W14"/>
  <c r="V14"/>
  <c r="AG14" s="1"/>
  <c r="U14"/>
  <c r="T14"/>
  <c r="P14"/>
  <c r="N14"/>
  <c r="M14"/>
  <c r="L14"/>
  <c r="Q14" s="1"/>
  <c r="K14"/>
  <c r="J14"/>
  <c r="I14"/>
  <c r="H14"/>
  <c r="F14"/>
  <c r="G14" s="1"/>
  <c r="E14"/>
  <c r="D14"/>
  <c r="O14" s="1"/>
  <c r="C14"/>
  <c r="AF13"/>
  <c r="AD13"/>
  <c r="AD61" s="1"/>
  <c r="AC13"/>
  <c r="AH13" s="1"/>
  <c r="AB13"/>
  <c r="AG13" s="1"/>
  <c r="AA13"/>
  <c r="Z13"/>
  <c r="Y13"/>
  <c r="W13"/>
  <c r="V13"/>
  <c r="X13" s="1"/>
  <c r="U13"/>
  <c r="T13"/>
  <c r="AE13" s="1"/>
  <c r="N13"/>
  <c r="M13"/>
  <c r="AD62" s="1"/>
  <c r="L13"/>
  <c r="AC62" s="1"/>
  <c r="K13"/>
  <c r="AB62" s="1"/>
  <c r="J13"/>
  <c r="O13" s="1"/>
  <c r="I13"/>
  <c r="Z61" s="1"/>
  <c r="H13"/>
  <c r="Y62" s="1"/>
  <c r="F13"/>
  <c r="W61" s="1"/>
  <c r="E13"/>
  <c r="V61" s="1"/>
  <c r="D13"/>
  <c r="U62" s="1"/>
  <c r="C13"/>
  <c r="T62" s="1"/>
  <c r="AB6"/>
  <c r="R6"/>
  <c r="P6"/>
  <c r="A6"/>
  <c r="A5"/>
  <c r="D4"/>
  <c r="A3"/>
  <c r="C1"/>
  <c r="D2" s="1"/>
  <c r="G39" l="1"/>
  <c r="T61"/>
  <c r="AE63" s="1"/>
  <c r="AC61"/>
  <c r="AH63" s="1"/>
  <c r="Z62"/>
  <c r="AB61"/>
  <c r="AG63" s="1"/>
  <c r="Q13"/>
  <c r="O16"/>
  <c r="AA61"/>
  <c r="P13"/>
  <c r="P25"/>
  <c r="P41"/>
  <c r="P45"/>
  <c r="P49"/>
  <c r="P53"/>
  <c r="W62"/>
  <c r="U61"/>
  <c r="G13"/>
  <c r="V62"/>
  <c r="AF63" l="1"/>
  <c r="X61"/>
  <c r="X62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<sst xmlns="http://schemas.openxmlformats.org/spreadsheetml/2006/main" count="196" uniqueCount="171">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</sst>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26">
    <font>
      <sz val="11"/>
      <color theme="1"/>
      <name val="Arial"/>
      <family val="2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3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07">
    <xf numFmtId="0" fontId="0" fillId="0" borderId="0"/>
    <xf numFmtId="0" fontId="1" fillId="0" borderId="0"/>
    <xf numFmtId="0" fontId="1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33">
    <xf numFmtId="0" fontId="0" fillId="0" borderId="0" xfId="0"/>
    <xf numFmtId="0" fontId="2" fillId="15" borderId="0" xfId="1" applyFont="1" applyFill="1" applyBorder="1" applyAlignment="1" applyProtection="1">
      <alignment horizontal="left" vertical="center"/>
    </xf>
    <xf numFmtId="164" fontId="4" fillId="15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15" borderId="0" xfId="1" applyFont="1" applyFill="1" applyBorder="1" applyAlignment="1" applyProtection="1">
      <alignment horizontal="center" vertical="center"/>
    </xf>
    <xf numFmtId="0" fontId="7" fillId="15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15" borderId="0" xfId="1" applyFont="1" applyFill="1" applyBorder="1" applyAlignment="1" applyProtection="1">
      <alignment horizontal="center" vertical="center"/>
    </xf>
    <xf numFmtId="0" fontId="9" fillId="15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16" borderId="2" xfId="1" applyFont="1" applyFill="1" applyBorder="1" applyAlignment="1" applyProtection="1">
      <alignment horizontal="center" vertical="center"/>
      <protection hidden="1"/>
    </xf>
    <xf numFmtId="0" fontId="9" fillId="16" borderId="3" xfId="1" applyFont="1" applyFill="1" applyBorder="1" applyAlignment="1" applyProtection="1">
      <alignment horizontal="center" vertical="center"/>
      <protection hidden="1"/>
    </xf>
    <xf numFmtId="164" fontId="9" fillId="16" borderId="3" xfId="1" applyNumberFormat="1" applyFont="1" applyFill="1" applyBorder="1" applyAlignment="1" applyProtection="1">
      <alignment horizontal="center" vertical="center"/>
      <protection hidden="1"/>
    </xf>
    <xf numFmtId="164" fontId="9" fillId="16" borderId="4" xfId="1" applyNumberFormat="1" applyFont="1" applyFill="1" applyBorder="1" applyAlignment="1" applyProtection="1">
      <alignment horizontal="center" vertical="center"/>
      <protection hidden="1"/>
    </xf>
    <xf numFmtId="165" fontId="9" fillId="16" borderId="5" xfId="1" applyNumberFormat="1" applyFont="1" applyFill="1" applyBorder="1" applyAlignment="1" applyProtection="1">
      <alignment horizontal="left" vertical="center"/>
      <protection hidden="1"/>
    </xf>
    <xf numFmtId="0" fontId="12" fillId="16" borderId="2" xfId="1" applyFont="1" applyFill="1" applyBorder="1" applyAlignment="1" applyProtection="1">
      <alignment vertical="center"/>
      <protection hidden="1"/>
    </xf>
    <xf numFmtId="0" fontId="12" fillId="16" borderId="3" xfId="1" applyFont="1" applyFill="1" applyBorder="1" applyAlignment="1" applyProtection="1">
      <alignment vertical="center"/>
      <protection hidden="1"/>
    </xf>
    <xf numFmtId="0" fontId="12" fillId="16" borderId="4" xfId="1" applyFont="1" applyFill="1" applyBorder="1" applyAlignment="1" applyProtection="1">
      <alignment vertical="center"/>
      <protection hidden="1"/>
    </xf>
    <xf numFmtId="0" fontId="12" fillId="16" borderId="2" xfId="2" applyFont="1" applyFill="1" applyBorder="1" applyAlignment="1" applyProtection="1">
      <alignment vertical="center"/>
      <protection hidden="1"/>
    </xf>
    <xf numFmtId="0" fontId="12" fillId="16" borderId="4" xfId="2" applyFont="1" applyFill="1" applyBorder="1" applyAlignment="1" applyProtection="1">
      <alignment vertical="center"/>
      <protection hidden="1"/>
    </xf>
    <xf numFmtId="0" fontId="9" fillId="16" borderId="2" xfId="1" applyNumberFormat="1" applyFont="1" applyFill="1" applyBorder="1" applyAlignment="1" applyProtection="1">
      <alignment horizontal="center" vertical="center"/>
      <protection hidden="1"/>
    </xf>
    <xf numFmtId="0" fontId="9" fillId="16" borderId="3" xfId="1" applyNumberFormat="1" applyFont="1" applyFill="1" applyBorder="1" applyAlignment="1" applyProtection="1">
      <alignment horizontal="center" vertical="center"/>
      <protection hidden="1"/>
    </xf>
    <xf numFmtId="0" fontId="9" fillId="16" borderId="4" xfId="1" applyNumberFormat="1" applyFont="1" applyFill="1" applyBorder="1" applyAlignment="1" applyProtection="1">
      <alignment horizontal="center" vertical="center"/>
      <protection hidden="1"/>
    </xf>
    <xf numFmtId="0" fontId="9" fillId="17" borderId="2" xfId="1" applyFont="1" applyFill="1" applyBorder="1" applyAlignment="1" applyProtection="1">
      <alignment horizontal="center" vertical="center" wrapText="1"/>
    </xf>
    <xf numFmtId="0" fontId="9" fillId="17" borderId="3" xfId="1" applyFont="1" applyFill="1" applyBorder="1" applyAlignment="1" applyProtection="1">
      <alignment horizontal="center" vertical="center" wrapText="1"/>
    </xf>
    <xf numFmtId="0" fontId="8" fillId="16" borderId="0" xfId="1" applyFont="1" applyFill="1" applyAlignment="1" applyProtection="1">
      <alignment horizontal="center" vertical="center"/>
      <protection hidden="1"/>
    </xf>
    <xf numFmtId="0" fontId="13" fillId="16" borderId="6" xfId="1" applyFont="1" applyFill="1" applyBorder="1" applyAlignment="1" applyProtection="1">
      <alignment horizontal="center" vertical="center" wrapText="1"/>
    </xf>
    <xf numFmtId="0" fontId="9" fillId="18" borderId="6" xfId="1" applyFont="1" applyFill="1" applyBorder="1" applyAlignment="1" applyProtection="1">
      <alignment horizontal="center" vertical="center" wrapText="1"/>
    </xf>
    <xf numFmtId="0" fontId="9" fillId="19" borderId="6" xfId="1" applyFont="1" applyFill="1" applyBorder="1" applyAlignment="1" applyProtection="1">
      <alignment horizontal="center" vertical="center" wrapText="1"/>
    </xf>
    <xf numFmtId="0" fontId="13" fillId="16" borderId="5" xfId="1" applyFont="1" applyFill="1" applyBorder="1" applyAlignment="1" applyProtection="1">
      <alignment horizontal="center" vertical="center" wrapText="1"/>
    </xf>
    <xf numFmtId="0" fontId="13" fillId="20" borderId="7" xfId="1" applyFont="1" applyFill="1" applyBorder="1" applyAlignment="1" applyProtection="1">
      <alignment horizontal="center" vertical="center" wrapText="1"/>
    </xf>
    <xf numFmtId="0" fontId="13" fillId="21" borderId="7" xfId="1" applyFont="1" applyFill="1" applyBorder="1" applyAlignment="1" applyProtection="1">
      <alignment horizontal="center" vertical="center" textRotation="90" wrapText="1"/>
    </xf>
    <xf numFmtId="0" fontId="13" fillId="18" borderId="7" xfId="1" applyFont="1" applyFill="1" applyBorder="1" applyAlignment="1" applyProtection="1">
      <alignment horizontal="center" vertical="center" textRotation="90" wrapText="1"/>
    </xf>
    <xf numFmtId="0" fontId="13" fillId="22" borderId="7" xfId="1" applyFont="1" applyFill="1" applyBorder="1" applyAlignment="1" applyProtection="1">
      <alignment horizontal="center" vertical="center" textRotation="90" wrapText="1"/>
    </xf>
    <xf numFmtId="0" fontId="13" fillId="23" borderId="7" xfId="1" applyFont="1" applyFill="1" applyBorder="1" applyAlignment="1" applyProtection="1">
      <alignment horizontal="center" vertical="center" textRotation="90" wrapText="1"/>
    </xf>
    <xf numFmtId="0" fontId="13" fillId="16" borderId="7" xfId="1" applyFont="1" applyFill="1" applyBorder="1" applyAlignment="1" applyProtection="1">
      <alignment horizontal="center" vertical="center" textRotation="90" wrapText="1"/>
    </xf>
    <xf numFmtId="0" fontId="13" fillId="17" borderId="7" xfId="1" applyFont="1" applyFill="1" applyBorder="1" applyAlignment="1" applyProtection="1">
      <alignment horizontal="center" vertical="center" textRotation="90" wrapText="1"/>
    </xf>
    <xf numFmtId="0" fontId="13" fillId="19" borderId="7" xfId="1" applyFont="1" applyFill="1" applyBorder="1" applyAlignment="1" applyProtection="1">
      <alignment horizontal="center" vertical="center" textRotation="90" wrapText="1"/>
    </xf>
    <xf numFmtId="0" fontId="13" fillId="24" borderId="7" xfId="1" applyFont="1" applyFill="1" applyBorder="1" applyAlignment="1" applyProtection="1">
      <alignment horizontal="center" vertical="center" textRotation="90" wrapText="1"/>
    </xf>
    <xf numFmtId="0" fontId="13" fillId="25" borderId="7" xfId="1" applyFont="1" applyFill="1" applyBorder="1" applyAlignment="1" applyProtection="1">
      <alignment horizontal="center" vertical="center" textRotation="90" wrapText="1"/>
    </xf>
    <xf numFmtId="0" fontId="13" fillId="20" borderId="7" xfId="1" applyFont="1" applyFill="1" applyBorder="1" applyAlignment="1" applyProtection="1">
      <alignment horizontal="center" vertical="center" textRotation="90" wrapText="1"/>
    </xf>
    <xf numFmtId="0" fontId="14" fillId="22" borderId="7" xfId="1" applyFont="1" applyFill="1" applyBorder="1" applyAlignment="1" applyProtection="1">
      <alignment horizontal="center" vertical="center" textRotation="90" wrapText="1"/>
    </xf>
    <xf numFmtId="0" fontId="13" fillId="20" borderId="8" xfId="1" applyFont="1" applyFill="1" applyBorder="1" applyAlignment="1" applyProtection="1">
      <alignment horizontal="center" vertical="center" wrapText="1"/>
    </xf>
    <xf numFmtId="0" fontId="13" fillId="21" borderId="8" xfId="1" applyFont="1" applyFill="1" applyBorder="1" applyAlignment="1" applyProtection="1">
      <alignment horizontal="center" vertical="center" textRotation="90" wrapText="1"/>
    </xf>
    <xf numFmtId="0" fontId="13" fillId="18" borderId="8" xfId="1" applyFont="1" applyFill="1" applyBorder="1" applyAlignment="1" applyProtection="1">
      <alignment horizontal="center" vertical="center" textRotation="90" wrapText="1"/>
    </xf>
    <xf numFmtId="0" fontId="13" fillId="22" borderId="8" xfId="1" applyFont="1" applyFill="1" applyBorder="1" applyAlignment="1" applyProtection="1">
      <alignment horizontal="center" vertical="center" textRotation="90" wrapText="1"/>
    </xf>
    <xf numFmtId="0" fontId="13" fillId="23" borderId="8" xfId="1" applyFont="1" applyFill="1" applyBorder="1" applyAlignment="1" applyProtection="1">
      <alignment horizontal="center" vertical="center" textRotation="90" wrapText="1"/>
    </xf>
    <xf numFmtId="0" fontId="13" fillId="16" borderId="8" xfId="1" applyFont="1" applyFill="1" applyBorder="1" applyAlignment="1" applyProtection="1">
      <alignment horizontal="center" vertical="center" textRotation="90" wrapText="1"/>
    </xf>
    <xf numFmtId="0" fontId="13" fillId="17" borderId="8" xfId="1" applyFont="1" applyFill="1" applyBorder="1" applyAlignment="1" applyProtection="1">
      <alignment horizontal="center" vertical="center" textRotation="90" wrapText="1"/>
    </xf>
    <xf numFmtId="0" fontId="13" fillId="19" borderId="8" xfId="1" applyFont="1" applyFill="1" applyBorder="1" applyAlignment="1" applyProtection="1">
      <alignment horizontal="center" vertical="center" textRotation="90" wrapText="1"/>
    </xf>
    <xf numFmtId="0" fontId="13" fillId="24" borderId="8" xfId="1" applyFont="1" applyFill="1" applyBorder="1" applyAlignment="1" applyProtection="1">
      <alignment horizontal="center" vertical="center" textRotation="90" wrapText="1"/>
    </xf>
    <xf numFmtId="0" fontId="13" fillId="25" borderId="8" xfId="1" applyFont="1" applyFill="1" applyBorder="1" applyAlignment="1" applyProtection="1">
      <alignment horizontal="center" vertical="center" textRotation="90" wrapText="1"/>
    </xf>
    <xf numFmtId="0" fontId="13" fillId="20" borderId="8" xfId="1" applyFont="1" applyFill="1" applyBorder="1" applyAlignment="1" applyProtection="1">
      <alignment horizontal="center" vertical="center" textRotation="90" wrapText="1"/>
    </xf>
    <xf numFmtId="0" fontId="14" fillId="22" borderId="8" xfId="1" applyFont="1" applyFill="1" applyBorder="1" applyAlignment="1" applyProtection="1">
      <alignment horizontal="center" vertical="center" textRotation="90" wrapText="1"/>
    </xf>
    <xf numFmtId="0" fontId="13" fillId="20" borderId="6" xfId="1" applyFont="1" applyFill="1" applyBorder="1" applyAlignment="1" applyProtection="1">
      <alignment horizontal="center" vertical="center" wrapText="1"/>
    </xf>
    <xf numFmtId="0" fontId="13" fillId="21" borderId="6" xfId="1" applyFont="1" applyFill="1" applyBorder="1" applyAlignment="1" applyProtection="1">
      <alignment horizontal="center" vertical="center" textRotation="90" wrapText="1"/>
    </xf>
    <xf numFmtId="0" fontId="13" fillId="18" borderId="6" xfId="1" applyFont="1" applyFill="1" applyBorder="1" applyAlignment="1" applyProtection="1">
      <alignment horizontal="center" vertical="center" textRotation="90" wrapText="1"/>
    </xf>
    <xf numFmtId="0" fontId="13" fillId="22" borderId="6" xfId="1" applyFont="1" applyFill="1" applyBorder="1" applyAlignment="1" applyProtection="1">
      <alignment horizontal="center" vertical="center" textRotation="90" wrapText="1"/>
    </xf>
    <xf numFmtId="0" fontId="13" fillId="23" borderId="6" xfId="1" applyFont="1" applyFill="1" applyBorder="1" applyAlignment="1" applyProtection="1">
      <alignment horizontal="center" vertical="center" textRotation="90" wrapText="1"/>
    </xf>
    <xf numFmtId="0" fontId="13" fillId="16" borderId="6" xfId="1" applyFont="1" applyFill="1" applyBorder="1" applyAlignment="1" applyProtection="1">
      <alignment horizontal="center" vertical="center" textRotation="90" wrapText="1"/>
    </xf>
    <xf numFmtId="0" fontId="13" fillId="17" borderId="6" xfId="1" applyFont="1" applyFill="1" applyBorder="1" applyAlignment="1" applyProtection="1">
      <alignment horizontal="center" vertical="center" textRotation="90" wrapText="1"/>
    </xf>
    <xf numFmtId="0" fontId="13" fillId="19" borderId="6" xfId="1" applyFont="1" applyFill="1" applyBorder="1" applyAlignment="1" applyProtection="1">
      <alignment horizontal="center" vertical="center" textRotation="90" wrapText="1"/>
    </xf>
    <xf numFmtId="0" fontId="13" fillId="24" borderId="6" xfId="1" applyFont="1" applyFill="1" applyBorder="1" applyAlignment="1" applyProtection="1">
      <alignment horizontal="center" vertical="center" textRotation="90" wrapText="1"/>
    </xf>
    <xf numFmtId="0" fontId="13" fillId="25" borderId="6" xfId="1" applyFont="1" applyFill="1" applyBorder="1" applyAlignment="1" applyProtection="1">
      <alignment horizontal="center" vertical="center" textRotation="90" wrapText="1"/>
    </xf>
    <xf numFmtId="0" fontId="13" fillId="20" borderId="6" xfId="1" applyFont="1" applyFill="1" applyBorder="1" applyAlignment="1" applyProtection="1">
      <alignment horizontal="center" vertical="center" textRotation="90" wrapText="1"/>
    </xf>
    <xf numFmtId="0" fontId="14" fillId="22" borderId="6" xfId="1" applyFont="1" applyFill="1" applyBorder="1" applyAlignment="1" applyProtection="1">
      <alignment horizontal="center" vertical="center" textRotation="90" wrapText="1"/>
    </xf>
    <xf numFmtId="0" fontId="7" fillId="16" borderId="5" xfId="1" applyFont="1" applyFill="1" applyBorder="1" applyAlignment="1" applyProtection="1">
      <alignment horizontal="center" vertical="center"/>
    </xf>
    <xf numFmtId="0" fontId="7" fillId="18" borderId="5" xfId="1" applyFont="1" applyFill="1" applyBorder="1" applyAlignment="1" applyProtection="1">
      <alignment horizontal="center" vertical="center"/>
    </xf>
    <xf numFmtId="0" fontId="7" fillId="22" borderId="5" xfId="1" applyFont="1" applyFill="1" applyBorder="1" applyAlignment="1" applyProtection="1">
      <alignment horizontal="center" vertical="center"/>
    </xf>
    <xf numFmtId="0" fontId="8" fillId="15" borderId="5" xfId="1" applyFont="1" applyFill="1" applyBorder="1" applyAlignment="1" applyProtection="1">
      <alignment horizontal="center" vertical="center"/>
    </xf>
    <xf numFmtId="0" fontId="8" fillId="20" borderId="5" xfId="1" applyFont="1" applyFill="1" applyBorder="1" applyAlignment="1" applyProtection="1">
      <alignment horizontal="center" vertical="center"/>
    </xf>
    <xf numFmtId="0" fontId="8" fillId="21" borderId="5" xfId="1" applyFont="1" applyFill="1" applyBorder="1" applyAlignment="1" applyProtection="1">
      <alignment horizontal="center" vertical="center"/>
    </xf>
    <xf numFmtId="0" fontId="8" fillId="18" borderId="5" xfId="1" applyFont="1" applyFill="1" applyBorder="1" applyAlignment="1" applyProtection="1">
      <alignment horizontal="center" vertical="center"/>
    </xf>
    <xf numFmtId="0" fontId="8" fillId="22" borderId="5" xfId="1" applyFont="1" applyFill="1" applyBorder="1" applyAlignment="1" applyProtection="1">
      <alignment horizontal="center" vertical="center"/>
    </xf>
    <xf numFmtId="0" fontId="8" fillId="23" borderId="5" xfId="1" applyFont="1" applyFill="1" applyBorder="1" applyAlignment="1" applyProtection="1">
      <alignment horizontal="center" vertical="center"/>
    </xf>
    <xf numFmtId="0" fontId="11" fillId="15" borderId="5" xfId="1" applyFont="1" applyFill="1" applyBorder="1" applyAlignment="1" applyProtection="1">
      <alignment horizontal="center" vertical="center"/>
    </xf>
    <xf numFmtId="0" fontId="11" fillId="22" borderId="5" xfId="1" applyFont="1" applyFill="1" applyBorder="1" applyAlignment="1" applyProtection="1">
      <alignment horizontal="center" vertical="center"/>
    </xf>
    <xf numFmtId="0" fontId="11" fillId="26" borderId="5" xfId="1" applyFont="1" applyFill="1" applyBorder="1" applyAlignment="1" applyProtection="1">
      <alignment horizontal="center" vertical="center"/>
    </xf>
    <xf numFmtId="0" fontId="11" fillId="27" borderId="5" xfId="1" applyFont="1" applyFill="1" applyBorder="1" applyAlignment="1" applyProtection="1">
      <alignment horizontal="center" vertical="center"/>
    </xf>
    <xf numFmtId="0" fontId="11" fillId="24" borderId="5" xfId="1" applyFont="1" applyFill="1" applyBorder="1" applyAlignment="1" applyProtection="1">
      <alignment horizontal="center" vertical="center"/>
    </xf>
    <xf numFmtId="0" fontId="11" fillId="25" borderId="5" xfId="1" applyFont="1" applyFill="1" applyBorder="1" applyAlignment="1" applyProtection="1">
      <alignment horizontal="center" vertical="center"/>
    </xf>
    <xf numFmtId="0" fontId="13" fillId="20" borderId="6" xfId="1" applyFont="1" applyFill="1" applyBorder="1" applyAlignment="1" applyProtection="1">
      <alignment vertical="center" wrapText="1"/>
    </xf>
    <xf numFmtId="0" fontId="13" fillId="21" borderId="6" xfId="1" applyFont="1" applyFill="1" applyBorder="1" applyAlignment="1" applyProtection="1">
      <alignment vertical="center" wrapText="1"/>
    </xf>
    <xf numFmtId="0" fontId="13" fillId="28" borderId="6" xfId="1" applyFont="1" applyFill="1" applyBorder="1" applyAlignment="1" applyProtection="1">
      <alignment vertical="center" wrapText="1"/>
    </xf>
    <xf numFmtId="0" fontId="13" fillId="29" borderId="6" xfId="1" applyFont="1" applyFill="1" applyBorder="1" applyAlignment="1" applyProtection="1">
      <alignment vertical="center" wrapText="1"/>
    </xf>
    <xf numFmtId="0" fontId="15" fillId="22" borderId="5" xfId="1" applyFont="1" applyFill="1" applyBorder="1" applyAlignment="1" applyProtection="1">
      <alignment horizontal="center" vertical="center"/>
    </xf>
    <xf numFmtId="0" fontId="8" fillId="26" borderId="5" xfId="1" applyFont="1" applyFill="1" applyBorder="1" applyAlignment="1" applyProtection="1">
      <alignment horizontal="center" vertical="center"/>
    </xf>
    <xf numFmtId="0" fontId="8" fillId="27" borderId="5" xfId="1" applyFont="1" applyFill="1" applyBorder="1" applyAlignment="1" applyProtection="1">
      <alignment horizontal="center" vertical="center"/>
    </xf>
    <xf numFmtId="0" fontId="8" fillId="24" borderId="5" xfId="1" applyFont="1" applyFill="1" applyBorder="1" applyAlignment="1" applyProtection="1">
      <alignment horizontal="center" vertical="center"/>
    </xf>
    <xf numFmtId="0" fontId="8" fillId="25" borderId="5" xfId="1" applyFont="1" applyFill="1" applyBorder="1" applyAlignment="1" applyProtection="1">
      <alignment horizontal="center" vertical="center"/>
    </xf>
    <xf numFmtId="0" fontId="9" fillId="15" borderId="5" xfId="1" applyFont="1" applyFill="1" applyBorder="1" applyAlignment="1" applyProtection="1">
      <alignment horizontal="center" vertical="center"/>
    </xf>
    <xf numFmtId="1" fontId="9" fillId="15" borderId="5" xfId="1" applyNumberFormat="1" applyFont="1" applyFill="1" applyBorder="1" applyAlignment="1" applyProtection="1">
      <alignment horizontal="center" vertical="center"/>
    </xf>
    <xf numFmtId="1" fontId="9" fillId="20" borderId="5" xfId="1" applyNumberFormat="1" applyFont="1" applyFill="1" applyBorder="1" applyAlignment="1" applyProtection="1">
      <alignment horizontal="center" vertical="center"/>
    </xf>
    <xf numFmtId="1" fontId="9" fillId="21" borderId="5" xfId="1" applyNumberFormat="1" applyFont="1" applyFill="1" applyBorder="1" applyAlignment="1" applyProtection="1">
      <alignment horizontal="center" vertical="center"/>
    </xf>
    <xf numFmtId="1" fontId="9" fillId="18" borderId="5" xfId="1" applyNumberFormat="1" applyFont="1" applyFill="1" applyBorder="1" applyAlignment="1" applyProtection="1">
      <alignment horizontal="center" vertical="center"/>
    </xf>
    <xf numFmtId="1" fontId="9" fillId="22" borderId="5" xfId="1" applyNumberFormat="1" applyFont="1" applyFill="1" applyBorder="1" applyAlignment="1" applyProtection="1">
      <alignment horizontal="center" vertical="center"/>
    </xf>
    <xf numFmtId="1" fontId="9" fillId="23" borderId="5" xfId="1" applyNumberFormat="1" applyFont="1" applyFill="1" applyBorder="1" applyAlignment="1" applyProtection="1">
      <alignment horizontal="center" vertical="center"/>
    </xf>
    <xf numFmtId="2" fontId="9" fillId="30" borderId="5" xfId="1" applyNumberFormat="1" applyFont="1" applyFill="1" applyBorder="1" applyAlignment="1" applyProtection="1">
      <alignment horizontal="center" vertical="center"/>
    </xf>
    <xf numFmtId="1" fontId="9" fillId="30" borderId="5" xfId="1" applyNumberFormat="1" applyFont="1" applyFill="1" applyBorder="1" applyAlignment="1" applyProtection="1">
      <alignment horizontal="center" vertical="center"/>
    </xf>
    <xf numFmtId="9" fontId="9" fillId="20" borderId="5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15" borderId="0" xfId="1" applyNumberFormat="1" applyFont="1" applyFill="1" applyBorder="1" applyAlignment="1" applyProtection="1">
      <alignment horizontal="center" vertical="center"/>
    </xf>
    <xf numFmtId="1" fontId="9" fillId="20" borderId="0" xfId="1" applyNumberFormat="1" applyFont="1" applyFill="1" applyBorder="1" applyAlignment="1" applyProtection="1">
      <alignment horizontal="center" vertical="center"/>
    </xf>
    <xf numFmtId="1" fontId="9" fillId="21" borderId="0" xfId="1" applyNumberFormat="1" applyFont="1" applyFill="1" applyBorder="1" applyAlignment="1" applyProtection="1">
      <alignment horizontal="center" vertical="center"/>
    </xf>
    <xf numFmtId="1" fontId="9" fillId="18" borderId="0" xfId="1" applyNumberFormat="1" applyFont="1" applyFill="1" applyBorder="1" applyAlignment="1" applyProtection="1">
      <alignment horizontal="center" vertical="center"/>
    </xf>
    <xf numFmtId="1" fontId="9" fillId="22" borderId="0" xfId="1" applyNumberFormat="1" applyFont="1" applyFill="1" applyBorder="1" applyAlignment="1" applyProtection="1">
      <alignment horizontal="center" vertical="center"/>
    </xf>
    <xf numFmtId="1" fontId="9" fillId="23" borderId="0" xfId="1" applyNumberFormat="1" applyFont="1" applyFill="1" applyBorder="1" applyAlignment="1" applyProtection="1">
      <alignment horizontal="center" vertical="center"/>
    </xf>
    <xf numFmtId="2" fontId="9" fillId="30" borderId="0" xfId="1" applyNumberFormat="1" applyFont="1" applyFill="1" applyBorder="1" applyAlignment="1" applyProtection="1">
      <alignment horizontal="center" vertical="center"/>
    </xf>
    <xf numFmtId="1" fontId="9" fillId="30" borderId="0" xfId="1" applyNumberFormat="1" applyFont="1" applyFill="1" applyBorder="1" applyAlignment="1" applyProtection="1">
      <alignment horizontal="center" vertical="center"/>
    </xf>
    <xf numFmtId="9" fontId="9" fillId="20" borderId="0" xfId="1" applyNumberFormat="1" applyFont="1" applyFill="1" applyBorder="1" applyAlignment="1" applyProtection="1">
      <alignment horizontal="center" vertical="center"/>
    </xf>
    <xf numFmtId="0" fontId="9" fillId="16" borderId="5" xfId="1" applyFont="1" applyFill="1" applyBorder="1" applyAlignment="1" applyProtection="1">
      <alignment horizontal="center" vertical="center"/>
    </xf>
    <xf numFmtId="2" fontId="9" fillId="20" borderId="5" xfId="1" applyNumberFormat="1" applyFont="1" applyFill="1" applyBorder="1" applyAlignment="1" applyProtection="1">
      <alignment horizontal="center" vertical="center"/>
    </xf>
    <xf numFmtId="1" fontId="9" fillId="31" borderId="5" xfId="1" applyNumberFormat="1" applyFont="1" applyFill="1" applyBorder="1" applyAlignment="1" applyProtection="1">
      <alignment horizontal="center" vertical="center"/>
    </xf>
    <xf numFmtId="0" fontId="16" fillId="15" borderId="0" xfId="1" applyFont="1" applyFill="1" applyBorder="1" applyAlignment="1" applyProtection="1">
      <alignment horizontal="center" vertical="center"/>
    </xf>
    <xf numFmtId="0" fontId="9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0" fontId="16" fillId="0" borderId="4" xfId="1" applyFont="1" applyBorder="1" applyAlignment="1" applyProtection="1">
      <alignment horizontal="center" vertical="center"/>
      <protection hidden="1"/>
    </xf>
    <xf numFmtId="9" fontId="9" fillId="21" borderId="5" xfId="1" applyNumberFormat="1" applyFont="1" applyFill="1" applyBorder="1" applyAlignment="1" applyProtection="1">
      <alignment horizontal="center" vertical="center"/>
    </xf>
    <xf numFmtId="0" fontId="17" fillId="15" borderId="0" xfId="1" applyFont="1" applyFill="1" applyBorder="1" applyAlignment="1" applyProtection="1">
      <alignment horizontal="left"/>
    </xf>
    <xf numFmtId="0" fontId="8" fillId="15" borderId="0" xfId="1" applyFont="1" applyFill="1" applyBorder="1" applyAlignment="1" applyProtection="1">
      <alignment horizontal="center" vertical="center"/>
    </xf>
    <xf numFmtId="22" fontId="18" fillId="15" borderId="0" xfId="1" applyNumberFormat="1" applyFont="1" applyFill="1" applyBorder="1" applyAlignment="1" applyProtection="1">
      <alignment horizontal="left"/>
    </xf>
    <xf numFmtId="0" fontId="11" fillId="15" borderId="0" xfId="1" applyFont="1" applyFill="1" applyBorder="1" applyAlignment="1" applyProtection="1">
      <alignment horizontal="center" vertical="center"/>
    </xf>
    <xf numFmtId="0" fontId="11" fillId="16" borderId="0" xfId="1" applyFont="1" applyFill="1" applyBorder="1" applyAlignment="1" applyProtection="1">
      <alignment horizontal="center" vertical="center"/>
    </xf>
    <xf numFmtId="1" fontId="11" fillId="16" borderId="0" xfId="1" applyNumberFormat="1" applyFont="1" applyFill="1" applyBorder="1" applyAlignment="1" applyProtection="1">
      <alignment horizontal="center" vertical="center"/>
    </xf>
    <xf numFmtId="1" fontId="9" fillId="16" borderId="0" xfId="1" applyNumberFormat="1" applyFont="1" applyFill="1" applyBorder="1" applyAlignment="1" applyProtection="1">
      <alignment horizontal="center"/>
    </xf>
    <xf numFmtId="0" fontId="7" fillId="15" borderId="0" xfId="1" applyFont="1" applyFill="1" applyBorder="1" applyAlignment="1" applyProtection="1">
      <alignment horizontal="right" vertical="center" wrapText="1"/>
    </xf>
    <xf numFmtId="0" fontId="7" fillId="15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15" borderId="0" xfId="1" applyNumberFormat="1" applyFont="1" applyFill="1" applyBorder="1" applyAlignment="1" applyProtection="1">
      <alignment horizontal="left" vertical="center" wrapText="1"/>
    </xf>
    <xf numFmtId="1" fontId="11" fillId="16" borderId="0" xfId="1" applyNumberFormat="1" applyFont="1" applyFill="1" applyBorder="1" applyAlignment="1" applyProtection="1">
      <alignment horizontal="left" vertical="center"/>
    </xf>
    <xf numFmtId="0" fontId="7" fillId="15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907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2 2" xfId="36"/>
    <cellStyle name="20% - Accent2 2 2" xfId="37"/>
    <cellStyle name="20% - Accent2 2 2 2" xfId="38"/>
    <cellStyle name="20% - Accent2 2 3" xfId="39"/>
    <cellStyle name="20% - Accent2 2 3 2" xfId="40"/>
    <cellStyle name="20% - Accent2 2 4" xfId="41"/>
    <cellStyle name="20% - Accent2 2 4 2" xfId="42"/>
    <cellStyle name="20% - Accent2 2 5" xfId="43"/>
    <cellStyle name="20% - Accent2 2 5 2" xfId="44"/>
    <cellStyle name="20% - Accent2 2 6" xfId="45"/>
    <cellStyle name="20% - Accent2 2 6 2" xfId="46"/>
    <cellStyle name="20% - Accent2 2 7" xfId="47"/>
    <cellStyle name="20% - Accent2 3" xfId="48"/>
    <cellStyle name="20% - Accent2 3 2" xfId="49"/>
    <cellStyle name="20% - Accent2 3 2 2" xfId="50"/>
    <cellStyle name="20% - Accent2 3 3" xfId="51"/>
    <cellStyle name="20% - Accent2 3 3 2" xfId="52"/>
    <cellStyle name="20% - Accent2 3 4" xfId="53"/>
    <cellStyle name="20% - Accent2 3 4 2" xfId="54"/>
    <cellStyle name="20% - Accent2 3 5" xfId="55"/>
    <cellStyle name="20% - Accent2 4" xfId="56"/>
    <cellStyle name="20% - Accent2 4 2" xfId="57"/>
    <cellStyle name="20% - Accent2 4 2 2" xfId="58"/>
    <cellStyle name="20% - Accent2 4 3" xfId="59"/>
    <cellStyle name="20% - Accent2 4 3 2" xfId="60"/>
    <cellStyle name="20% - Accent2 4 4" xfId="61"/>
    <cellStyle name="20% - Accent2 4 4 2" xfId="62"/>
    <cellStyle name="20% - Accent2 4 5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3 2" xfId="69"/>
    <cellStyle name="20% - Accent3 2 2" xfId="70"/>
    <cellStyle name="20% - Accent3 2 2 2" xfId="71"/>
    <cellStyle name="20% - Accent3 2 3" xfId="72"/>
    <cellStyle name="20% - Accent3 2 3 2" xfId="73"/>
    <cellStyle name="20% - Accent3 2 4" xfId="74"/>
    <cellStyle name="20% - Accent3 2 4 2" xfId="75"/>
    <cellStyle name="20% - Accent3 2 5" xfId="76"/>
    <cellStyle name="20% - Accent3 2 5 2" xfId="77"/>
    <cellStyle name="20% - Accent3 2 6" xfId="78"/>
    <cellStyle name="20% - Accent3 2 6 2" xfId="79"/>
    <cellStyle name="20% - Accent3 2 7" xfId="80"/>
    <cellStyle name="20% - Accent3 3" xfId="81"/>
    <cellStyle name="20% - Accent3 3 2" xfId="82"/>
    <cellStyle name="20% - Accent3 3 2 2" xfId="83"/>
    <cellStyle name="20% - Accent3 3 3" xfId="84"/>
    <cellStyle name="20% - Accent3 3 3 2" xfId="85"/>
    <cellStyle name="20% - Accent3 3 4" xfId="86"/>
    <cellStyle name="20% - Accent3 3 4 2" xfId="87"/>
    <cellStyle name="20% - Accent3 3 5" xfId="88"/>
    <cellStyle name="20% - Accent3 4" xfId="89"/>
    <cellStyle name="20% - Accent3 4 2" xfId="90"/>
    <cellStyle name="20% - Accent3 4 2 2" xfId="91"/>
    <cellStyle name="20% - Accent3 4 3" xfId="92"/>
    <cellStyle name="20% - Accent3 4 3 2" xfId="93"/>
    <cellStyle name="20% - Accent3 4 4" xfId="94"/>
    <cellStyle name="20% - Accent3 4 4 2" xfId="95"/>
    <cellStyle name="20% - Accent3 4 5" xfId="96"/>
    <cellStyle name="20% - Accent3 5" xfId="97"/>
    <cellStyle name="20% - Accent3 5 2" xfId="98"/>
    <cellStyle name="20% - Accent3 6" xfId="99"/>
    <cellStyle name="20% - Accent3 6 2" xfId="100"/>
    <cellStyle name="20% - Accent3 7" xfId="101"/>
    <cellStyle name="20% - Accent4 2" xfId="102"/>
    <cellStyle name="20% - Accent4 2 2" xfId="103"/>
    <cellStyle name="20% - Accent4 2 2 2" xfId="104"/>
    <cellStyle name="20% - Accent4 2 3" xfId="105"/>
    <cellStyle name="20% - Accent4 2 3 2" xfId="106"/>
    <cellStyle name="20% - Accent4 2 4" xfId="107"/>
    <cellStyle name="20% - Accent4 2 4 2" xfId="108"/>
    <cellStyle name="20% - Accent4 2 5" xfId="109"/>
    <cellStyle name="20% - Accent4 2 5 2" xfId="110"/>
    <cellStyle name="20% - Accent4 2 6" xfId="111"/>
    <cellStyle name="20% - Accent4 2 6 2" xfId="112"/>
    <cellStyle name="20% - Accent4 2 7" xfId="113"/>
    <cellStyle name="20% - Accent4 3" xfId="114"/>
    <cellStyle name="20% - Accent4 3 2" xfId="115"/>
    <cellStyle name="20% - Accent4 3 2 2" xfId="116"/>
    <cellStyle name="20% - Accent4 3 3" xfId="117"/>
    <cellStyle name="20% - Accent4 3 3 2" xfId="118"/>
    <cellStyle name="20% - Accent4 3 4" xfId="119"/>
    <cellStyle name="20% - Accent4 3 4 2" xfId="120"/>
    <cellStyle name="20% - Accent4 3 5" xfId="121"/>
    <cellStyle name="20% - Accent4 4" xfId="122"/>
    <cellStyle name="20% - Accent4 4 2" xfId="123"/>
    <cellStyle name="20% - Accent4 4 2 2" xfId="124"/>
    <cellStyle name="20% - Accent4 4 3" xfId="125"/>
    <cellStyle name="20% - Accent4 4 3 2" xfId="126"/>
    <cellStyle name="20% - Accent4 4 4" xfId="127"/>
    <cellStyle name="20% - Accent4 4 4 2" xfId="128"/>
    <cellStyle name="20% - Accent4 4 5" xfId="129"/>
    <cellStyle name="20% - Accent4 5" xfId="130"/>
    <cellStyle name="20% - Accent4 5 2" xfId="131"/>
    <cellStyle name="20% - Accent4 6" xfId="132"/>
    <cellStyle name="20% - Accent4 6 2" xfId="133"/>
    <cellStyle name="20% - Accent4 7" xfId="134"/>
    <cellStyle name="20% - Accent5 2" xfId="135"/>
    <cellStyle name="20% - Accent5 2 2" xfId="136"/>
    <cellStyle name="20% - Accent5 2 2 2" xfId="137"/>
    <cellStyle name="20% - Accent5 2 3" xfId="138"/>
    <cellStyle name="20% - Accent5 2 3 2" xfId="139"/>
    <cellStyle name="20% - Accent5 2 4" xfId="140"/>
    <cellStyle name="20% - Accent5 2 4 2" xfId="141"/>
    <cellStyle name="20% - Accent5 2 5" xfId="142"/>
    <cellStyle name="20% - Accent5 2 5 2" xfId="143"/>
    <cellStyle name="20% - Accent5 2 6" xfId="144"/>
    <cellStyle name="20% - Accent5 2 6 2" xfId="145"/>
    <cellStyle name="20% - Accent5 2 7" xfId="146"/>
    <cellStyle name="20% - Accent5 3" xfId="147"/>
    <cellStyle name="20% - Accent5 3 2" xfId="148"/>
    <cellStyle name="20% - Accent5 3 2 2" xfId="149"/>
    <cellStyle name="20% - Accent5 3 3" xfId="150"/>
    <cellStyle name="20% - Accent5 3 3 2" xfId="151"/>
    <cellStyle name="20% - Accent5 3 4" xfId="152"/>
    <cellStyle name="20% - Accent5 3 4 2" xfId="153"/>
    <cellStyle name="20% - Accent5 3 5" xfId="154"/>
    <cellStyle name="20% - Accent5 4" xfId="155"/>
    <cellStyle name="20% - Accent5 4 2" xfId="156"/>
    <cellStyle name="20% - Accent5 4 2 2" xfId="157"/>
    <cellStyle name="20% - Accent5 4 3" xfId="158"/>
    <cellStyle name="20% - Accent5 4 3 2" xfId="159"/>
    <cellStyle name="20% - Accent5 4 4" xfId="160"/>
    <cellStyle name="20% - Accent5 4 4 2" xfId="161"/>
    <cellStyle name="20% - Accent5 4 5" xfId="162"/>
    <cellStyle name="20% - Accent5 5" xfId="163"/>
    <cellStyle name="20% - Accent5 5 2" xfId="164"/>
    <cellStyle name="20% - Accent5 6" xfId="165"/>
    <cellStyle name="20% - Accent5 6 2" xfId="166"/>
    <cellStyle name="20% - Accent5 7" xfId="167"/>
    <cellStyle name="20% - Accent6 2" xfId="168"/>
    <cellStyle name="20% - Accent6 2 2" xfId="169"/>
    <cellStyle name="20% - Accent6 2 2 2" xfId="170"/>
    <cellStyle name="20% - Accent6 2 3" xfId="171"/>
    <cellStyle name="20% - Accent6 2 3 2" xfId="172"/>
    <cellStyle name="20% - Accent6 2 4" xfId="173"/>
    <cellStyle name="20% - Accent6 2 4 2" xfId="174"/>
    <cellStyle name="20% - Accent6 2 5" xfId="175"/>
    <cellStyle name="20% - Accent6 2 5 2" xfId="176"/>
    <cellStyle name="20% - Accent6 2 6" xfId="177"/>
    <cellStyle name="20% - Accent6 2 6 2" xfId="178"/>
    <cellStyle name="20% - Accent6 2 7" xfId="179"/>
    <cellStyle name="20% - Accent6 3" xfId="180"/>
    <cellStyle name="20% - Accent6 3 2" xfId="181"/>
    <cellStyle name="20% - Accent6 3 2 2" xfId="182"/>
    <cellStyle name="20% - Accent6 3 3" xfId="183"/>
    <cellStyle name="20% - Accent6 3 3 2" xfId="184"/>
    <cellStyle name="20% - Accent6 3 4" xfId="185"/>
    <cellStyle name="20% - Accent6 3 4 2" xfId="186"/>
    <cellStyle name="20% - Accent6 3 5" xfId="187"/>
    <cellStyle name="20% - Accent6 4" xfId="188"/>
    <cellStyle name="20% - Accent6 4 2" xfId="189"/>
    <cellStyle name="20% - Accent6 4 2 2" xfId="190"/>
    <cellStyle name="20% - Accent6 4 3" xfId="191"/>
    <cellStyle name="20% - Accent6 4 3 2" xfId="192"/>
    <cellStyle name="20% - Accent6 4 4" xfId="193"/>
    <cellStyle name="20% - Accent6 4 4 2" xfId="194"/>
    <cellStyle name="20% - Accent6 4 5" xfId="195"/>
    <cellStyle name="20% - Accent6 5" xfId="196"/>
    <cellStyle name="20% - Accent6 5 2" xfId="197"/>
    <cellStyle name="20% - Accent6 6" xfId="198"/>
    <cellStyle name="20% - Accent6 6 2" xfId="199"/>
    <cellStyle name="20% - Accent6 7" xfId="200"/>
    <cellStyle name="40% - Accent1 2" xfId="201"/>
    <cellStyle name="40% - Accent1 2 2" xfId="202"/>
    <cellStyle name="40% - Accent1 2 2 2" xfId="203"/>
    <cellStyle name="40% - Accent1 2 3" xfId="204"/>
    <cellStyle name="40% - Accent1 2 3 2" xfId="205"/>
    <cellStyle name="40% - Accent1 2 4" xfId="206"/>
    <cellStyle name="40% - Accent1 2 4 2" xfId="207"/>
    <cellStyle name="40% - Accent1 2 5" xfId="208"/>
    <cellStyle name="40% - Accent1 2 5 2" xfId="209"/>
    <cellStyle name="40% - Accent1 2 6" xfId="210"/>
    <cellStyle name="40% - Accent1 2 6 2" xfId="211"/>
    <cellStyle name="40% - Accent1 2 7" xfId="212"/>
    <cellStyle name="40% - Accent1 3" xfId="213"/>
    <cellStyle name="40% - Accent1 3 2" xfId="214"/>
    <cellStyle name="40% - Accent1 3 2 2" xfId="215"/>
    <cellStyle name="40% - Accent1 3 3" xfId="216"/>
    <cellStyle name="40% - Accent1 3 3 2" xfId="217"/>
    <cellStyle name="40% - Accent1 3 4" xfId="218"/>
    <cellStyle name="40% - Accent1 3 4 2" xfId="219"/>
    <cellStyle name="40% - Accent1 3 5" xfId="220"/>
    <cellStyle name="40% - Accent1 4" xfId="221"/>
    <cellStyle name="40% - Accent1 4 2" xfId="222"/>
    <cellStyle name="40% - Accent1 4 2 2" xfId="223"/>
    <cellStyle name="40% - Accent1 4 3" xfId="224"/>
    <cellStyle name="40% - Accent1 4 3 2" xfId="225"/>
    <cellStyle name="40% - Accent1 4 4" xfId="226"/>
    <cellStyle name="40% - Accent1 4 4 2" xfId="227"/>
    <cellStyle name="40% - Accent1 4 5" xfId="228"/>
    <cellStyle name="40% - Accent1 5" xfId="229"/>
    <cellStyle name="40% - Accent1 5 2" xfId="230"/>
    <cellStyle name="40% - Accent1 6" xfId="231"/>
    <cellStyle name="40% - Accent1 6 2" xfId="232"/>
    <cellStyle name="40% - Accent1 7" xfId="233"/>
    <cellStyle name="40% - Accent2 2" xfId="234"/>
    <cellStyle name="40% - Accent2 2 2" xfId="235"/>
    <cellStyle name="40% - Accent2 2 2 2" xfId="236"/>
    <cellStyle name="40% - Accent2 2 3" xfId="237"/>
    <cellStyle name="40% - Accent2 2 3 2" xfId="238"/>
    <cellStyle name="40% - Accent2 2 4" xfId="239"/>
    <cellStyle name="40% - Accent2 2 4 2" xfId="240"/>
    <cellStyle name="40% - Accent2 2 5" xfId="241"/>
    <cellStyle name="40% - Accent2 2 5 2" xfId="242"/>
    <cellStyle name="40% - Accent2 2 6" xfId="243"/>
    <cellStyle name="40% - Accent2 2 6 2" xfId="244"/>
    <cellStyle name="40% - Accent2 2 7" xfId="245"/>
    <cellStyle name="40% - Accent2 3" xfId="246"/>
    <cellStyle name="40% - Accent2 3 2" xfId="247"/>
    <cellStyle name="40% - Accent2 3 2 2" xfId="248"/>
    <cellStyle name="40% - Accent2 3 3" xfId="249"/>
    <cellStyle name="40% - Accent2 3 3 2" xfId="250"/>
    <cellStyle name="40% - Accent2 3 4" xfId="251"/>
    <cellStyle name="40% - Accent2 3 4 2" xfId="252"/>
    <cellStyle name="40% - Accent2 3 5" xfId="253"/>
    <cellStyle name="40% - Accent2 4" xfId="254"/>
    <cellStyle name="40% - Accent2 4 2" xfId="255"/>
    <cellStyle name="40% - Accent2 4 2 2" xfId="256"/>
    <cellStyle name="40% - Accent2 4 3" xfId="257"/>
    <cellStyle name="40% - Accent2 4 3 2" xfId="258"/>
    <cellStyle name="40% - Accent2 4 4" xfId="259"/>
    <cellStyle name="40% - Accent2 4 4 2" xfId="260"/>
    <cellStyle name="40% - Accent2 4 5" xfId="261"/>
    <cellStyle name="40% - Accent2 5" xfId="262"/>
    <cellStyle name="40% - Accent2 5 2" xfId="263"/>
    <cellStyle name="40% - Accent2 6" xfId="264"/>
    <cellStyle name="40% - Accent2 6 2" xfId="265"/>
    <cellStyle name="40% - Accent2 7" xfId="266"/>
    <cellStyle name="40% - Accent3 2" xfId="267"/>
    <cellStyle name="40% - Accent3 2 2" xfId="268"/>
    <cellStyle name="40% - Accent3 2 2 2" xfId="269"/>
    <cellStyle name="40% - Accent3 2 3" xfId="270"/>
    <cellStyle name="40% - Accent3 2 3 2" xfId="271"/>
    <cellStyle name="40% - Accent3 2 4" xfId="272"/>
    <cellStyle name="40% - Accent3 2 4 2" xfId="273"/>
    <cellStyle name="40% - Accent3 2 5" xfId="274"/>
    <cellStyle name="40% - Accent3 2 5 2" xfId="275"/>
    <cellStyle name="40% - Accent3 2 6" xfId="276"/>
    <cellStyle name="40% - Accent3 2 6 2" xfId="277"/>
    <cellStyle name="40% - Accent3 2 7" xfId="278"/>
    <cellStyle name="40% - Accent3 3" xfId="279"/>
    <cellStyle name="40% - Accent3 3 2" xfId="280"/>
    <cellStyle name="40% - Accent3 3 2 2" xfId="281"/>
    <cellStyle name="40% - Accent3 3 3" xfId="282"/>
    <cellStyle name="40% - Accent3 3 3 2" xfId="283"/>
    <cellStyle name="40% - Accent3 3 4" xfId="284"/>
    <cellStyle name="40% - Accent3 3 4 2" xfId="285"/>
    <cellStyle name="40% - Accent3 3 5" xfId="286"/>
    <cellStyle name="40% - Accent3 4" xfId="287"/>
    <cellStyle name="40% - Accent3 4 2" xfId="288"/>
    <cellStyle name="40% - Accent3 4 2 2" xfId="289"/>
    <cellStyle name="40% - Accent3 4 3" xfId="290"/>
    <cellStyle name="40% - Accent3 4 3 2" xfId="291"/>
    <cellStyle name="40% - Accent3 4 4" xfId="292"/>
    <cellStyle name="40% - Accent3 4 4 2" xfId="293"/>
    <cellStyle name="40% - Accent3 4 5" xfId="294"/>
    <cellStyle name="40% - Accent3 5" xfId="295"/>
    <cellStyle name="40% - Accent3 5 2" xfId="296"/>
    <cellStyle name="40% - Accent3 6" xfId="297"/>
    <cellStyle name="40% - Accent3 6 2" xfId="298"/>
    <cellStyle name="40% - Accent3 7" xfId="299"/>
    <cellStyle name="40% - Accent4 2" xfId="300"/>
    <cellStyle name="40% - Accent4 2 2" xfId="301"/>
    <cellStyle name="40% - Accent4 2 2 2" xfId="302"/>
    <cellStyle name="40% - Accent4 2 3" xfId="303"/>
    <cellStyle name="40% - Accent4 2 3 2" xfId="304"/>
    <cellStyle name="40% - Accent4 2 4" xfId="305"/>
    <cellStyle name="40% - Accent4 2 4 2" xfId="306"/>
    <cellStyle name="40% - Accent4 2 5" xfId="307"/>
    <cellStyle name="40% - Accent4 2 5 2" xfId="308"/>
    <cellStyle name="40% - Accent4 2 6" xfId="309"/>
    <cellStyle name="40% - Accent4 2 6 2" xfId="310"/>
    <cellStyle name="40% - Accent4 2 7" xfId="311"/>
    <cellStyle name="40% - Accent4 3" xfId="312"/>
    <cellStyle name="40% - Accent4 3 2" xfId="313"/>
    <cellStyle name="40% - Accent4 3 2 2" xfId="314"/>
    <cellStyle name="40% - Accent4 3 3" xfId="315"/>
    <cellStyle name="40% - Accent4 3 3 2" xfId="316"/>
    <cellStyle name="40% - Accent4 3 4" xfId="317"/>
    <cellStyle name="40% - Accent4 3 4 2" xfId="318"/>
    <cellStyle name="40% - Accent4 3 5" xfId="319"/>
    <cellStyle name="40% - Accent4 4" xfId="320"/>
    <cellStyle name="40% - Accent4 4 2" xfId="321"/>
    <cellStyle name="40% - Accent4 4 2 2" xfId="322"/>
    <cellStyle name="40% - Accent4 4 3" xfId="323"/>
    <cellStyle name="40% - Accent4 4 3 2" xfId="324"/>
    <cellStyle name="40% - Accent4 4 4" xfId="325"/>
    <cellStyle name="40% - Accent4 4 4 2" xfId="326"/>
    <cellStyle name="40% - Accent4 4 5" xfId="327"/>
    <cellStyle name="40% - Accent4 5" xfId="328"/>
    <cellStyle name="40% - Accent4 5 2" xfId="329"/>
    <cellStyle name="40% - Accent4 6" xfId="330"/>
    <cellStyle name="40% - Accent4 6 2" xfId="331"/>
    <cellStyle name="40% - Accent4 7" xfId="332"/>
    <cellStyle name="40% - Accent5 2" xfId="333"/>
    <cellStyle name="40% - Accent5 2 2" xfId="334"/>
    <cellStyle name="40% - Accent5 2 2 2" xfId="335"/>
    <cellStyle name="40% - Accent5 2 3" xfId="336"/>
    <cellStyle name="40% - Accent5 2 3 2" xfId="337"/>
    <cellStyle name="40% - Accent5 2 4" xfId="338"/>
    <cellStyle name="40% - Accent5 2 4 2" xfId="339"/>
    <cellStyle name="40% - Accent5 2 5" xfId="340"/>
    <cellStyle name="40% - Accent5 2 5 2" xfId="341"/>
    <cellStyle name="40% - Accent5 2 6" xfId="342"/>
    <cellStyle name="40% - Accent5 2 6 2" xfId="343"/>
    <cellStyle name="40% - Accent5 2 7" xfId="344"/>
    <cellStyle name="40% - Accent5 3" xfId="345"/>
    <cellStyle name="40% - Accent5 3 2" xfId="346"/>
    <cellStyle name="40% - Accent5 3 2 2" xfId="347"/>
    <cellStyle name="40% - Accent5 3 3" xfId="348"/>
    <cellStyle name="40% - Accent5 3 3 2" xfId="349"/>
    <cellStyle name="40% - Accent5 3 4" xfId="350"/>
    <cellStyle name="40% - Accent5 3 4 2" xfId="351"/>
    <cellStyle name="40% - Accent5 3 5" xfId="352"/>
    <cellStyle name="40% - Accent5 4" xfId="353"/>
    <cellStyle name="40% - Accent5 4 2" xfId="354"/>
    <cellStyle name="40% - Accent5 4 2 2" xfId="355"/>
    <cellStyle name="40% - Accent5 4 3" xfId="356"/>
    <cellStyle name="40% - Accent5 4 3 2" xfId="357"/>
    <cellStyle name="40% - Accent5 4 4" xfId="358"/>
    <cellStyle name="40% - Accent5 4 4 2" xfId="359"/>
    <cellStyle name="40% - Accent5 4 5" xfId="360"/>
    <cellStyle name="40% - Accent5 5" xfId="361"/>
    <cellStyle name="40% - Accent5 5 2" xfId="362"/>
    <cellStyle name="40% - Accent5 6" xfId="363"/>
    <cellStyle name="40% - Accent5 6 2" xfId="364"/>
    <cellStyle name="40% - Accent5 7" xfId="365"/>
    <cellStyle name="40% - Accent6 2" xfId="366"/>
    <cellStyle name="40% - Accent6 2 2" xfId="367"/>
    <cellStyle name="40% - Accent6 2 2 2" xfId="368"/>
    <cellStyle name="40% - Accent6 2 3" xfId="369"/>
    <cellStyle name="40% - Accent6 2 3 2" xfId="370"/>
    <cellStyle name="40% - Accent6 2 4" xfId="371"/>
    <cellStyle name="40% - Accent6 2 4 2" xfId="372"/>
    <cellStyle name="40% - Accent6 2 5" xfId="373"/>
    <cellStyle name="40% - Accent6 2 5 2" xfId="374"/>
    <cellStyle name="40% - Accent6 2 6" xfId="375"/>
    <cellStyle name="40% - Accent6 2 6 2" xfId="376"/>
    <cellStyle name="40% - Accent6 2 7" xfId="377"/>
    <cellStyle name="40% - Accent6 3" xfId="378"/>
    <cellStyle name="40% - Accent6 3 2" xfId="379"/>
    <cellStyle name="40% - Accent6 3 2 2" xfId="380"/>
    <cellStyle name="40% - Accent6 3 3" xfId="381"/>
    <cellStyle name="40% - Accent6 3 3 2" xfId="382"/>
    <cellStyle name="40% - Accent6 3 4" xfId="383"/>
    <cellStyle name="40% - Accent6 3 4 2" xfId="384"/>
    <cellStyle name="40% - Accent6 3 5" xfId="385"/>
    <cellStyle name="40% - Accent6 4" xfId="386"/>
    <cellStyle name="40% - Accent6 4 2" xfId="387"/>
    <cellStyle name="40% - Accent6 4 2 2" xfId="388"/>
    <cellStyle name="40% - Accent6 4 3" xfId="389"/>
    <cellStyle name="40% - Accent6 4 3 2" xfId="390"/>
    <cellStyle name="40% - Accent6 4 4" xfId="391"/>
    <cellStyle name="40% - Accent6 4 4 2" xfId="392"/>
    <cellStyle name="40% - Accent6 4 5" xfId="393"/>
    <cellStyle name="40% - Accent6 5" xfId="394"/>
    <cellStyle name="40% - Accent6 5 2" xfId="395"/>
    <cellStyle name="40% - Accent6 6" xfId="396"/>
    <cellStyle name="40% - Accent6 6 2" xfId="397"/>
    <cellStyle name="40% - Accent6 7" xfId="398"/>
    <cellStyle name="Comma 2" xfId="399"/>
    <cellStyle name="Comma 2 2" xfId="400"/>
    <cellStyle name="Currency 2" xfId="401"/>
    <cellStyle name="Currency 2 2" xfId="402"/>
    <cellStyle name="Currency 2 2 2" xfId="403"/>
    <cellStyle name="Currency 2 3" xfId="404"/>
    <cellStyle name="Currency 3" xfId="405"/>
    <cellStyle name="Currency 3 2" xfId="406"/>
    <cellStyle name="Currency 4" xfId="407"/>
    <cellStyle name="Currency 4 2" xfId="408"/>
    <cellStyle name="Currency 4 2 2" xfId="409"/>
    <cellStyle name="Currency 4 3" xfId="410"/>
    <cellStyle name="Hyperlink 2" xfId="411"/>
    <cellStyle name="Hyperlink 2 2" xfId="412"/>
    <cellStyle name="Normal" xfId="0" builtinId="0"/>
    <cellStyle name="Normal 10" xfId="413"/>
    <cellStyle name="Normal 10 2" xfId="414"/>
    <cellStyle name="Normal 10 2 2" xfId="415"/>
    <cellStyle name="Normal 10 3" xfId="416"/>
    <cellStyle name="Normal 10 3 2" xfId="417"/>
    <cellStyle name="Normal 10 4" xfId="418"/>
    <cellStyle name="Normal 10 4 2" xfId="419"/>
    <cellStyle name="Normal 10 5" xfId="420"/>
    <cellStyle name="Normal 10 5 2" xfId="421"/>
    <cellStyle name="Normal 10 6" xfId="422"/>
    <cellStyle name="Normal 10 6 2" xfId="423"/>
    <cellStyle name="Normal 10 7" xfId="424"/>
    <cellStyle name="Normal 100" xfId="425"/>
    <cellStyle name="Normal 100 2" xfId="426"/>
    <cellStyle name="Normal 101" xfId="427"/>
    <cellStyle name="Normal 101 2" xfId="428"/>
    <cellStyle name="Normal 102" xfId="429"/>
    <cellStyle name="Normal 102 2" xfId="430"/>
    <cellStyle name="Normal 103" xfId="431"/>
    <cellStyle name="Normal 103 2" xfId="432"/>
    <cellStyle name="Normal 104" xfId="433"/>
    <cellStyle name="Normal 104 2" xfId="434"/>
    <cellStyle name="Normal 105" xfId="435"/>
    <cellStyle name="Normal 105 2" xfId="436"/>
    <cellStyle name="Normal 106" xfId="437"/>
    <cellStyle name="Normal 106 2" xfId="438"/>
    <cellStyle name="Normal 107" xfId="439"/>
    <cellStyle name="Normal 107 2" xfId="440"/>
    <cellStyle name="Normal 108" xfId="441"/>
    <cellStyle name="Normal 108 2" xfId="442"/>
    <cellStyle name="Normal 109" xfId="443"/>
    <cellStyle name="Normal 109 2" xfId="444"/>
    <cellStyle name="Normal 11" xfId="445"/>
    <cellStyle name="Normal 11 2" xfId="446"/>
    <cellStyle name="Normal 11 2 2" xfId="447"/>
    <cellStyle name="Normal 11 2 2 2" xfId="448"/>
    <cellStyle name="Normal 11 2 3" xfId="449"/>
    <cellStyle name="Normal 11 2 3 2" xfId="450"/>
    <cellStyle name="Normal 11 2 4" xfId="451"/>
    <cellStyle name="Normal 11 2 4 2" xfId="452"/>
    <cellStyle name="Normal 11 2 5" xfId="453"/>
    <cellStyle name="Normal 11 2 5 2" xfId="454"/>
    <cellStyle name="Normal 11 2 6" xfId="455"/>
    <cellStyle name="Normal 11 2 6 2" xfId="456"/>
    <cellStyle name="Normal 11 2 7" xfId="457"/>
    <cellStyle name="Normal 11 3" xfId="458"/>
    <cellStyle name="Normal 11 3 2" xfId="459"/>
    <cellStyle name="Normal 11 4" xfId="460"/>
    <cellStyle name="Normal 11 4 2" xfId="461"/>
    <cellStyle name="Normal 11 5" xfId="462"/>
    <cellStyle name="Normal 11 5 2" xfId="463"/>
    <cellStyle name="Normal 11 6" xfId="464"/>
    <cellStyle name="Normal 11 6 2" xfId="465"/>
    <cellStyle name="Normal 11 7" xfId="466"/>
    <cellStyle name="Normal 11 7 2" xfId="467"/>
    <cellStyle name="Normal 11 8" xfId="468"/>
    <cellStyle name="Normal 110" xfId="469"/>
    <cellStyle name="Normal 110 2" xfId="470"/>
    <cellStyle name="Normal 111" xfId="471"/>
    <cellStyle name="Normal 111 2" xfId="472"/>
    <cellStyle name="Normal 112" xfId="473"/>
    <cellStyle name="Normal 112 2" xfId="474"/>
    <cellStyle name="Normal 113" xfId="475"/>
    <cellStyle name="Normal 113 2" xfId="476"/>
    <cellStyle name="Normal 114" xfId="477"/>
    <cellStyle name="Normal 114 2" xfId="478"/>
    <cellStyle name="Normal 115" xfId="479"/>
    <cellStyle name="Normal 115 2" xfId="480"/>
    <cellStyle name="Normal 116" xfId="481"/>
    <cellStyle name="Normal 116 2" xfId="482"/>
    <cellStyle name="Normal 117" xfId="483"/>
    <cellStyle name="Normal 117 2" xfId="484"/>
    <cellStyle name="Normal 118" xfId="485"/>
    <cellStyle name="Normal 118 2" xfId="486"/>
    <cellStyle name="Normal 119" xfId="487"/>
    <cellStyle name="Normal 119 2" xfId="488"/>
    <cellStyle name="Normal 12" xfId="489"/>
    <cellStyle name="Normal 12 2" xfId="490"/>
    <cellStyle name="Normal 12 2 2" xfId="491"/>
    <cellStyle name="Normal 12 3" xfId="492"/>
    <cellStyle name="Normal 12 3 2" xfId="493"/>
    <cellStyle name="Normal 12 4" xfId="494"/>
    <cellStyle name="Normal 120" xfId="495"/>
    <cellStyle name="Normal 120 2" xfId="496"/>
    <cellStyle name="Normal 121" xfId="497"/>
    <cellStyle name="Normal 121 2" xfId="498"/>
    <cellStyle name="Normal 122" xfId="499"/>
    <cellStyle name="Normal 122 2" xfId="500"/>
    <cellStyle name="Normal 123" xfId="501"/>
    <cellStyle name="Normal 123 2" xfId="502"/>
    <cellStyle name="Normal 124" xfId="503"/>
    <cellStyle name="Normal 124 2" xfId="504"/>
    <cellStyle name="Normal 125" xfId="505"/>
    <cellStyle name="Normal 125 2" xfId="506"/>
    <cellStyle name="Normal 126" xfId="507"/>
    <cellStyle name="Normal 126 2" xfId="508"/>
    <cellStyle name="Normal 127" xfId="509"/>
    <cellStyle name="Normal 127 2" xfId="510"/>
    <cellStyle name="Normal 128" xfId="511"/>
    <cellStyle name="Normal 128 2" xfId="512"/>
    <cellStyle name="Normal 129" xfId="513"/>
    <cellStyle name="Normal 129 2" xfId="514"/>
    <cellStyle name="Normal 13" xfId="515"/>
    <cellStyle name="Normal 13 2" xfId="516"/>
    <cellStyle name="Normal 13 2 2" xfId="517"/>
    <cellStyle name="Normal 13 3" xfId="518"/>
    <cellStyle name="Normal 13 3 2" xfId="519"/>
    <cellStyle name="Normal 13 4" xfId="520"/>
    <cellStyle name="Normal 13 4 2" xfId="521"/>
    <cellStyle name="Normal 13 5" xfId="522"/>
    <cellStyle name="Normal 130" xfId="523"/>
    <cellStyle name="Normal 130 2" xfId="524"/>
    <cellStyle name="Normal 131" xfId="525"/>
    <cellStyle name="Normal 131 2" xfId="526"/>
    <cellStyle name="Normal 132" xfId="527"/>
    <cellStyle name="Normal 132 2" xfId="528"/>
    <cellStyle name="Normal 133" xfId="529"/>
    <cellStyle name="Normal 133 2" xfId="530"/>
    <cellStyle name="Normal 134" xfId="531"/>
    <cellStyle name="Normal 134 2" xfId="532"/>
    <cellStyle name="Normal 135" xfId="533"/>
    <cellStyle name="Normal 135 2" xfId="534"/>
    <cellStyle name="Normal 136" xfId="535"/>
    <cellStyle name="Normal 136 2" xfId="536"/>
    <cellStyle name="Normal 137" xfId="537"/>
    <cellStyle name="Normal 137 2" xfId="538"/>
    <cellStyle name="Normal 138" xfId="539"/>
    <cellStyle name="Normal 138 2" xfId="540"/>
    <cellStyle name="Normal 139" xfId="541"/>
    <cellStyle name="Normal 139 2" xfId="542"/>
    <cellStyle name="Normal 14" xfId="543"/>
    <cellStyle name="Normal 14 2" xfId="544"/>
    <cellStyle name="Normal 140" xfId="545"/>
    <cellStyle name="Normal 140 2" xfId="546"/>
    <cellStyle name="Normal 141" xfId="547"/>
    <cellStyle name="Normal 141 2" xfId="548"/>
    <cellStyle name="Normal 142" xfId="549"/>
    <cellStyle name="Normal 142 2" xfId="550"/>
    <cellStyle name="Normal 143" xfId="551"/>
    <cellStyle name="Normal 143 2" xfId="552"/>
    <cellStyle name="Normal 144" xfId="553"/>
    <cellStyle name="Normal 144 2" xfId="554"/>
    <cellStyle name="Normal 145" xfId="555"/>
    <cellStyle name="Normal 145 2" xfId="556"/>
    <cellStyle name="Normal 146" xfId="557"/>
    <cellStyle name="Normal 146 2" xfId="558"/>
    <cellStyle name="Normal 147" xfId="559"/>
    <cellStyle name="Normal 147 2" xfId="560"/>
    <cellStyle name="Normal 148" xfId="561"/>
    <cellStyle name="Normal 148 2" xfId="562"/>
    <cellStyle name="Normal 149" xfId="563"/>
    <cellStyle name="Normal 149 2" xfId="564"/>
    <cellStyle name="Normal 149 2 2" xfId="565"/>
    <cellStyle name="Normal 149 2 3" xfId="566"/>
    <cellStyle name="Normal 149 3" xfId="567"/>
    <cellStyle name="Normal 15" xfId="568"/>
    <cellStyle name="Normal 15 2" xfId="569"/>
    <cellStyle name="Normal 150" xfId="570"/>
    <cellStyle name="Normal 151" xfId="571"/>
    <cellStyle name="Normal 16" xfId="572"/>
    <cellStyle name="Normal 16 2" xfId="573"/>
    <cellStyle name="Normal 17" xfId="574"/>
    <cellStyle name="Normal 17 2" xfId="575"/>
    <cellStyle name="Normal 18" xfId="576"/>
    <cellStyle name="Normal 18 2" xfId="577"/>
    <cellStyle name="Normal 19" xfId="578"/>
    <cellStyle name="Normal 19 2" xfId="579"/>
    <cellStyle name="Normal 2" xfId="2"/>
    <cellStyle name="Normal 2 2" xfId="580"/>
    <cellStyle name="Normal 2 2 2" xfId="581"/>
    <cellStyle name="Normal 2 2 3" xfId="582"/>
    <cellStyle name="Normal 2 2 4" xfId="583"/>
    <cellStyle name="Normal 2 3" xfId="584"/>
    <cellStyle name="Normal 2 4" xfId="585"/>
    <cellStyle name="Normal 2 5" xfId="586"/>
    <cellStyle name="Normal 2 6" xfId="587"/>
    <cellStyle name="Normal 2 7" xfId="588"/>
    <cellStyle name="Normal 2_SAVI-020612_Xl0000003_SAVI-091112-T_SAVI-071212-T" xfId="589"/>
    <cellStyle name="Normal 20" xfId="590"/>
    <cellStyle name="Normal 20 2" xfId="591"/>
    <cellStyle name="Normal 21" xfId="592"/>
    <cellStyle name="Normal 21 2" xfId="593"/>
    <cellStyle name="Normal 22" xfId="594"/>
    <cellStyle name="Normal 23" xfId="595"/>
    <cellStyle name="Normal 23 2" xfId="596"/>
    <cellStyle name="Normal 24" xfId="597"/>
    <cellStyle name="Normal 24 2" xfId="598"/>
    <cellStyle name="Normal 25" xfId="599"/>
    <cellStyle name="Normal 25 2" xfId="600"/>
    <cellStyle name="Normal 26" xfId="601"/>
    <cellStyle name="Normal 26 2" xfId="602"/>
    <cellStyle name="Normal 27" xfId="603"/>
    <cellStyle name="Normal 27 2" xfId="604"/>
    <cellStyle name="Normal 28" xfId="605"/>
    <cellStyle name="Normal 28 2" xfId="606"/>
    <cellStyle name="Normal 29" xfId="607"/>
    <cellStyle name="Normal 29 2" xfId="608"/>
    <cellStyle name="Normal 3" xfId="1"/>
    <cellStyle name="Normal 3 2" xfId="609"/>
    <cellStyle name="Normal 3 2 2" xfId="610"/>
    <cellStyle name="Normal 3 2 2 2" xfId="611"/>
    <cellStyle name="Normal 3 2 3" xfId="612"/>
    <cellStyle name="Normal 3 2 3 2" xfId="613"/>
    <cellStyle name="Normal 3 2 4" xfId="614"/>
    <cellStyle name="Normal 3 2 4 2" xfId="615"/>
    <cellStyle name="Normal 3 2 5" xfId="616"/>
    <cellStyle name="Normal 3 2 5 2" xfId="617"/>
    <cellStyle name="Normal 3 2 6" xfId="618"/>
    <cellStyle name="Normal 3 2 6 2" xfId="619"/>
    <cellStyle name="Normal 3 2 7" xfId="620"/>
    <cellStyle name="Normal 3 3" xfId="621"/>
    <cellStyle name="Normal 3 4" xfId="622"/>
    <cellStyle name="Normal 3 4 2" xfId="623"/>
    <cellStyle name="Normal 3 5" xfId="624"/>
    <cellStyle name="Normal 3 5 2" xfId="625"/>
    <cellStyle name="Normal 3 6" xfId="626"/>
    <cellStyle name="Normal 3 6 2" xfId="627"/>
    <cellStyle name="Normal 3 7" xfId="628"/>
    <cellStyle name="Normal 3 7 2" xfId="629"/>
    <cellStyle name="Normal 3 8" xfId="630"/>
    <cellStyle name="Normal 3 8 2" xfId="631"/>
    <cellStyle name="Normal 30" xfId="632"/>
    <cellStyle name="Normal 30 2" xfId="633"/>
    <cellStyle name="Normal 31" xfId="634"/>
    <cellStyle name="Normal 31 2" xfId="635"/>
    <cellStyle name="Normal 32" xfId="636"/>
    <cellStyle name="Normal 32 2" xfId="637"/>
    <cellStyle name="Normal 33" xfId="638"/>
    <cellStyle name="Normal 33 2" xfId="639"/>
    <cellStyle name="Normal 34" xfId="640"/>
    <cellStyle name="Normal 34 2" xfId="641"/>
    <cellStyle name="Normal 35" xfId="642"/>
    <cellStyle name="Normal 35 2" xfId="643"/>
    <cellStyle name="Normal 36" xfId="644"/>
    <cellStyle name="Normal 36 2" xfId="645"/>
    <cellStyle name="Normal 37" xfId="646"/>
    <cellStyle name="Normal 37 2" xfId="647"/>
    <cellStyle name="Normal 38" xfId="648"/>
    <cellStyle name="Normal 38 2" xfId="649"/>
    <cellStyle name="Normal 39" xfId="650"/>
    <cellStyle name="Normal 39 2" xfId="651"/>
    <cellStyle name="Normal 4" xfId="652"/>
    <cellStyle name="Normal 4 2" xfId="653"/>
    <cellStyle name="Normal 4 3" xfId="654"/>
    <cellStyle name="Normal 4 4" xfId="655"/>
    <cellStyle name="Normal 4 5" xfId="656"/>
    <cellStyle name="Normal 40" xfId="657"/>
    <cellStyle name="Normal 40 2" xfId="658"/>
    <cellStyle name="Normal 41" xfId="659"/>
    <cellStyle name="Normal 41 2" xfId="660"/>
    <cellStyle name="Normal 42" xfId="661"/>
    <cellStyle name="Normal 42 2" xfId="662"/>
    <cellStyle name="Normal 43" xfId="663"/>
    <cellStyle name="Normal 43 2" xfId="664"/>
    <cellStyle name="Normal 44" xfId="665"/>
    <cellStyle name="Normal 44 2" xfId="666"/>
    <cellStyle name="Normal 45" xfId="667"/>
    <cellStyle name="Normal 45 2" xfId="668"/>
    <cellStyle name="Normal 46" xfId="669"/>
    <cellStyle name="Normal 46 2" xfId="670"/>
    <cellStyle name="Normal 47" xfId="671"/>
    <cellStyle name="Normal 47 2" xfId="672"/>
    <cellStyle name="Normal 48" xfId="673"/>
    <cellStyle name="Normal 48 2" xfId="674"/>
    <cellStyle name="Normal 49" xfId="675"/>
    <cellStyle name="Normal 49 2" xfId="676"/>
    <cellStyle name="Normal 5" xfId="677"/>
    <cellStyle name="Normal 5 2" xfId="678"/>
    <cellStyle name="Normal 5 2 2" xfId="679"/>
    <cellStyle name="Normal 5 2 2 2" xfId="680"/>
    <cellStyle name="Normal 5 2 3" xfId="681"/>
    <cellStyle name="Normal 5 2 3 2" xfId="682"/>
    <cellStyle name="Normal 5 2 4" xfId="683"/>
    <cellStyle name="Normal 5 2 4 2" xfId="684"/>
    <cellStyle name="Normal 5 2 5" xfId="685"/>
    <cellStyle name="Normal 5 2 5 2" xfId="686"/>
    <cellStyle name="Normal 5 2 6" xfId="687"/>
    <cellStyle name="Normal 5 2 6 2" xfId="688"/>
    <cellStyle name="Normal 5 2 7" xfId="689"/>
    <cellStyle name="Normal 5 3" xfId="690"/>
    <cellStyle name="Normal 5 4" xfId="691"/>
    <cellStyle name="Normal 5 5" xfId="692"/>
    <cellStyle name="Normal 50" xfId="693"/>
    <cellStyle name="Normal 50 2" xfId="694"/>
    <cellStyle name="Normal 51" xfId="695"/>
    <cellStyle name="Normal 51 2" xfId="696"/>
    <cellStyle name="Normal 52" xfId="697"/>
    <cellStyle name="Normal 52 2" xfId="698"/>
    <cellStyle name="Normal 53" xfId="699"/>
    <cellStyle name="Normal 53 2" xfId="700"/>
    <cellStyle name="Normal 54" xfId="701"/>
    <cellStyle name="Normal 54 2" xfId="702"/>
    <cellStyle name="Normal 55" xfId="703"/>
    <cellStyle name="Normal 55 2" xfId="704"/>
    <cellStyle name="Normal 56" xfId="705"/>
    <cellStyle name="Normal 56 2" xfId="706"/>
    <cellStyle name="Normal 57" xfId="707"/>
    <cellStyle name="Normal 57 2" xfId="708"/>
    <cellStyle name="Normal 58" xfId="709"/>
    <cellStyle name="Normal 58 2" xfId="710"/>
    <cellStyle name="Normal 59" xfId="711"/>
    <cellStyle name="Normal 59 2" xfId="712"/>
    <cellStyle name="Normal 6" xfId="713"/>
    <cellStyle name="Normal 6 2" xfId="714"/>
    <cellStyle name="Normal 6 2 2" xfId="715"/>
    <cellStyle name="Normal 6 3" xfId="716"/>
    <cellStyle name="Normal 6 3 2" xfId="717"/>
    <cellStyle name="Normal 6 4" xfId="718"/>
    <cellStyle name="Normal 6 4 2" xfId="719"/>
    <cellStyle name="Normal 6 5" xfId="720"/>
    <cellStyle name="Normal 6 5 2" xfId="721"/>
    <cellStyle name="Normal 6 6" xfId="722"/>
    <cellStyle name="Normal 6 6 2" xfId="723"/>
    <cellStyle name="Normal 6 7" xfId="724"/>
    <cellStyle name="Normal 60" xfId="725"/>
    <cellStyle name="Normal 60 2" xfId="726"/>
    <cellStyle name="Normal 61" xfId="727"/>
    <cellStyle name="Normal 61 2" xfId="728"/>
    <cellStyle name="Normal 62" xfId="729"/>
    <cellStyle name="Normal 62 2" xfId="730"/>
    <cellStyle name="Normal 63" xfId="731"/>
    <cellStyle name="Normal 63 2" xfId="732"/>
    <cellStyle name="Normal 64" xfId="733"/>
    <cellStyle name="Normal 64 2" xfId="734"/>
    <cellStyle name="Normal 65" xfId="735"/>
    <cellStyle name="Normal 65 2" xfId="736"/>
    <cellStyle name="Normal 66" xfId="737"/>
    <cellStyle name="Normal 66 2" xfId="738"/>
    <cellStyle name="Normal 67" xfId="739"/>
    <cellStyle name="Normal 67 2" xfId="740"/>
    <cellStyle name="Normal 68" xfId="741"/>
    <cellStyle name="Normal 68 2" xfId="742"/>
    <cellStyle name="Normal 69" xfId="743"/>
    <cellStyle name="Normal 69 2" xfId="744"/>
    <cellStyle name="Normal 7" xfId="745"/>
    <cellStyle name="Normal 7 2" xfId="746"/>
    <cellStyle name="Normal 7 2 2" xfId="747"/>
    <cellStyle name="Normal 7 3" xfId="748"/>
    <cellStyle name="Normal 7 3 2" xfId="749"/>
    <cellStyle name="Normal 7 4" xfId="750"/>
    <cellStyle name="Normal 7 4 2" xfId="751"/>
    <cellStyle name="Normal 7 5" xfId="752"/>
    <cellStyle name="Normal 7 5 2" xfId="753"/>
    <cellStyle name="Normal 7 6" xfId="754"/>
    <cellStyle name="Normal 7 6 2" xfId="755"/>
    <cellStyle name="Normal 7 7" xfId="756"/>
    <cellStyle name="Normal 70" xfId="757"/>
    <cellStyle name="Normal 70 2" xfId="758"/>
    <cellStyle name="Normal 71" xfId="759"/>
    <cellStyle name="Normal 71 2" xfId="760"/>
    <cellStyle name="Normal 72" xfId="761"/>
    <cellStyle name="Normal 72 2" xfId="762"/>
    <cellStyle name="Normal 73" xfId="763"/>
    <cellStyle name="Normal 73 2" xfId="764"/>
    <cellStyle name="Normal 74" xfId="765"/>
    <cellStyle name="Normal 74 2" xfId="766"/>
    <cellStyle name="Normal 75" xfId="767"/>
    <cellStyle name="Normal 75 2" xfId="768"/>
    <cellStyle name="Normal 76" xfId="769"/>
    <cellStyle name="Normal 76 2" xfId="770"/>
    <cellStyle name="Normal 77" xfId="771"/>
    <cellStyle name="Normal 77 2" xfId="772"/>
    <cellStyle name="Normal 78" xfId="773"/>
    <cellStyle name="Normal 78 2" xfId="774"/>
    <cellStyle name="Normal 79" xfId="775"/>
    <cellStyle name="Normal 79 2" xfId="776"/>
    <cellStyle name="Normal 8" xfId="777"/>
    <cellStyle name="Normal 8 2" xfId="778"/>
    <cellStyle name="Normal 8 2 2" xfId="779"/>
    <cellStyle name="Normal 8 3" xfId="780"/>
    <cellStyle name="Normal 8 3 2" xfId="781"/>
    <cellStyle name="Normal 8 4" xfId="782"/>
    <cellStyle name="Normal 8 4 2" xfId="783"/>
    <cellStyle name="Normal 8 5" xfId="784"/>
    <cellStyle name="Normal 8 5 2" xfId="785"/>
    <cellStyle name="Normal 8 6" xfId="786"/>
    <cellStyle name="Normal 8 6 2" xfId="787"/>
    <cellStyle name="Normal 8 7" xfId="788"/>
    <cellStyle name="Normal 80" xfId="789"/>
    <cellStyle name="Normal 80 2" xfId="790"/>
    <cellStyle name="Normal 81" xfId="791"/>
    <cellStyle name="Normal 81 2" xfId="792"/>
    <cellStyle name="Normal 82" xfId="793"/>
    <cellStyle name="Normal 82 2" xfId="794"/>
    <cellStyle name="Normal 83" xfId="795"/>
    <cellStyle name="Normal 83 2" xfId="796"/>
    <cellStyle name="Normal 84" xfId="797"/>
    <cellStyle name="Normal 84 2" xfId="798"/>
    <cellStyle name="Normal 85" xfId="799"/>
    <cellStyle name="Normal 85 2" xfId="800"/>
    <cellStyle name="Normal 86" xfId="801"/>
    <cellStyle name="Normal 86 2" xfId="802"/>
    <cellStyle name="Normal 87" xfId="803"/>
    <cellStyle name="Normal 87 2" xfId="804"/>
    <cellStyle name="Normal 88" xfId="805"/>
    <cellStyle name="Normal 88 2" xfId="806"/>
    <cellStyle name="Normal 89" xfId="807"/>
    <cellStyle name="Normal 89 2" xfId="808"/>
    <cellStyle name="Normal 9" xfId="809"/>
    <cellStyle name="Normal 9 2" xfId="810"/>
    <cellStyle name="Normal 9 2 2" xfId="811"/>
    <cellStyle name="Normal 9 3" xfId="812"/>
    <cellStyle name="Normal 9 3 2" xfId="813"/>
    <cellStyle name="Normal 9 4" xfId="814"/>
    <cellStyle name="Normal 9 4 2" xfId="815"/>
    <cellStyle name="Normal 9 5" xfId="816"/>
    <cellStyle name="Normal 9 5 2" xfId="817"/>
    <cellStyle name="Normal 9 6" xfId="818"/>
    <cellStyle name="Normal 9 6 2" xfId="819"/>
    <cellStyle name="Normal 9 7" xfId="820"/>
    <cellStyle name="Normal 90" xfId="821"/>
    <cellStyle name="Normal 90 2" xfId="822"/>
    <cellStyle name="Normal 91" xfId="823"/>
    <cellStyle name="Normal 91 2" xfId="824"/>
    <cellStyle name="Normal 92" xfId="825"/>
    <cellStyle name="Normal 92 2" xfId="826"/>
    <cellStyle name="Normal 93" xfId="827"/>
    <cellStyle name="Normal 93 2" xfId="828"/>
    <cellStyle name="Normal 94" xfId="829"/>
    <cellStyle name="Normal 94 2" xfId="830"/>
    <cellStyle name="Normal 95" xfId="831"/>
    <cellStyle name="Normal 95 2" xfId="832"/>
    <cellStyle name="Normal 96" xfId="833"/>
    <cellStyle name="Normal 96 2" xfId="834"/>
    <cellStyle name="Normal 97" xfId="835"/>
    <cellStyle name="Normal 97 2" xfId="836"/>
    <cellStyle name="Normal 98" xfId="837"/>
    <cellStyle name="Normal 98 2" xfId="838"/>
    <cellStyle name="Normal 99" xfId="839"/>
    <cellStyle name="Normal 99 2" xfId="840"/>
    <cellStyle name="Note 2" xfId="841"/>
    <cellStyle name="Note 2 2" xfId="842"/>
    <cellStyle name="Note 2 2 2" xfId="843"/>
    <cellStyle name="Note 2 3" xfId="844"/>
    <cellStyle name="Note 2 3 2" xfId="845"/>
    <cellStyle name="Note 2 4" xfId="846"/>
    <cellStyle name="Note 2 4 2" xfId="847"/>
    <cellStyle name="Note 2 5" xfId="848"/>
    <cellStyle name="Note 2 5 2" xfId="849"/>
    <cellStyle name="Note 2 6" xfId="850"/>
    <cellStyle name="Note 2 6 2" xfId="851"/>
    <cellStyle name="Note 2 7" xfId="852"/>
    <cellStyle name="Note 3" xfId="853"/>
    <cellStyle name="Note 3 2" xfId="854"/>
    <cellStyle name="Note 3 2 2" xfId="855"/>
    <cellStyle name="Note 3 3" xfId="856"/>
    <cellStyle name="Note 3 3 2" xfId="857"/>
    <cellStyle name="Note 3 4" xfId="858"/>
    <cellStyle name="Note 3 4 2" xfId="859"/>
    <cellStyle name="Note 3 5" xfId="860"/>
    <cellStyle name="Note 3 5 2" xfId="861"/>
    <cellStyle name="Note 3 6" xfId="862"/>
    <cellStyle name="Note 3 6 2" xfId="863"/>
    <cellStyle name="Note 3 7" xfId="864"/>
    <cellStyle name="Note 4" xfId="865"/>
    <cellStyle name="Note 4 2" xfId="866"/>
    <cellStyle name="Note 4 2 2" xfId="867"/>
    <cellStyle name="Note 4 3" xfId="868"/>
    <cellStyle name="Note 4 3 2" xfId="869"/>
    <cellStyle name="Note 4 4" xfId="870"/>
    <cellStyle name="Note 4 4 2" xfId="871"/>
    <cellStyle name="Note 4 5" xfId="872"/>
    <cellStyle name="Note 5" xfId="873"/>
    <cellStyle name="Note 5 2" xfId="874"/>
    <cellStyle name="Note 5 2 2" xfId="875"/>
    <cellStyle name="Note 5 3" xfId="876"/>
    <cellStyle name="Note 5 3 2" xfId="877"/>
    <cellStyle name="Note 5 4" xfId="878"/>
    <cellStyle name="Note 5 4 2" xfId="879"/>
    <cellStyle name="Note 5 5" xfId="880"/>
    <cellStyle name="Note 6" xfId="881"/>
    <cellStyle name="Note 6 2" xfId="882"/>
    <cellStyle name="Note 7" xfId="883"/>
    <cellStyle name="Note 7 2" xfId="884"/>
    <cellStyle name="Percent 10" xfId="885"/>
    <cellStyle name="Percent 10 2" xfId="886"/>
    <cellStyle name="Percent 11" xfId="887"/>
    <cellStyle name="Percent 11 2" xfId="888"/>
    <cellStyle name="Percent 12" xfId="889"/>
    <cellStyle name="Percent 12 2" xfId="890"/>
    <cellStyle name="Percent 2" xfId="891"/>
    <cellStyle name="Percent 2 2" xfId="892"/>
    <cellStyle name="Percent 3" xfId="893"/>
    <cellStyle name="Percent 3 2" xfId="894"/>
    <cellStyle name="Percent 4" xfId="895"/>
    <cellStyle name="Percent 4 2" xfId="896"/>
    <cellStyle name="Percent 5" xfId="897"/>
    <cellStyle name="Percent 5 2" xfId="898"/>
    <cellStyle name="Percent 6" xfId="899"/>
    <cellStyle name="Percent 6 2" xfId="900"/>
    <cellStyle name="Percent 7" xfId="901"/>
    <cellStyle name="Percent 7 2" xfId="902"/>
    <cellStyle name="Percent 8" xfId="903"/>
    <cellStyle name="Percent 8 2" xfId="904"/>
    <cellStyle name="Percent 9" xfId="905"/>
    <cellStyle name="Percent 9 2" xfId="9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346508672"/>
        <c:axId val="346510464"/>
      </c:lineChart>
      <c:catAx>
        <c:axId val="346508672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346510464"/>
        <c:crosses val="autoZero"/>
        <c:auto val="1"/>
        <c:lblAlgn val="ctr"/>
        <c:lblOffset val="100"/>
      </c:catAx>
      <c:valAx>
        <c:axId val="34651046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346508672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1354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3006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</sheetNames>
    <sheetDataSet>
      <sheetData sheetId="0"/>
      <sheetData sheetId="1">
        <row r="1">
          <cell r="L1">
            <v>44377</v>
          </cell>
        </row>
      </sheetData>
      <sheetData sheetId="2">
        <row r="6">
          <cell r="W6">
            <v>0</v>
          </cell>
        </row>
        <row r="13">
          <cell r="H13">
            <v>50.04</v>
          </cell>
          <cell r="I13">
            <v>1241.5899999999999</v>
          </cell>
          <cell r="J13">
            <v>1301.54</v>
          </cell>
          <cell r="K13">
            <v>-71.28</v>
          </cell>
          <cell r="L13">
            <v>-131.24</v>
          </cell>
          <cell r="M13">
            <v>59.960000000000008</v>
          </cell>
          <cell r="V13">
            <v>50.06</v>
          </cell>
          <cell r="W13">
            <v>1566.68</v>
          </cell>
          <cell r="X13">
            <v>1538.58</v>
          </cell>
          <cell r="Y13">
            <v>340.29</v>
          </cell>
          <cell r="Z13">
            <v>368.4</v>
          </cell>
          <cell r="AA13">
            <v>-28.109999999999957</v>
          </cell>
        </row>
        <row r="14">
          <cell r="H14">
            <v>50.04</v>
          </cell>
          <cell r="I14">
            <v>1252.01</v>
          </cell>
          <cell r="J14">
            <v>1294.8599999999999</v>
          </cell>
          <cell r="K14">
            <v>-73.5</v>
          </cell>
          <cell r="L14">
            <v>-116.35</v>
          </cell>
          <cell r="M14">
            <v>42.849999999999994</v>
          </cell>
          <cell r="V14">
            <v>50.02</v>
          </cell>
          <cell r="W14">
            <v>1538.36</v>
          </cell>
          <cell r="X14">
            <v>1527.29</v>
          </cell>
          <cell r="Y14">
            <v>323.58</v>
          </cell>
          <cell r="Z14">
            <v>334.66</v>
          </cell>
          <cell r="AA14">
            <v>-11.080000000000041</v>
          </cell>
        </row>
        <row r="15">
          <cell r="H15">
            <v>50.03</v>
          </cell>
          <cell r="I15">
            <v>1231.7</v>
          </cell>
          <cell r="J15">
            <v>1265.8700000000001</v>
          </cell>
          <cell r="K15">
            <v>-102.85</v>
          </cell>
          <cell r="L15">
            <v>-137.02000000000001</v>
          </cell>
          <cell r="M15">
            <v>34.170000000000016</v>
          </cell>
          <cell r="V15">
            <v>50.02</v>
          </cell>
          <cell r="W15">
            <v>1503.76</v>
          </cell>
          <cell r="X15">
            <v>1526.59</v>
          </cell>
          <cell r="Y15">
            <v>322.83</v>
          </cell>
          <cell r="Z15">
            <v>300</v>
          </cell>
          <cell r="AA15">
            <v>22.829999999999984</v>
          </cell>
        </row>
        <row r="16">
          <cell r="H16">
            <v>50.01</v>
          </cell>
          <cell r="I16">
            <v>1240.71</v>
          </cell>
          <cell r="J16">
            <v>1264.42</v>
          </cell>
          <cell r="K16">
            <v>-105.11</v>
          </cell>
          <cell r="L16">
            <v>-128.83000000000001</v>
          </cell>
          <cell r="M16">
            <v>23.720000000000013</v>
          </cell>
          <cell r="V16">
            <v>50.01</v>
          </cell>
          <cell r="W16">
            <v>1490.57</v>
          </cell>
          <cell r="X16">
            <v>1516.46</v>
          </cell>
          <cell r="Y16">
            <v>322.73</v>
          </cell>
          <cell r="Z16">
            <v>296.83999999999997</v>
          </cell>
          <cell r="AA16">
            <v>25.890000000000043</v>
          </cell>
        </row>
        <row r="17">
          <cell r="H17">
            <v>50.02</v>
          </cell>
          <cell r="I17">
            <v>1240.03</v>
          </cell>
          <cell r="J17">
            <v>1285.48</v>
          </cell>
          <cell r="K17">
            <v>-77.87</v>
          </cell>
          <cell r="L17">
            <v>-123.33</v>
          </cell>
          <cell r="M17">
            <v>45.459999999999994</v>
          </cell>
          <cell r="V17">
            <v>50.15</v>
          </cell>
          <cell r="W17">
            <v>1483.3</v>
          </cell>
          <cell r="X17">
            <v>1525.6100000000001</v>
          </cell>
          <cell r="Y17">
            <v>343.41</v>
          </cell>
          <cell r="Z17">
            <v>301.08</v>
          </cell>
          <cell r="AA17">
            <v>42.330000000000041</v>
          </cell>
        </row>
        <row r="18">
          <cell r="H18">
            <v>50.03</v>
          </cell>
          <cell r="I18">
            <v>1219.55</v>
          </cell>
          <cell r="J18">
            <v>1238.54</v>
          </cell>
          <cell r="K18">
            <v>-122.05</v>
          </cell>
          <cell r="L18">
            <v>-141.04</v>
          </cell>
          <cell r="M18">
            <v>18.989999999999995</v>
          </cell>
          <cell r="V18">
            <v>50.1</v>
          </cell>
          <cell r="W18">
            <v>1476.96</v>
          </cell>
          <cell r="X18">
            <v>1486.25</v>
          </cell>
          <cell r="Y18">
            <v>311.57</v>
          </cell>
          <cell r="Z18">
            <v>302.27999999999997</v>
          </cell>
          <cell r="AA18">
            <v>9.2900000000000205</v>
          </cell>
        </row>
        <row r="19">
          <cell r="H19">
            <v>50.03</v>
          </cell>
          <cell r="I19">
            <v>1196.18</v>
          </cell>
          <cell r="J19">
            <v>1207.58</v>
          </cell>
          <cell r="K19">
            <v>-153.61000000000001</v>
          </cell>
          <cell r="L19">
            <v>-165.01</v>
          </cell>
          <cell r="M19">
            <v>11.399999999999977</v>
          </cell>
          <cell r="V19">
            <v>50.05</v>
          </cell>
          <cell r="W19">
            <v>1475.13</v>
          </cell>
          <cell r="X19">
            <v>1573.0600000000002</v>
          </cell>
          <cell r="Y19">
            <v>386.17</v>
          </cell>
          <cell r="Z19">
            <v>288.23</v>
          </cell>
          <cell r="AA19">
            <v>97.94</v>
          </cell>
        </row>
        <row r="20">
          <cell r="H20">
            <v>50.04</v>
          </cell>
          <cell r="I20">
            <v>1187.3599999999999</v>
          </cell>
          <cell r="J20">
            <v>1229.0500000000002</v>
          </cell>
          <cell r="K20">
            <v>-131.88999999999999</v>
          </cell>
          <cell r="L20">
            <v>-173.58</v>
          </cell>
          <cell r="M20">
            <v>41.690000000000026</v>
          </cell>
          <cell r="V20">
            <v>50.01</v>
          </cell>
          <cell r="W20">
            <v>1488.39</v>
          </cell>
          <cell r="X20">
            <v>1583.9699999999998</v>
          </cell>
          <cell r="Y20">
            <v>388.88</v>
          </cell>
          <cell r="Z20">
            <v>293.33</v>
          </cell>
          <cell r="AA20">
            <v>95.550000000000011</v>
          </cell>
        </row>
        <row r="21">
          <cell r="H21">
            <v>50.04</v>
          </cell>
          <cell r="I21">
            <v>1196.07</v>
          </cell>
          <cell r="J21">
            <v>1215.3699999999999</v>
          </cell>
          <cell r="K21">
            <v>-139.71</v>
          </cell>
          <cell r="L21">
            <v>-159</v>
          </cell>
          <cell r="M21">
            <v>19.289999999999992</v>
          </cell>
          <cell r="V21">
            <v>50.01</v>
          </cell>
          <cell r="W21">
            <v>1481.73</v>
          </cell>
          <cell r="X21">
            <v>1582.22</v>
          </cell>
          <cell r="Y21">
            <v>334.3</v>
          </cell>
          <cell r="Z21">
            <v>233.81</v>
          </cell>
          <cell r="AA21">
            <v>100.49000000000001</v>
          </cell>
        </row>
        <row r="22">
          <cell r="H22">
            <v>50.03</v>
          </cell>
          <cell r="I22">
            <v>1198.1099999999999</v>
          </cell>
          <cell r="J22">
            <v>1206.1299999999999</v>
          </cell>
          <cell r="K22">
            <v>-147.93</v>
          </cell>
          <cell r="L22">
            <v>-155.94999999999999</v>
          </cell>
          <cell r="M22">
            <v>8.0199999999999818</v>
          </cell>
          <cell r="V22">
            <v>49.92</v>
          </cell>
          <cell r="W22">
            <v>1512.62</v>
          </cell>
          <cell r="X22">
            <v>1567.1599999999999</v>
          </cell>
          <cell r="Y22">
            <v>324.83</v>
          </cell>
          <cell r="Z22">
            <v>270.29000000000002</v>
          </cell>
          <cell r="AA22">
            <v>54.539999999999964</v>
          </cell>
        </row>
        <row r="23">
          <cell r="H23">
            <v>50.02</v>
          </cell>
          <cell r="I23">
            <v>1196.0999999999999</v>
          </cell>
          <cell r="J23">
            <v>1200.51</v>
          </cell>
          <cell r="K23">
            <v>-153.52000000000001</v>
          </cell>
          <cell r="L23">
            <v>-157.94</v>
          </cell>
          <cell r="M23">
            <v>4.4199999999999875</v>
          </cell>
          <cell r="V23">
            <v>49.99</v>
          </cell>
          <cell r="W23">
            <v>1505.46</v>
          </cell>
          <cell r="X23">
            <v>1529.77</v>
          </cell>
          <cell r="Y23">
            <v>285.98</v>
          </cell>
          <cell r="Z23">
            <v>261.67</v>
          </cell>
          <cell r="AA23">
            <v>24.310000000000002</v>
          </cell>
        </row>
        <row r="24">
          <cell r="H24">
            <v>50.04</v>
          </cell>
          <cell r="I24">
            <v>1181.78</v>
          </cell>
          <cell r="J24">
            <v>1177.26</v>
          </cell>
          <cell r="K24">
            <v>-176.22</v>
          </cell>
          <cell r="L24">
            <v>-171.7</v>
          </cell>
          <cell r="M24">
            <v>-4.5200000000000102</v>
          </cell>
          <cell r="V24">
            <v>50.01</v>
          </cell>
          <cell r="W24">
            <v>1518.36</v>
          </cell>
          <cell r="X24">
            <v>1495.12</v>
          </cell>
          <cell r="Y24">
            <v>250.8</v>
          </cell>
          <cell r="Z24">
            <v>274.04000000000002</v>
          </cell>
          <cell r="AA24">
            <v>-23.240000000000009</v>
          </cell>
        </row>
        <row r="25">
          <cell r="H25">
            <v>50.07</v>
          </cell>
          <cell r="I25">
            <v>1180.47</v>
          </cell>
          <cell r="J25">
            <v>1240.79</v>
          </cell>
          <cell r="K25">
            <v>-107.37</v>
          </cell>
          <cell r="L25">
            <v>-167.69</v>
          </cell>
          <cell r="M25">
            <v>60.319999999999993</v>
          </cell>
          <cell r="V25">
            <v>50.04</v>
          </cell>
          <cell r="W25">
            <v>1460.45</v>
          </cell>
          <cell r="X25">
            <v>1523.27</v>
          </cell>
          <cell r="Y25">
            <v>280.17</v>
          </cell>
          <cell r="Z25">
            <v>217.36</v>
          </cell>
          <cell r="AA25">
            <v>62.81</v>
          </cell>
        </row>
        <row r="26">
          <cell r="H26">
            <v>50.07</v>
          </cell>
          <cell r="I26">
            <v>1175.52</v>
          </cell>
          <cell r="J26">
            <v>1227.3600000000001</v>
          </cell>
          <cell r="K26">
            <v>-120.31</v>
          </cell>
          <cell r="L26">
            <v>-172.15</v>
          </cell>
          <cell r="M26">
            <v>51.84</v>
          </cell>
          <cell r="V26">
            <v>50.04</v>
          </cell>
          <cell r="W26">
            <v>1461.1</v>
          </cell>
          <cell r="X26">
            <v>1514.28</v>
          </cell>
          <cell r="Y26">
            <v>279.92</v>
          </cell>
          <cell r="Z26">
            <v>226.75</v>
          </cell>
          <cell r="AA26">
            <v>53.170000000000016</v>
          </cell>
        </row>
        <row r="27">
          <cell r="H27">
            <v>50.05</v>
          </cell>
          <cell r="I27">
            <v>1171.51</v>
          </cell>
          <cell r="J27">
            <v>1222.3600000000001</v>
          </cell>
          <cell r="K27">
            <v>-125.88</v>
          </cell>
          <cell r="L27">
            <v>-176.74</v>
          </cell>
          <cell r="M27">
            <v>50.860000000000014</v>
          </cell>
          <cell r="V27">
            <v>50.02</v>
          </cell>
          <cell r="W27">
            <v>1479.75</v>
          </cell>
          <cell r="X27">
            <v>1483.75</v>
          </cell>
          <cell r="Y27">
            <v>260.22000000000003</v>
          </cell>
          <cell r="Z27">
            <v>256.22000000000003</v>
          </cell>
          <cell r="AA27">
            <v>4</v>
          </cell>
        </row>
        <row r="28">
          <cell r="H28">
            <v>50.04</v>
          </cell>
          <cell r="I28">
            <v>1168.0899999999999</v>
          </cell>
          <cell r="J28">
            <v>1221.83</v>
          </cell>
          <cell r="K28">
            <v>-126.03</v>
          </cell>
          <cell r="L28">
            <v>-179.77</v>
          </cell>
          <cell r="M28">
            <v>53.740000000000009</v>
          </cell>
          <cell r="V28">
            <v>50.03</v>
          </cell>
          <cell r="W28">
            <v>1510.21</v>
          </cell>
          <cell r="X28">
            <v>1467.58</v>
          </cell>
          <cell r="Y28">
            <v>254.98</v>
          </cell>
          <cell r="Z28">
            <v>297.63</v>
          </cell>
          <cell r="AA28">
            <v>-42.650000000000006</v>
          </cell>
        </row>
        <row r="29">
          <cell r="H29">
            <v>50.02</v>
          </cell>
          <cell r="I29">
            <v>1195.3599999999999</v>
          </cell>
          <cell r="J29">
            <v>1246.81</v>
          </cell>
          <cell r="K29">
            <v>-101.5</v>
          </cell>
          <cell r="L29">
            <v>-152.94999999999999</v>
          </cell>
          <cell r="M29">
            <v>51.449999999999989</v>
          </cell>
          <cell r="V29">
            <v>50.03</v>
          </cell>
          <cell r="W29">
            <v>1487.86</v>
          </cell>
          <cell r="X29">
            <v>1524.04</v>
          </cell>
          <cell r="Y29">
            <v>234.22</v>
          </cell>
          <cell r="Z29">
            <v>198.04</v>
          </cell>
          <cell r="AA29">
            <v>36.180000000000007</v>
          </cell>
        </row>
        <row r="30">
          <cell r="H30">
            <v>50.02</v>
          </cell>
          <cell r="I30">
            <v>1213.05</v>
          </cell>
          <cell r="J30">
            <v>1215.08</v>
          </cell>
          <cell r="K30">
            <v>-133.13</v>
          </cell>
          <cell r="L30">
            <v>-135.16999999999999</v>
          </cell>
          <cell r="M30">
            <v>2.039999999999992</v>
          </cell>
          <cell r="V30">
            <v>50.02</v>
          </cell>
          <cell r="W30">
            <v>1484.28</v>
          </cell>
          <cell r="X30">
            <v>1505.7</v>
          </cell>
          <cell r="Y30">
            <v>203.31</v>
          </cell>
          <cell r="Z30">
            <v>181.9</v>
          </cell>
          <cell r="AA30">
            <v>21.409999999999997</v>
          </cell>
        </row>
        <row r="31">
          <cell r="H31">
            <v>50.02</v>
          </cell>
          <cell r="I31">
            <v>1212.48</v>
          </cell>
          <cell r="J31">
            <v>1241.6500000000001</v>
          </cell>
          <cell r="K31">
            <v>-106.74</v>
          </cell>
          <cell r="L31">
            <v>-135.91</v>
          </cell>
          <cell r="M31">
            <v>29.17</v>
          </cell>
          <cell r="V31">
            <v>50.03</v>
          </cell>
          <cell r="W31">
            <v>1474.96</v>
          </cell>
          <cell r="X31">
            <v>1508.9</v>
          </cell>
          <cell r="Y31">
            <v>201.19</v>
          </cell>
          <cell r="Z31">
            <v>167.24</v>
          </cell>
          <cell r="AA31">
            <v>33.949999999999989</v>
          </cell>
        </row>
        <row r="32">
          <cell r="H32">
            <v>50.02</v>
          </cell>
          <cell r="I32">
            <v>1217.08</v>
          </cell>
          <cell r="J32">
            <v>1217.1500000000001</v>
          </cell>
          <cell r="K32">
            <v>-120.01</v>
          </cell>
          <cell r="L32">
            <v>-120.13</v>
          </cell>
          <cell r="M32">
            <v>0.11999999999999034</v>
          </cell>
          <cell r="V32">
            <v>50.05</v>
          </cell>
          <cell r="W32">
            <v>1482.73</v>
          </cell>
          <cell r="X32">
            <v>1507.98</v>
          </cell>
          <cell r="Y32">
            <v>199.41</v>
          </cell>
          <cell r="Z32">
            <v>174.18</v>
          </cell>
          <cell r="AA32">
            <v>25.22999999999999</v>
          </cell>
        </row>
        <row r="33">
          <cell r="H33">
            <v>50.03</v>
          </cell>
          <cell r="I33">
            <v>1205.17</v>
          </cell>
          <cell r="J33">
            <v>1238.3899999999999</v>
          </cell>
          <cell r="K33">
            <v>-69.73</v>
          </cell>
          <cell r="L33">
            <v>-102.95</v>
          </cell>
          <cell r="M33">
            <v>33.22</v>
          </cell>
          <cell r="V33">
            <v>50.13</v>
          </cell>
          <cell r="W33">
            <v>1456.38</v>
          </cell>
          <cell r="X33">
            <v>1486.01</v>
          </cell>
          <cell r="Y33">
            <v>149.74</v>
          </cell>
          <cell r="Z33">
            <v>120.11</v>
          </cell>
          <cell r="AA33">
            <v>29.63000000000001</v>
          </cell>
        </row>
        <row r="34">
          <cell r="H34">
            <v>50.04</v>
          </cell>
          <cell r="I34">
            <v>1224.52</v>
          </cell>
          <cell r="J34">
            <v>1237.5</v>
          </cell>
          <cell r="K34">
            <v>-69.459999999999994</v>
          </cell>
          <cell r="L34">
            <v>-82.44</v>
          </cell>
          <cell r="M34">
            <v>12.980000000000004</v>
          </cell>
          <cell r="V34">
            <v>50.1</v>
          </cell>
          <cell r="W34">
            <v>1427.79</v>
          </cell>
          <cell r="X34">
            <v>1473.62</v>
          </cell>
          <cell r="Y34">
            <v>148.03</v>
          </cell>
          <cell r="Z34">
            <v>102.19</v>
          </cell>
          <cell r="AA34">
            <v>45.84</v>
          </cell>
        </row>
        <row r="35">
          <cell r="H35">
            <v>50.01</v>
          </cell>
          <cell r="I35">
            <v>1261.42</v>
          </cell>
          <cell r="J35">
            <v>1282.0200000000002</v>
          </cell>
          <cell r="K35">
            <v>-32.11</v>
          </cell>
          <cell r="L35">
            <v>-52.7</v>
          </cell>
          <cell r="M35">
            <v>20.590000000000003</v>
          </cell>
          <cell r="V35">
            <v>50.05</v>
          </cell>
          <cell r="W35">
            <v>1339.36</v>
          </cell>
          <cell r="X35">
            <v>1407.1</v>
          </cell>
          <cell r="Y35">
            <v>117.37</v>
          </cell>
          <cell r="Z35">
            <v>49.74</v>
          </cell>
          <cell r="AA35">
            <v>67.63</v>
          </cell>
        </row>
        <row r="36">
          <cell r="H36">
            <v>50.01</v>
          </cell>
          <cell r="I36">
            <v>1274.8699999999999</v>
          </cell>
          <cell r="J36">
            <v>1224.71</v>
          </cell>
          <cell r="K36">
            <v>-89.75</v>
          </cell>
          <cell r="L36">
            <v>-39.590000000000003</v>
          </cell>
          <cell r="M36">
            <v>-50.16</v>
          </cell>
          <cell r="V36">
            <v>50.06</v>
          </cell>
          <cell r="W36">
            <v>1326.4</v>
          </cell>
          <cell r="X36">
            <v>1366.89</v>
          </cell>
          <cell r="Y36">
            <v>83.5</v>
          </cell>
          <cell r="Z36">
            <v>43</v>
          </cell>
          <cell r="AA36">
            <v>40.5</v>
          </cell>
        </row>
        <row r="37">
          <cell r="H37">
            <v>50.07</v>
          </cell>
          <cell r="I37">
            <v>1306.42</v>
          </cell>
          <cell r="J37">
            <v>1381.8500000000001</v>
          </cell>
          <cell r="K37">
            <v>76.47</v>
          </cell>
          <cell r="L37">
            <v>1.04</v>
          </cell>
          <cell r="M37">
            <v>75.429999999999993</v>
          </cell>
          <cell r="V37">
            <v>50.13</v>
          </cell>
          <cell r="W37">
            <v>1371.85</v>
          </cell>
          <cell r="X37">
            <v>1405.92</v>
          </cell>
          <cell r="Y37">
            <v>49.77</v>
          </cell>
          <cell r="Z37">
            <v>15.74</v>
          </cell>
          <cell r="AA37">
            <v>34.03</v>
          </cell>
        </row>
        <row r="38">
          <cell r="H38">
            <v>49.99</v>
          </cell>
          <cell r="I38">
            <v>1307.55</v>
          </cell>
          <cell r="J38">
            <v>1390.51</v>
          </cell>
          <cell r="K38">
            <v>82.17</v>
          </cell>
          <cell r="L38">
            <v>-0.79</v>
          </cell>
          <cell r="M38">
            <v>82.960000000000008</v>
          </cell>
          <cell r="V38">
            <v>50.12</v>
          </cell>
          <cell r="W38">
            <v>1384.57</v>
          </cell>
          <cell r="X38">
            <v>1418.0500000000002</v>
          </cell>
          <cell r="Y38">
            <v>43.66</v>
          </cell>
          <cell r="Z38">
            <v>10.18</v>
          </cell>
          <cell r="AA38">
            <v>33.479999999999997</v>
          </cell>
        </row>
        <row r="39">
          <cell r="H39">
            <v>50.04</v>
          </cell>
          <cell r="I39">
            <v>1350.65</v>
          </cell>
          <cell r="J39">
            <v>1409.66</v>
          </cell>
          <cell r="K39">
            <v>101.47</v>
          </cell>
          <cell r="L39">
            <v>42.47</v>
          </cell>
          <cell r="M39">
            <v>59</v>
          </cell>
          <cell r="V39">
            <v>50.11</v>
          </cell>
          <cell r="W39">
            <v>1323.42</v>
          </cell>
          <cell r="X39">
            <v>1392.26</v>
          </cell>
          <cell r="Y39">
            <v>17.03</v>
          </cell>
          <cell r="Z39">
            <v>-51.82</v>
          </cell>
          <cell r="AA39">
            <v>68.849999999999994</v>
          </cell>
        </row>
        <row r="40">
          <cell r="H40">
            <v>50.03</v>
          </cell>
          <cell r="I40">
            <v>1365.69</v>
          </cell>
          <cell r="J40">
            <v>1393.33</v>
          </cell>
          <cell r="K40">
            <v>85.31</v>
          </cell>
          <cell r="L40">
            <v>57.67</v>
          </cell>
          <cell r="M40">
            <v>27.64</v>
          </cell>
          <cell r="V40">
            <v>50.06</v>
          </cell>
          <cell r="W40">
            <v>1309.72</v>
          </cell>
          <cell r="X40">
            <v>1410.73</v>
          </cell>
          <cell r="Y40">
            <v>31.63</v>
          </cell>
          <cell r="Z40">
            <v>-69.38</v>
          </cell>
          <cell r="AA40">
            <v>101.00999999999999</v>
          </cell>
        </row>
        <row r="41">
          <cell r="H41">
            <v>50.03</v>
          </cell>
          <cell r="I41">
            <v>1384.99</v>
          </cell>
          <cell r="J41">
            <v>1463.9</v>
          </cell>
          <cell r="K41">
            <v>196.51</v>
          </cell>
          <cell r="L41">
            <v>117.57</v>
          </cell>
          <cell r="M41">
            <v>78.94</v>
          </cell>
          <cell r="V41">
            <v>50.07</v>
          </cell>
          <cell r="W41">
            <v>1289.05</v>
          </cell>
          <cell r="X41">
            <v>1354.6599999999999</v>
          </cell>
          <cell r="Y41">
            <v>-35.19</v>
          </cell>
          <cell r="Z41">
            <v>-100.79</v>
          </cell>
          <cell r="AA41">
            <v>65.600000000000009</v>
          </cell>
        </row>
        <row r="42">
          <cell r="H42">
            <v>50.04</v>
          </cell>
          <cell r="I42">
            <v>1400.33</v>
          </cell>
          <cell r="J42">
            <v>1435.44</v>
          </cell>
          <cell r="K42">
            <v>174.48</v>
          </cell>
          <cell r="L42">
            <v>139.36000000000001</v>
          </cell>
          <cell r="M42">
            <v>35.119999999999976</v>
          </cell>
          <cell r="V42">
            <v>50.03</v>
          </cell>
          <cell r="W42">
            <v>1289.3599999999999</v>
          </cell>
          <cell r="X42">
            <v>1320.96</v>
          </cell>
          <cell r="Y42">
            <v>-69.260000000000005</v>
          </cell>
          <cell r="Z42">
            <v>-100.85</v>
          </cell>
          <cell r="AA42">
            <v>31.589999999999989</v>
          </cell>
        </row>
        <row r="43">
          <cell r="H43">
            <v>50.07</v>
          </cell>
          <cell r="I43">
            <v>1417.8</v>
          </cell>
          <cell r="J43">
            <v>1464.62</v>
          </cell>
          <cell r="K43">
            <v>213.79</v>
          </cell>
          <cell r="L43">
            <v>166.97</v>
          </cell>
          <cell r="M43">
            <v>46.819999999999993</v>
          </cell>
          <cell r="V43">
            <v>50.02</v>
          </cell>
          <cell r="W43">
            <v>1286.0999999999999</v>
          </cell>
          <cell r="X43">
            <v>1358.76</v>
          </cell>
          <cell r="Y43">
            <v>-31.7</v>
          </cell>
          <cell r="Z43">
            <v>-104.36</v>
          </cell>
          <cell r="AA43">
            <v>72.66</v>
          </cell>
        </row>
        <row r="44">
          <cell r="H44">
            <v>50.09</v>
          </cell>
          <cell r="I44">
            <v>1420.36</v>
          </cell>
          <cell r="J44">
            <v>1483.6100000000001</v>
          </cell>
          <cell r="K44">
            <v>221.87</v>
          </cell>
          <cell r="L44">
            <v>158.63</v>
          </cell>
          <cell r="M44">
            <v>63.240000000000009</v>
          </cell>
          <cell r="V44">
            <v>50.04</v>
          </cell>
          <cell r="W44">
            <v>1329.24</v>
          </cell>
          <cell r="X44">
            <v>1374.9</v>
          </cell>
          <cell r="Y44">
            <v>-10.87</v>
          </cell>
          <cell r="Z44">
            <v>-56.53</v>
          </cell>
          <cell r="AA44">
            <v>45.660000000000004</v>
          </cell>
        </row>
        <row r="45">
          <cell r="H45">
            <v>50.11</v>
          </cell>
          <cell r="I45">
            <v>1435.82</v>
          </cell>
          <cell r="J45">
            <v>1501.1</v>
          </cell>
          <cell r="K45">
            <v>230.53</v>
          </cell>
          <cell r="L45">
            <v>165.26</v>
          </cell>
          <cell r="M45">
            <v>65.27000000000001</v>
          </cell>
          <cell r="V45">
            <v>50.01</v>
          </cell>
          <cell r="W45">
            <v>1362.27</v>
          </cell>
          <cell r="X45">
            <v>1366.81</v>
          </cell>
          <cell r="Y45">
            <v>-4.66</v>
          </cell>
          <cell r="Z45">
            <v>-9.1999999999999993</v>
          </cell>
          <cell r="AA45">
            <v>4.5399999999999991</v>
          </cell>
        </row>
        <row r="46">
          <cell r="H46">
            <v>50.05</v>
          </cell>
          <cell r="I46">
            <v>1465.52</v>
          </cell>
          <cell r="J46">
            <v>1513.15</v>
          </cell>
          <cell r="K46">
            <v>235.18</v>
          </cell>
          <cell r="L46">
            <v>187.55</v>
          </cell>
          <cell r="M46">
            <v>47.629999999999995</v>
          </cell>
          <cell r="V46">
            <v>50.02</v>
          </cell>
          <cell r="W46">
            <v>1396.63</v>
          </cell>
          <cell r="X46">
            <v>1397.93</v>
          </cell>
          <cell r="Y46">
            <v>19.89</v>
          </cell>
          <cell r="Z46">
            <v>18.59</v>
          </cell>
          <cell r="AA46">
            <v>1.3000000000000007</v>
          </cell>
        </row>
        <row r="47">
          <cell r="H47">
            <v>50.01</v>
          </cell>
          <cell r="I47">
            <v>1486.3</v>
          </cell>
          <cell r="J47">
            <v>1527.13</v>
          </cell>
          <cell r="K47">
            <v>245.92</v>
          </cell>
          <cell r="L47">
            <v>205.09</v>
          </cell>
          <cell r="M47">
            <v>40.829999999999984</v>
          </cell>
          <cell r="V47">
            <v>50</v>
          </cell>
          <cell r="W47">
            <v>1438.38</v>
          </cell>
          <cell r="X47">
            <v>1370.11</v>
          </cell>
          <cell r="Y47">
            <v>-7.89</v>
          </cell>
          <cell r="Z47">
            <v>60.38</v>
          </cell>
          <cell r="AA47">
            <v>-68.27</v>
          </cell>
        </row>
        <row r="48">
          <cell r="H48">
            <v>50.05</v>
          </cell>
          <cell r="I48">
            <v>1496</v>
          </cell>
          <cell r="J48">
            <v>1495.66</v>
          </cell>
          <cell r="K48">
            <v>213.74</v>
          </cell>
          <cell r="L48">
            <v>214.09</v>
          </cell>
          <cell r="M48">
            <v>-0.34999999999999432</v>
          </cell>
          <cell r="V48">
            <v>50.05</v>
          </cell>
          <cell r="W48">
            <v>1449.16</v>
          </cell>
          <cell r="X48">
            <v>1340.59</v>
          </cell>
          <cell r="Y48">
            <v>-37.770000000000003</v>
          </cell>
          <cell r="Z48">
            <v>70.78</v>
          </cell>
          <cell r="AA48">
            <v>-108.55000000000001</v>
          </cell>
        </row>
        <row r="49">
          <cell r="H49">
            <v>50.04</v>
          </cell>
          <cell r="I49">
            <v>1533.07</v>
          </cell>
          <cell r="J49">
            <v>1531.62</v>
          </cell>
          <cell r="K49">
            <v>249.37</v>
          </cell>
          <cell r="L49">
            <v>250.82</v>
          </cell>
          <cell r="M49">
            <v>-1.4499999999999886</v>
          </cell>
          <cell r="V49">
            <v>50</v>
          </cell>
          <cell r="W49">
            <v>1438.77</v>
          </cell>
          <cell r="X49">
            <v>1364.59</v>
          </cell>
          <cell r="Y49">
            <v>-12.78</v>
          </cell>
          <cell r="Z49">
            <v>61.4</v>
          </cell>
          <cell r="AA49">
            <v>-74.179999999999993</v>
          </cell>
        </row>
        <row r="50">
          <cell r="H50">
            <v>50.04</v>
          </cell>
          <cell r="I50">
            <v>1545.98</v>
          </cell>
          <cell r="J50">
            <v>1512.16</v>
          </cell>
          <cell r="K50">
            <v>230.92</v>
          </cell>
          <cell r="L50">
            <v>264.74</v>
          </cell>
          <cell r="M50">
            <v>-33.820000000000022</v>
          </cell>
          <cell r="V50">
            <v>50.04</v>
          </cell>
          <cell r="W50">
            <v>1407.86</v>
          </cell>
          <cell r="X50">
            <v>1367.17</v>
          </cell>
          <cell r="Y50">
            <v>-12.26</v>
          </cell>
          <cell r="Z50">
            <v>28.43</v>
          </cell>
          <cell r="AA50">
            <v>-40.69</v>
          </cell>
        </row>
        <row r="51">
          <cell r="H51">
            <v>50.08</v>
          </cell>
          <cell r="I51">
            <v>1542.99</v>
          </cell>
          <cell r="J51">
            <v>1463.39</v>
          </cell>
          <cell r="K51">
            <v>183.73</v>
          </cell>
          <cell r="L51">
            <v>263.33999999999997</v>
          </cell>
          <cell r="M51">
            <v>-79.609999999999985</v>
          </cell>
          <cell r="V51">
            <v>50</v>
          </cell>
          <cell r="W51">
            <v>1401.79</v>
          </cell>
          <cell r="X51">
            <v>1460.0600000000002</v>
          </cell>
          <cell r="Y51">
            <v>79.680000000000007</v>
          </cell>
          <cell r="Z51">
            <v>21.42</v>
          </cell>
          <cell r="AA51">
            <v>58.260000000000005</v>
          </cell>
        </row>
        <row r="52">
          <cell r="H52">
            <v>50.07</v>
          </cell>
          <cell r="I52">
            <v>1538.85</v>
          </cell>
          <cell r="J52">
            <v>1514.92</v>
          </cell>
          <cell r="K52">
            <v>232.77</v>
          </cell>
          <cell r="L52">
            <v>256.73</v>
          </cell>
          <cell r="M52">
            <v>-23.960000000000008</v>
          </cell>
          <cell r="V52">
            <v>50.05</v>
          </cell>
          <cell r="W52">
            <v>1377.22</v>
          </cell>
          <cell r="X52">
            <v>1456.74</v>
          </cell>
          <cell r="Y52">
            <v>76.709999999999994</v>
          </cell>
          <cell r="Z52">
            <v>-2.81</v>
          </cell>
          <cell r="AA52">
            <v>79.52</v>
          </cell>
        </row>
        <row r="53">
          <cell r="H53">
            <v>50.05</v>
          </cell>
          <cell r="I53">
            <v>1545.88</v>
          </cell>
          <cell r="J53">
            <v>1514.71</v>
          </cell>
          <cell r="K53">
            <v>235.53</v>
          </cell>
          <cell r="L53">
            <v>266.7</v>
          </cell>
          <cell r="M53">
            <v>-31.169999999999987</v>
          </cell>
          <cell r="V53">
            <v>50.06</v>
          </cell>
          <cell r="W53">
            <v>1369.61</v>
          </cell>
          <cell r="X53">
            <v>1466.1599999999999</v>
          </cell>
          <cell r="Y53">
            <v>76.56</v>
          </cell>
          <cell r="Z53">
            <v>-19.989999999999998</v>
          </cell>
          <cell r="AA53">
            <v>96.55</v>
          </cell>
        </row>
        <row r="54">
          <cell r="H54">
            <v>50.09</v>
          </cell>
          <cell r="I54">
            <v>1572.77</v>
          </cell>
          <cell r="J54">
            <v>1504.74</v>
          </cell>
          <cell r="K54">
            <v>225.3</v>
          </cell>
          <cell r="L54">
            <v>293.33999999999997</v>
          </cell>
          <cell r="M54">
            <v>-68.039999999999964</v>
          </cell>
          <cell r="V54">
            <v>50.06</v>
          </cell>
          <cell r="W54">
            <v>1377.71</v>
          </cell>
          <cell r="X54">
            <v>1466.8899999999999</v>
          </cell>
          <cell r="Y54">
            <v>76.56</v>
          </cell>
          <cell r="Z54">
            <v>-12.63</v>
          </cell>
          <cell r="AA54">
            <v>89.19</v>
          </cell>
        </row>
        <row r="55">
          <cell r="H55">
            <v>50.06</v>
          </cell>
          <cell r="I55">
            <v>1578.46</v>
          </cell>
          <cell r="J55">
            <v>1530.26</v>
          </cell>
          <cell r="K55">
            <v>237.02</v>
          </cell>
          <cell r="L55">
            <v>285.19</v>
          </cell>
          <cell r="M55">
            <v>-48.169999999999987</v>
          </cell>
          <cell r="V55">
            <v>50.06</v>
          </cell>
          <cell r="W55">
            <v>1382.78</v>
          </cell>
          <cell r="X55">
            <v>1464.26</v>
          </cell>
          <cell r="Y55">
            <v>76.56</v>
          </cell>
          <cell r="Z55">
            <v>-4.9000000000000004</v>
          </cell>
          <cell r="AA55">
            <v>81.460000000000008</v>
          </cell>
        </row>
        <row r="56">
          <cell r="H56">
            <v>50.06</v>
          </cell>
          <cell r="I56">
            <v>1549.54</v>
          </cell>
          <cell r="J56">
            <v>1534.9199999999998</v>
          </cell>
          <cell r="K56">
            <v>237.84</v>
          </cell>
          <cell r="L56">
            <v>252.47</v>
          </cell>
          <cell r="M56">
            <v>-14.629999999999995</v>
          </cell>
          <cell r="V56">
            <v>50.09</v>
          </cell>
          <cell r="W56">
            <v>1342.01</v>
          </cell>
          <cell r="X56">
            <v>1392.44</v>
          </cell>
          <cell r="Y56">
            <v>6.41</v>
          </cell>
          <cell r="Z56">
            <v>-44.01</v>
          </cell>
          <cell r="AA56">
            <v>50.42</v>
          </cell>
        </row>
        <row r="57">
          <cell r="H57">
            <v>50.12</v>
          </cell>
          <cell r="I57">
            <v>1535.92</v>
          </cell>
          <cell r="J57">
            <v>1462.3999999999999</v>
          </cell>
          <cell r="K57">
            <v>229.29</v>
          </cell>
          <cell r="L57">
            <v>302.79000000000002</v>
          </cell>
          <cell r="M57">
            <v>-73.500000000000028</v>
          </cell>
          <cell r="V57">
            <v>50.04</v>
          </cell>
          <cell r="W57">
            <v>1317.07</v>
          </cell>
          <cell r="X57">
            <v>1337.67</v>
          </cell>
          <cell r="Y57">
            <v>-46.56</v>
          </cell>
          <cell r="Z57">
            <v>-67.17</v>
          </cell>
          <cell r="AA57">
            <v>20.61</v>
          </cell>
        </row>
        <row r="58">
          <cell r="H58">
            <v>50.08</v>
          </cell>
          <cell r="I58">
            <v>1532.82</v>
          </cell>
          <cell r="J58">
            <v>1471.95</v>
          </cell>
          <cell r="K58">
            <v>242.53</v>
          </cell>
          <cell r="L58">
            <v>303.41000000000003</v>
          </cell>
          <cell r="M58">
            <v>-60.880000000000024</v>
          </cell>
          <cell r="V58">
            <v>50.07</v>
          </cell>
          <cell r="W58">
            <v>1309.48</v>
          </cell>
          <cell r="X58">
            <v>1332.83</v>
          </cell>
          <cell r="Y58">
            <v>-52.44</v>
          </cell>
          <cell r="Z58">
            <v>-75.78</v>
          </cell>
          <cell r="AA58">
            <v>23.340000000000003</v>
          </cell>
        </row>
        <row r="59">
          <cell r="H59">
            <v>50.07</v>
          </cell>
          <cell r="I59">
            <v>1547.5</v>
          </cell>
          <cell r="J59">
            <v>1531.21</v>
          </cell>
          <cell r="K59">
            <v>300.17</v>
          </cell>
          <cell r="L59">
            <v>316.47000000000003</v>
          </cell>
          <cell r="M59">
            <v>-16.300000000000011</v>
          </cell>
          <cell r="V59">
            <v>49.98</v>
          </cell>
          <cell r="W59">
            <v>1298.3499999999999</v>
          </cell>
          <cell r="X59">
            <v>1316.01</v>
          </cell>
          <cell r="Y59">
            <v>-70.66</v>
          </cell>
          <cell r="Z59">
            <v>-88.32</v>
          </cell>
          <cell r="AA59">
            <v>17.659999999999997</v>
          </cell>
        </row>
        <row r="60">
          <cell r="H60">
            <v>50.07</v>
          </cell>
          <cell r="I60">
            <v>1540.78</v>
          </cell>
          <cell r="J60">
            <v>1498.44</v>
          </cell>
          <cell r="K60">
            <v>266.92</v>
          </cell>
          <cell r="L60">
            <v>309.26</v>
          </cell>
          <cell r="M60">
            <v>-42.339999999999975</v>
          </cell>
          <cell r="V60">
            <v>50.04</v>
          </cell>
          <cell r="W60">
            <v>1288.68</v>
          </cell>
          <cell r="X60">
            <v>1319.4699999999998</v>
          </cell>
          <cell r="Y60">
            <v>-66.12</v>
          </cell>
          <cell r="Z60">
            <v>-96.89</v>
          </cell>
          <cell r="AA60">
            <v>30.769999999999996</v>
          </cell>
        </row>
      </sheetData>
      <sheetData sheetId="3"/>
      <sheetData sheetId="4">
        <row r="12">
          <cell r="E12">
            <v>1197</v>
          </cell>
          <cell r="V12">
            <v>277.37056599999994</v>
          </cell>
          <cell r="W12">
            <v>1249.1548922960005</v>
          </cell>
          <cell r="X12">
            <v>329.52545829600052</v>
          </cell>
          <cell r="AI12">
            <v>1420</v>
          </cell>
          <cell r="BB12">
            <v>512.21714999999995</v>
          </cell>
          <cell r="BC12">
            <v>1401.1149702960001</v>
          </cell>
          <cell r="BD12">
            <v>493.33212029599991</v>
          </cell>
        </row>
        <row r="13">
          <cell r="E13">
            <v>1193</v>
          </cell>
          <cell r="V13">
            <v>273.37056599999994</v>
          </cell>
          <cell r="W13">
            <v>1244.1548922960005</v>
          </cell>
          <cell r="X13">
            <v>324.52545829600052</v>
          </cell>
          <cell r="AI13">
            <v>1415</v>
          </cell>
          <cell r="BB13">
            <v>502.36697679999997</v>
          </cell>
          <cell r="BC13">
            <v>1404.8402154959999</v>
          </cell>
          <cell r="BD13">
            <v>492.20719229599996</v>
          </cell>
        </row>
        <row r="14">
          <cell r="E14">
            <v>1173</v>
          </cell>
          <cell r="V14">
            <v>253.37056599999994</v>
          </cell>
          <cell r="W14">
            <v>1229.1548922960005</v>
          </cell>
          <cell r="X14">
            <v>309.52545829600052</v>
          </cell>
          <cell r="AI14">
            <v>1397</v>
          </cell>
          <cell r="BB14">
            <v>502.36697679999997</v>
          </cell>
          <cell r="BC14">
            <v>1386.8564074960004</v>
          </cell>
          <cell r="BD14">
            <v>492.22338429600023</v>
          </cell>
        </row>
        <row r="15">
          <cell r="E15">
            <v>1172</v>
          </cell>
          <cell r="V15">
            <v>252.37056599999994</v>
          </cell>
          <cell r="W15">
            <v>1227.7139132960006</v>
          </cell>
          <cell r="X15">
            <v>308.08447929600055</v>
          </cell>
          <cell r="AI15">
            <v>1393</v>
          </cell>
          <cell r="BB15">
            <v>498.36697679999997</v>
          </cell>
          <cell r="BC15">
            <v>1386.8364074960004</v>
          </cell>
          <cell r="BD15">
            <v>492.20338429600025</v>
          </cell>
        </row>
        <row r="16">
          <cell r="E16">
            <v>1170</v>
          </cell>
          <cell r="V16">
            <v>251.77976599999988</v>
          </cell>
          <cell r="W16">
            <v>1230.6495032960006</v>
          </cell>
          <cell r="X16">
            <v>312.42926929600065</v>
          </cell>
          <cell r="AI16">
            <v>1371</v>
          </cell>
          <cell r="BB16">
            <v>476.36697679999997</v>
          </cell>
          <cell r="BC16">
            <v>1386.6964074960001</v>
          </cell>
          <cell r="BD16">
            <v>492.06338429600015</v>
          </cell>
        </row>
        <row r="17">
          <cell r="E17">
            <v>1158</v>
          </cell>
          <cell r="V17">
            <v>239.77976599999988</v>
          </cell>
          <cell r="W17">
            <v>1220.6495032960006</v>
          </cell>
          <cell r="X17">
            <v>302.42926929600065</v>
          </cell>
          <cell r="AI17">
            <v>1355</v>
          </cell>
          <cell r="BB17">
            <v>460.36697679999997</v>
          </cell>
          <cell r="BC17">
            <v>1386.5464074960005</v>
          </cell>
          <cell r="BD17">
            <v>491.91338429600029</v>
          </cell>
        </row>
        <row r="18">
          <cell r="E18">
            <v>1148</v>
          </cell>
          <cell r="V18">
            <v>229.77976599999988</v>
          </cell>
          <cell r="W18">
            <v>1206.9244312960009</v>
          </cell>
          <cell r="X18">
            <v>288.7041972960007</v>
          </cell>
          <cell r="AI18">
            <v>1345</v>
          </cell>
          <cell r="BB18">
            <v>450.36697679999997</v>
          </cell>
          <cell r="BC18">
            <v>1386.2864074960003</v>
          </cell>
          <cell r="BD18">
            <v>491.6533842960003</v>
          </cell>
        </row>
        <row r="19">
          <cell r="E19">
            <v>1140</v>
          </cell>
          <cell r="V19">
            <v>221.77976599999988</v>
          </cell>
          <cell r="W19">
            <v>1188.4915312960006</v>
          </cell>
          <cell r="X19">
            <v>270.27129729600034</v>
          </cell>
          <cell r="AI19">
            <v>1379</v>
          </cell>
          <cell r="BB19">
            <v>484.36697679999997</v>
          </cell>
          <cell r="BC19">
            <v>1387.2413354960004</v>
          </cell>
          <cell r="BD19">
            <v>492.60831229600041</v>
          </cell>
        </row>
        <row r="20">
          <cell r="E20">
            <v>1125</v>
          </cell>
          <cell r="V20">
            <v>216.75396599999999</v>
          </cell>
          <cell r="W20">
            <v>1132.5421922960004</v>
          </cell>
          <cell r="X20">
            <v>224.29615829600021</v>
          </cell>
          <cell r="AI20">
            <v>1373</v>
          </cell>
          <cell r="BB20">
            <v>470.56697679999991</v>
          </cell>
          <cell r="BC20">
            <v>1390.4949524959998</v>
          </cell>
          <cell r="BD20">
            <v>488.06192929599985</v>
          </cell>
        </row>
        <row r="21">
          <cell r="E21">
            <v>1126</v>
          </cell>
          <cell r="V21">
            <v>217.75396599999999</v>
          </cell>
          <cell r="W21">
            <v>1124.4310822960001</v>
          </cell>
          <cell r="X21">
            <v>216.18504829599993</v>
          </cell>
          <cell r="AI21">
            <v>1383</v>
          </cell>
          <cell r="BB21">
            <v>480.56697679999991</v>
          </cell>
          <cell r="BC21">
            <v>1390.8087604960001</v>
          </cell>
          <cell r="BD21">
            <v>488.37573729599995</v>
          </cell>
        </row>
        <row r="22">
          <cell r="E22">
            <v>1121</v>
          </cell>
          <cell r="V22">
            <v>212.75396599999999</v>
          </cell>
          <cell r="W22">
            <v>1118.8585632960003</v>
          </cell>
          <cell r="X22">
            <v>210.6125292960001</v>
          </cell>
          <cell r="AI22">
            <v>1387</v>
          </cell>
          <cell r="BB22">
            <v>484.56697679999991</v>
          </cell>
          <cell r="BC22">
            <v>1389.6487604960002</v>
          </cell>
          <cell r="BD22">
            <v>487.2157372960001</v>
          </cell>
        </row>
        <row r="23">
          <cell r="E23">
            <v>1121</v>
          </cell>
          <cell r="V23">
            <v>194.75396599999999</v>
          </cell>
          <cell r="W23">
            <v>1131.3954152960005</v>
          </cell>
          <cell r="X23">
            <v>205.1493812960004</v>
          </cell>
          <cell r="AI23">
            <v>1408</v>
          </cell>
          <cell r="BB23">
            <v>505.56697679999991</v>
          </cell>
          <cell r="BC23">
            <v>1389.1687604960002</v>
          </cell>
          <cell r="BD23">
            <v>486.73573729600008</v>
          </cell>
        </row>
        <row r="24">
          <cell r="E24">
            <v>1120</v>
          </cell>
          <cell r="V24">
            <v>194.40396599999997</v>
          </cell>
          <cell r="W24">
            <v>1114.7683602960001</v>
          </cell>
          <cell r="X24">
            <v>189.17232629600011</v>
          </cell>
          <cell r="AI24">
            <v>1417</v>
          </cell>
          <cell r="BB24">
            <v>514.56697679999991</v>
          </cell>
          <cell r="BC24">
            <v>1383.0564204959996</v>
          </cell>
          <cell r="BD24">
            <v>480.62339729599984</v>
          </cell>
        </row>
        <row r="25">
          <cell r="E25">
            <v>1118</v>
          </cell>
          <cell r="V25">
            <v>192.40396599999997</v>
          </cell>
          <cell r="W25">
            <v>1116.0432882960004</v>
          </cell>
          <cell r="X25">
            <v>190.44725429600015</v>
          </cell>
          <cell r="AI25">
            <v>1430</v>
          </cell>
          <cell r="BB25">
            <v>527.56697679999991</v>
          </cell>
          <cell r="BC25">
            <v>1382.7691834960001</v>
          </cell>
          <cell r="BD25">
            <v>480.33616029600006</v>
          </cell>
        </row>
        <row r="26">
          <cell r="E26">
            <v>1113</v>
          </cell>
          <cell r="V26">
            <v>187.40396599999997</v>
          </cell>
          <cell r="W26">
            <v>1114.7683602960001</v>
          </cell>
          <cell r="X26">
            <v>189.17232629600011</v>
          </cell>
          <cell r="AI26">
            <v>1414</v>
          </cell>
          <cell r="BB26">
            <v>512.86697679999997</v>
          </cell>
          <cell r="BC26">
            <v>1381.4685854959998</v>
          </cell>
          <cell r="BD26">
            <v>480.33556229599998</v>
          </cell>
        </row>
        <row r="27">
          <cell r="E27">
            <v>1109</v>
          </cell>
          <cell r="V27">
            <v>183.40396599999997</v>
          </cell>
          <cell r="W27">
            <v>1114.7683602960001</v>
          </cell>
          <cell r="X27">
            <v>189.17232629600011</v>
          </cell>
          <cell r="AI27">
            <v>1400</v>
          </cell>
          <cell r="BB27">
            <v>498.86697679999997</v>
          </cell>
          <cell r="BC27">
            <v>1374.2141064960001</v>
          </cell>
          <cell r="BD27">
            <v>473.08108329600003</v>
          </cell>
        </row>
        <row r="28">
          <cell r="E28">
            <v>1098</v>
          </cell>
          <cell r="V28">
            <v>172.40396599999997</v>
          </cell>
          <cell r="W28">
            <v>1104.1768542959999</v>
          </cell>
          <cell r="X28">
            <v>178.5808202959999</v>
          </cell>
          <cell r="AI28">
            <v>1406</v>
          </cell>
          <cell r="BB28">
            <v>496.07637679999993</v>
          </cell>
          <cell r="BC28">
            <v>1383.5923194960001</v>
          </cell>
          <cell r="BD28">
            <v>473.66869629599995</v>
          </cell>
        </row>
        <row r="29">
          <cell r="E29">
            <v>1104</v>
          </cell>
          <cell r="V29">
            <v>178.40396599999997</v>
          </cell>
          <cell r="W29">
            <v>1098.7294462960003</v>
          </cell>
          <cell r="X29">
            <v>173.13341229600024</v>
          </cell>
          <cell r="AI29">
            <v>1400</v>
          </cell>
          <cell r="BB29">
            <v>490.07637679999993</v>
          </cell>
          <cell r="BC29">
            <v>1382.4823194959999</v>
          </cell>
          <cell r="BD29">
            <v>472.55869629599982</v>
          </cell>
        </row>
        <row r="30">
          <cell r="E30">
            <v>1098</v>
          </cell>
          <cell r="V30">
            <v>172.40396599999997</v>
          </cell>
          <cell r="W30">
            <v>1098.7294462960003</v>
          </cell>
          <cell r="X30">
            <v>173.13341229600024</v>
          </cell>
          <cell r="AI30">
            <v>1374</v>
          </cell>
          <cell r="BB30">
            <v>462.12637679999989</v>
          </cell>
          <cell r="BC30">
            <v>1383.6474304960002</v>
          </cell>
          <cell r="BD30">
            <v>471.77380729600014</v>
          </cell>
        </row>
        <row r="31">
          <cell r="E31">
            <v>1106</v>
          </cell>
          <cell r="V31">
            <v>180.40396599999997</v>
          </cell>
          <cell r="W31">
            <v>1098.8725212960003</v>
          </cell>
          <cell r="X31">
            <v>173.2764872960002</v>
          </cell>
          <cell r="AI31">
            <v>1351</v>
          </cell>
          <cell r="BB31">
            <v>439.12637679999989</v>
          </cell>
          <cell r="BC31">
            <v>1382.8701934960004</v>
          </cell>
          <cell r="BD31">
            <v>470.99657029600013</v>
          </cell>
        </row>
        <row r="32">
          <cell r="E32">
            <v>1126</v>
          </cell>
          <cell r="V32">
            <v>200.40396599999997</v>
          </cell>
          <cell r="W32">
            <v>1150.4431922960002</v>
          </cell>
          <cell r="X32">
            <v>224.84715829599992</v>
          </cell>
          <cell r="AI32">
            <v>1329</v>
          </cell>
          <cell r="BB32">
            <v>416.12637679999989</v>
          </cell>
          <cell r="BC32">
            <v>1302.8646644959999</v>
          </cell>
          <cell r="BD32">
            <v>389.99104129599988</v>
          </cell>
        </row>
        <row r="33">
          <cell r="E33">
            <v>1139</v>
          </cell>
          <cell r="V33">
            <v>213.40396599999997</v>
          </cell>
          <cell r="W33">
            <v>1149.168264296</v>
          </cell>
          <cell r="X33">
            <v>223.57223029599987</v>
          </cell>
          <cell r="AI33">
            <v>1321</v>
          </cell>
          <cell r="BB33">
            <v>408.12637679999989</v>
          </cell>
          <cell r="BC33">
            <v>1303.0068294960001</v>
          </cell>
          <cell r="BD33">
            <v>390.13320629599986</v>
          </cell>
        </row>
        <row r="34">
          <cell r="E34">
            <v>1172</v>
          </cell>
          <cell r="V34">
            <v>245.62800969999989</v>
          </cell>
          <cell r="W34">
            <v>1133.400788596</v>
          </cell>
          <cell r="X34">
            <v>207.02879829600016</v>
          </cell>
          <cell r="AI34">
            <v>1306</v>
          </cell>
          <cell r="BB34">
            <v>393.12637679999989</v>
          </cell>
          <cell r="BC34">
            <v>1300.9246644959999</v>
          </cell>
          <cell r="BD34">
            <v>388.05104129599982</v>
          </cell>
        </row>
        <row r="35">
          <cell r="E35">
            <v>1203</v>
          </cell>
          <cell r="V35">
            <v>276.62800969999989</v>
          </cell>
          <cell r="W35">
            <v>1121.3395265959998</v>
          </cell>
          <cell r="X35">
            <v>194.96753629599988</v>
          </cell>
          <cell r="AI35">
            <v>1302</v>
          </cell>
          <cell r="BB35">
            <v>389.12637679999989</v>
          </cell>
          <cell r="BC35">
            <v>1300.0846644960002</v>
          </cell>
          <cell r="BD35">
            <v>387.21104129599991</v>
          </cell>
        </row>
        <row r="36">
          <cell r="E36">
            <v>1236</v>
          </cell>
          <cell r="V36">
            <v>310.24690969999995</v>
          </cell>
          <cell r="W36">
            <v>1216.8107585960001</v>
          </cell>
          <cell r="X36">
            <v>291.05766829599992</v>
          </cell>
          <cell r="AI36">
            <v>1280</v>
          </cell>
          <cell r="BB36">
            <v>347.07637679999993</v>
          </cell>
          <cell r="BC36">
            <v>1299.3677604960003</v>
          </cell>
          <cell r="BD36">
            <v>366.44413729600029</v>
          </cell>
        </row>
        <row r="37">
          <cell r="E37">
            <v>1261</v>
          </cell>
          <cell r="V37">
            <v>335.24690969999995</v>
          </cell>
          <cell r="W37">
            <v>1217.1307585959999</v>
          </cell>
          <cell r="X37">
            <v>291.37766829599985</v>
          </cell>
          <cell r="AI37">
            <v>1244</v>
          </cell>
          <cell r="BB37">
            <v>311.07637679999993</v>
          </cell>
          <cell r="BC37">
            <v>1298.7777604960006</v>
          </cell>
          <cell r="BD37">
            <v>365.85413729600037</v>
          </cell>
        </row>
        <row r="38">
          <cell r="E38">
            <v>1258</v>
          </cell>
          <cell r="V38">
            <v>332.24690969999995</v>
          </cell>
          <cell r="W38">
            <v>1219.0738545959998</v>
          </cell>
          <cell r="X38">
            <v>293.32076429599982</v>
          </cell>
          <cell r="AI38">
            <v>1211</v>
          </cell>
          <cell r="BB38">
            <v>278.07637679999993</v>
          </cell>
          <cell r="BC38">
            <v>1247.4335984960003</v>
          </cell>
          <cell r="BD38">
            <v>314.50997529600028</v>
          </cell>
        </row>
        <row r="39">
          <cell r="E39">
            <v>1260</v>
          </cell>
          <cell r="V39">
            <v>334.24690969999995</v>
          </cell>
          <cell r="W39">
            <v>1220.7460195960002</v>
          </cell>
          <cell r="X39">
            <v>294.992929296</v>
          </cell>
          <cell r="AI39">
            <v>1196</v>
          </cell>
          <cell r="BB39">
            <v>263.07637679999993</v>
          </cell>
          <cell r="BC39">
            <v>1252.6298144960006</v>
          </cell>
          <cell r="BD39">
            <v>319.70619129600044</v>
          </cell>
        </row>
        <row r="40">
          <cell r="E40">
            <v>1293</v>
          </cell>
          <cell r="V40">
            <v>368.02286599999991</v>
          </cell>
          <cell r="W40">
            <v>1317.8993512960001</v>
          </cell>
          <cell r="X40">
            <v>392.92221729600027</v>
          </cell>
          <cell r="AI40">
            <v>1188</v>
          </cell>
          <cell r="BB40">
            <v>253.77637679999998</v>
          </cell>
          <cell r="BC40">
            <v>1229.2184104960002</v>
          </cell>
          <cell r="BD40">
            <v>294.99478729600031</v>
          </cell>
        </row>
        <row r="41">
          <cell r="E41">
            <v>1317</v>
          </cell>
          <cell r="V41">
            <v>392.02286599999991</v>
          </cell>
          <cell r="W41">
            <v>1318.4893512960002</v>
          </cell>
          <cell r="X41">
            <v>393.51221729600019</v>
          </cell>
          <cell r="AI41">
            <v>1186</v>
          </cell>
          <cell r="BB41">
            <v>251.77637679999998</v>
          </cell>
          <cell r="BC41">
            <v>1233.7430964959999</v>
          </cell>
          <cell r="BD41">
            <v>299.51947329599994</v>
          </cell>
        </row>
        <row r="42">
          <cell r="E42">
            <v>1321</v>
          </cell>
          <cell r="V42">
            <v>396.02286599999991</v>
          </cell>
          <cell r="W42">
            <v>1347.7125592960001</v>
          </cell>
          <cell r="X42">
            <v>422.73542529600019</v>
          </cell>
          <cell r="AI42">
            <v>1181</v>
          </cell>
          <cell r="BB42">
            <v>246.77637679999998</v>
          </cell>
          <cell r="BC42">
            <v>1231.8856364960002</v>
          </cell>
          <cell r="BD42">
            <v>297.66201329600023</v>
          </cell>
        </row>
        <row r="43">
          <cell r="E43">
            <v>1342</v>
          </cell>
          <cell r="V43">
            <v>417.02286599999991</v>
          </cell>
          <cell r="W43">
            <v>1348.8240452960003</v>
          </cell>
          <cell r="X43">
            <v>423.8469112960002</v>
          </cell>
          <cell r="AI43">
            <v>1202</v>
          </cell>
          <cell r="BB43">
            <v>267.77637679999998</v>
          </cell>
          <cell r="BC43">
            <v>1251.8794464960001</v>
          </cell>
          <cell r="BD43">
            <v>317.65582329600016</v>
          </cell>
        </row>
        <row r="44">
          <cell r="E44">
            <v>1339</v>
          </cell>
          <cell r="V44">
            <v>414.02286599999991</v>
          </cell>
          <cell r="W44">
            <v>1401.197385296</v>
          </cell>
          <cell r="X44">
            <v>476.22025129600007</v>
          </cell>
          <cell r="AI44">
            <v>1255</v>
          </cell>
          <cell r="BB44">
            <v>320.77637679999998</v>
          </cell>
          <cell r="BC44">
            <v>1306.7484044960001</v>
          </cell>
          <cell r="BD44">
            <v>372.52478129600019</v>
          </cell>
        </row>
        <row r="45">
          <cell r="E45">
            <v>1356</v>
          </cell>
          <cell r="V45">
            <v>431.02286599999991</v>
          </cell>
          <cell r="W45">
            <v>1407.7538742959996</v>
          </cell>
          <cell r="X45">
            <v>482.7767402959999</v>
          </cell>
          <cell r="AI45">
            <v>1279</v>
          </cell>
          <cell r="BB45">
            <v>344.77637679999998</v>
          </cell>
          <cell r="BC45">
            <v>1331.9111674960004</v>
          </cell>
          <cell r="BD45">
            <v>397.68754429600023</v>
          </cell>
        </row>
        <row r="46">
          <cell r="E46">
            <v>1370</v>
          </cell>
          <cell r="V46">
            <v>445.02286599999991</v>
          </cell>
          <cell r="W46">
            <v>1415.1692182960005</v>
          </cell>
          <cell r="X46">
            <v>490.19208429600047</v>
          </cell>
          <cell r="AI46">
            <v>1294</v>
          </cell>
          <cell r="BB46">
            <v>361.07637679999993</v>
          </cell>
          <cell r="BC46">
            <v>1345.4484044960004</v>
          </cell>
          <cell r="BD46">
            <v>412.52478129600019</v>
          </cell>
        </row>
        <row r="47">
          <cell r="E47">
            <v>1387</v>
          </cell>
          <cell r="V47">
            <v>462.02286599999991</v>
          </cell>
          <cell r="W47">
            <v>1415.086730296</v>
          </cell>
          <cell r="X47">
            <v>490.10959629600001</v>
          </cell>
          <cell r="AI47">
            <v>1301</v>
          </cell>
          <cell r="BB47">
            <v>368.07637679999993</v>
          </cell>
          <cell r="BC47">
            <v>1351.5605694960004</v>
          </cell>
          <cell r="BD47">
            <v>418.63694629600019</v>
          </cell>
        </row>
        <row r="48">
          <cell r="E48">
            <v>1419</v>
          </cell>
          <cell r="V48">
            <v>494.02286599999991</v>
          </cell>
          <cell r="W48">
            <v>1416.7536302959998</v>
          </cell>
          <cell r="X48">
            <v>491.77649629599995</v>
          </cell>
          <cell r="AI48">
            <v>1300</v>
          </cell>
          <cell r="BB48">
            <v>362.56607679999991</v>
          </cell>
          <cell r="BC48">
            <v>1346.0611244960005</v>
          </cell>
          <cell r="BD48">
            <v>408.62720129600035</v>
          </cell>
        </row>
        <row r="49">
          <cell r="E49">
            <v>1441</v>
          </cell>
          <cell r="V49">
            <v>516.02286599999991</v>
          </cell>
          <cell r="W49">
            <v>1419.068581296</v>
          </cell>
          <cell r="X49">
            <v>494.09144729600024</v>
          </cell>
          <cell r="AI49">
            <v>1300</v>
          </cell>
          <cell r="BB49">
            <v>362.56607679999991</v>
          </cell>
          <cell r="BC49">
            <v>1346.0611244960005</v>
          </cell>
          <cell r="BD49">
            <v>408.62720129600035</v>
          </cell>
        </row>
        <row r="50">
          <cell r="E50">
            <v>1446</v>
          </cell>
          <cell r="V50">
            <v>521.02286599999991</v>
          </cell>
          <cell r="W50">
            <v>1419.935485296</v>
          </cell>
          <cell r="X50">
            <v>494.95835129600022</v>
          </cell>
          <cell r="AI50">
            <v>1302</v>
          </cell>
          <cell r="BB50">
            <v>362.61607679999997</v>
          </cell>
          <cell r="BC50">
            <v>1353.0111244960003</v>
          </cell>
          <cell r="BD50">
            <v>413.62720129600035</v>
          </cell>
        </row>
        <row r="51">
          <cell r="E51">
            <v>1443</v>
          </cell>
          <cell r="V51">
            <v>518.02286599999991</v>
          </cell>
          <cell r="W51">
            <v>1420.9554852960005</v>
          </cell>
          <cell r="X51">
            <v>495.97835129600043</v>
          </cell>
          <cell r="AI51">
            <v>1298</v>
          </cell>
          <cell r="BB51">
            <v>358.61607679999997</v>
          </cell>
          <cell r="BC51">
            <v>1348.0111244960003</v>
          </cell>
          <cell r="BD51">
            <v>408.62720129600035</v>
          </cell>
        </row>
        <row r="52">
          <cell r="E52">
            <v>1432</v>
          </cell>
          <cell r="V52">
            <v>512.02286599999991</v>
          </cell>
          <cell r="W52">
            <v>1405.3602752960001</v>
          </cell>
          <cell r="X52">
            <v>485.38314129600025</v>
          </cell>
          <cell r="AI52">
            <v>1282</v>
          </cell>
          <cell r="BB52">
            <v>341.20655039999997</v>
          </cell>
          <cell r="BC52">
            <v>1331.6819478960006</v>
          </cell>
          <cell r="BD52">
            <v>390.88849829600036</v>
          </cell>
        </row>
        <row r="53">
          <cell r="E53">
            <v>1400</v>
          </cell>
          <cell r="V53">
            <v>480.02286599999991</v>
          </cell>
          <cell r="W53">
            <v>1407.2952032960002</v>
          </cell>
          <cell r="X53">
            <v>487.31806929600037</v>
          </cell>
          <cell r="AI53">
            <v>1266</v>
          </cell>
          <cell r="BB53">
            <v>325.20655039999997</v>
          </cell>
          <cell r="BC53">
            <v>1311.5191848960003</v>
          </cell>
          <cell r="BD53">
            <v>370.72573529600032</v>
          </cell>
        </row>
        <row r="54">
          <cell r="E54">
            <v>1403</v>
          </cell>
          <cell r="V54">
            <v>483.02286599999991</v>
          </cell>
          <cell r="W54">
            <v>1406.6002752960003</v>
          </cell>
          <cell r="X54">
            <v>486.62314129600026</v>
          </cell>
          <cell r="AI54">
            <v>1262</v>
          </cell>
          <cell r="BB54">
            <v>321.20655039999997</v>
          </cell>
          <cell r="BC54">
            <v>1312.6313498960003</v>
          </cell>
          <cell r="BD54">
            <v>371.83790029600033</v>
          </cell>
        </row>
        <row r="55">
          <cell r="E55">
            <v>1416</v>
          </cell>
          <cell r="V55">
            <v>496.02286599999991</v>
          </cell>
          <cell r="W55">
            <v>1405.3393852960003</v>
          </cell>
          <cell r="X55">
            <v>485.36225129600024</v>
          </cell>
          <cell r="AI55">
            <v>1259</v>
          </cell>
          <cell r="BB55">
            <v>318.20655039999997</v>
          </cell>
          <cell r="BC55">
            <v>1306.5191848960003</v>
          </cell>
          <cell r="BD55">
            <v>365.72573529600032</v>
          </cell>
        </row>
        <row r="56">
          <cell r="E56">
            <v>1422</v>
          </cell>
          <cell r="V56">
            <v>507.06714999999997</v>
          </cell>
          <cell r="W56">
            <v>1400.4169142960004</v>
          </cell>
          <cell r="X56">
            <v>485.48406429600021</v>
          </cell>
          <cell r="AI56">
            <v>1220</v>
          </cell>
          <cell r="BB56">
            <v>279.20655039999997</v>
          </cell>
          <cell r="BC56">
            <v>1266.8162788960003</v>
          </cell>
          <cell r="BD56">
            <v>326.02282929600034</v>
          </cell>
        </row>
        <row r="57">
          <cell r="E57">
            <v>1429</v>
          </cell>
          <cell r="V57">
            <v>514.06714999999997</v>
          </cell>
          <cell r="W57">
            <v>1400.8169142960005</v>
          </cell>
          <cell r="X57">
            <v>485.8840642960003</v>
          </cell>
          <cell r="AI57">
            <v>1214</v>
          </cell>
          <cell r="BB57">
            <v>273.20655039999997</v>
          </cell>
          <cell r="BC57">
            <v>1261.8162788960003</v>
          </cell>
          <cell r="BD57">
            <v>321.02282929600034</v>
          </cell>
        </row>
        <row r="58">
          <cell r="E58">
            <v>1433</v>
          </cell>
          <cell r="V58">
            <v>518.06714999999997</v>
          </cell>
          <cell r="W58">
            <v>1406.6020752960007</v>
          </cell>
          <cell r="X58">
            <v>491.66922529600043</v>
          </cell>
          <cell r="AI58">
            <v>1199</v>
          </cell>
          <cell r="BB58">
            <v>258.20655039999997</v>
          </cell>
          <cell r="BC58">
            <v>1244.7765388960001</v>
          </cell>
          <cell r="BD58">
            <v>303.98308929600017</v>
          </cell>
        </row>
        <row r="59">
          <cell r="E59">
            <v>1435</v>
          </cell>
          <cell r="V59">
            <v>520.06714999999997</v>
          </cell>
          <cell r="W59">
            <v>1406.8020752960006</v>
          </cell>
          <cell r="X59">
            <v>491.86922529600048</v>
          </cell>
          <cell r="AI59">
            <v>1198</v>
          </cell>
          <cell r="BB59">
            <v>260.20655039999997</v>
          </cell>
          <cell r="BC59">
            <v>1246.9393018960004</v>
          </cell>
          <cell r="BD59">
            <v>309.14585229600021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14" activePane="bottomRight" state="frozen"/>
      <selection activeCell="A115" sqref="A115"/>
      <selection pane="topRight" activeCell="A115" sqref="A115"/>
      <selection pane="bottomLeft" activeCell="A115" sqref="A115"/>
      <selection pane="bottomRight" activeCell="O8" sqref="O8:O10"/>
    </sheetView>
  </sheetViews>
  <sheetFormatPr defaultColWidth="13.5" defaultRowHeight="30"/>
  <cols>
    <col min="1" max="1" width="38.3984375" style="6" customWidth="1"/>
    <col min="2" max="2" width="91.3984375" style="6" customWidth="1"/>
    <col min="3" max="3" width="67.3984375" style="6" customWidth="1"/>
    <col min="4" max="4" width="71.09765625" style="6" customWidth="1"/>
    <col min="5" max="7" width="47.09765625" style="6" customWidth="1"/>
    <col min="8" max="13" width="47.09765625" style="10" customWidth="1"/>
    <col min="14" max="14" width="51.09765625" style="10" customWidth="1"/>
    <col min="15" max="17" width="47.09765625" style="10" customWidth="1"/>
    <col min="18" max="18" width="52.5" style="6" customWidth="1"/>
    <col min="19" max="19" width="95" style="6" customWidth="1"/>
    <col min="20" max="30" width="54.796875" style="6" customWidth="1"/>
    <col min="31" max="34" width="54.796875" style="10" customWidth="1"/>
    <col min="35" max="16384" width="13.5" style="6"/>
  </cols>
  <sheetData>
    <row r="1" spans="1:34" ht="91.2" customHeight="1">
      <c r="A1" s="1" t="s">
        <v>0</v>
      </c>
      <c r="B1" s="1"/>
      <c r="C1" s="2">
        <f>[1]Abstract!L1</f>
        <v>44377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2" customHeight="1">
      <c r="A2" s="1" t="s">
        <v>2</v>
      </c>
      <c r="B2" s="1"/>
      <c r="C2" s="3"/>
      <c r="D2" s="2">
        <f>C1-1</f>
        <v>44376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2" customHeight="1">
      <c r="A3" s="1" t="str">
        <f>"Based on Revision No." &amp; '[1]Frm-1 Anticipated Gen.'!$T$2 &amp; " of NRLDC"</f>
        <v>Based on Revision No.10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2" customHeight="1">
      <c r="A4" s="1" t="s">
        <v>4</v>
      </c>
      <c r="B4" s="1"/>
      <c r="C4" s="3"/>
      <c r="D4" s="2">
        <f>[1]Abstract!L1</f>
        <v>44377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2" customHeight="1">
      <c r="A5" s="1" t="str">
        <f>"Based on Implemented Revision No.    " &amp; '[1]DA HPSLDC'!W6 &amp; " of NRLDC"</f>
        <v>Based on Implemented Revision No.    0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2" customHeight="1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44377</v>
      </c>
      <c r="Q6" s="14"/>
      <c r="R6" s="15" t="str">
        <f>"Based on Revision No." &amp; '[1]Frm-1 Anticipated Gen.'!$T$2 &amp; " of NRLDC"</f>
        <v>Based on Revision No.10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0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2" customHeight="1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>
      <c r="A13" s="91">
        <v>1</v>
      </c>
      <c r="B13" s="92" t="s">
        <v>63</v>
      </c>
      <c r="C13" s="93">
        <f>'[1]Annx-A (DA) '!E12</f>
        <v>1197</v>
      </c>
      <c r="D13" s="94">
        <f>'[1]Annx-A (DA) '!W12</f>
        <v>1249.1548922960005</v>
      </c>
      <c r="E13" s="95">
        <f>'[1]Annx-A (DA) '!X12</f>
        <v>329.52545829600052</v>
      </c>
      <c r="F13" s="96">
        <f>'[1]Annx-A (DA) '!V12</f>
        <v>277.37056599999994</v>
      </c>
      <c r="G13" s="97">
        <f t="shared" ref="G13:G60" si="0">E13-F13</f>
        <v>52.154892296000583</v>
      </c>
      <c r="H13" s="98">
        <f>'[1]DA HPSLDC'!H13</f>
        <v>50.04</v>
      </c>
      <c r="I13" s="99">
        <f>'[1]DA HPSLDC'!I13</f>
        <v>1241.5899999999999</v>
      </c>
      <c r="J13" s="99">
        <f>'[1]DA HPSLDC'!J13</f>
        <v>1301.54</v>
      </c>
      <c r="K13" s="99">
        <f>'[1]DA HPSLDC'!K13</f>
        <v>-71.28</v>
      </c>
      <c r="L13" s="99">
        <f>'[1]DA HPSLDC'!L13</f>
        <v>-131.24</v>
      </c>
      <c r="M13" s="99">
        <f>'[1]DA HPSLDC'!M13</f>
        <v>59.960000000000008</v>
      </c>
      <c r="N13" s="100">
        <f>(I13-C13)/C13</f>
        <v>3.7251461988304028E-2</v>
      </c>
      <c r="O13" s="100">
        <f>(J13-D13)/D13</f>
        <v>4.1936438809212322E-2</v>
      </c>
      <c r="P13" s="100">
        <f>(K13-E13)/E13</f>
        <v>-1.2163110564160777</v>
      </c>
      <c r="Q13" s="100">
        <f>(L13-F13)/F13</f>
        <v>-1.4731576312967543</v>
      </c>
      <c r="R13" s="92">
        <v>49</v>
      </c>
      <c r="S13" s="92" t="s">
        <v>64</v>
      </c>
      <c r="T13" s="93">
        <f>'[1]Annx-A (DA) '!AI12</f>
        <v>1420</v>
      </c>
      <c r="U13" s="94">
        <f>'[1]Annx-A (DA) '!BC12</f>
        <v>1401.1149702960001</v>
      </c>
      <c r="V13" s="95">
        <f>'[1]Annx-A (DA) '!BD12</f>
        <v>493.33212029599991</v>
      </c>
      <c r="W13" s="96">
        <f>'[1]Annx-A (DA) '!BB12</f>
        <v>512.21714999999995</v>
      </c>
      <c r="X13" s="97">
        <f t="shared" ref="X13:X60" si="1">V13-W13</f>
        <v>-18.885029704000033</v>
      </c>
      <c r="Y13" s="98">
        <f>'[1]DA HPSLDC'!V13</f>
        <v>50.06</v>
      </c>
      <c r="Z13" s="99">
        <f>'[1]DA HPSLDC'!W13</f>
        <v>1566.68</v>
      </c>
      <c r="AA13" s="99">
        <f>'[1]DA HPSLDC'!X13</f>
        <v>1538.58</v>
      </c>
      <c r="AB13" s="99">
        <f>'[1]DA HPSLDC'!Y13</f>
        <v>340.29</v>
      </c>
      <c r="AC13" s="99">
        <f>'[1]DA HPSLDC'!Z13</f>
        <v>368.4</v>
      </c>
      <c r="AD13" s="99">
        <f>'[1]DA HPSLDC'!AA13</f>
        <v>-28.109999999999957</v>
      </c>
      <c r="AE13" s="100">
        <f>(Z13-T13)/T13</f>
        <v>0.10329577464788738</v>
      </c>
      <c r="AF13" s="100">
        <f>(AA13-U13)/U13</f>
        <v>9.8111170473725556E-2</v>
      </c>
      <c r="AG13" s="100">
        <f>(AB13-V13)/V13</f>
        <v>-0.31022127690403462</v>
      </c>
      <c r="AH13" s="100">
        <f>(AC13-W13)/W13</f>
        <v>-0.28077378900725986</v>
      </c>
    </row>
    <row r="14" spans="1:34" s="101" customFormat="1" ht="127.5" customHeight="1">
      <c r="A14" s="91">
        <v>2</v>
      </c>
      <c r="B14" s="92" t="s">
        <v>65</v>
      </c>
      <c r="C14" s="93">
        <f>'[1]Annx-A (DA) '!E13</f>
        <v>1193</v>
      </c>
      <c r="D14" s="94">
        <f>'[1]Annx-A (DA) '!W13</f>
        <v>1244.1548922960005</v>
      </c>
      <c r="E14" s="95">
        <f>'[1]Annx-A (DA) '!X13</f>
        <v>324.52545829600052</v>
      </c>
      <c r="F14" s="96">
        <f>'[1]Annx-A (DA) '!V13</f>
        <v>273.37056599999994</v>
      </c>
      <c r="G14" s="97">
        <f t="shared" si="0"/>
        <v>51.154892296000583</v>
      </c>
      <c r="H14" s="98">
        <f>'[1]DA HPSLDC'!H14</f>
        <v>50.04</v>
      </c>
      <c r="I14" s="99">
        <f>'[1]DA HPSLDC'!I14</f>
        <v>1252.01</v>
      </c>
      <c r="J14" s="99">
        <f>'[1]DA HPSLDC'!J14</f>
        <v>1294.8599999999999</v>
      </c>
      <c r="K14" s="99">
        <f>'[1]DA HPSLDC'!K14</f>
        <v>-73.5</v>
      </c>
      <c r="L14" s="99">
        <f>'[1]DA HPSLDC'!L14</f>
        <v>-116.35</v>
      </c>
      <c r="M14" s="99">
        <f>'[1]DA HPSLDC'!M14</f>
        <v>42.849999999999994</v>
      </c>
      <c r="N14" s="100">
        <f t="shared" ref="N14:Q60" si="2">(I14-C14)/C14</f>
        <v>4.9463537300922039E-2</v>
      </c>
      <c r="O14" s="100">
        <f t="shared" si="2"/>
        <v>4.0754658457699475E-2</v>
      </c>
      <c r="P14" s="100">
        <f t="shared" si="2"/>
        <v>-1.2264845426486093</v>
      </c>
      <c r="Q14" s="100">
        <f t="shared" si="2"/>
        <v>-1.4256127559833931</v>
      </c>
      <c r="R14" s="92">
        <v>50</v>
      </c>
      <c r="S14" s="92" t="s">
        <v>66</v>
      </c>
      <c r="T14" s="93">
        <f>'[1]Annx-A (DA) '!AI13</f>
        <v>1415</v>
      </c>
      <c r="U14" s="94">
        <f>'[1]Annx-A (DA) '!BC13</f>
        <v>1404.8402154959999</v>
      </c>
      <c r="V14" s="95">
        <f>'[1]Annx-A (DA) '!BD13</f>
        <v>492.20719229599996</v>
      </c>
      <c r="W14" s="96">
        <f>'[1]Annx-A (DA) '!BB13</f>
        <v>502.36697679999997</v>
      </c>
      <c r="X14" s="97">
        <f t="shared" si="1"/>
        <v>-10.159784504000015</v>
      </c>
      <c r="Y14" s="98">
        <f>'[1]DA HPSLDC'!V14</f>
        <v>50.02</v>
      </c>
      <c r="Z14" s="99">
        <f>'[1]DA HPSLDC'!W14</f>
        <v>1538.36</v>
      </c>
      <c r="AA14" s="99">
        <f>'[1]DA HPSLDC'!X14</f>
        <v>1527.29</v>
      </c>
      <c r="AB14" s="99">
        <f>'[1]DA HPSLDC'!Y14</f>
        <v>323.58</v>
      </c>
      <c r="AC14" s="99">
        <f>'[1]DA HPSLDC'!Z14</f>
        <v>334.66</v>
      </c>
      <c r="AD14" s="99">
        <f>'[1]DA HPSLDC'!AA14</f>
        <v>-11.080000000000041</v>
      </c>
      <c r="AE14" s="100">
        <f t="shared" ref="AE14:AH60" si="3">(Z14-T14)/T14</f>
        <v>8.7180212014134201E-2</v>
      </c>
      <c r="AF14" s="100">
        <f t="shared" si="3"/>
        <v>8.7162784175257468E-2</v>
      </c>
      <c r="AG14" s="100">
        <f t="shared" si="3"/>
        <v>-0.34259392169668296</v>
      </c>
      <c r="AH14" s="100">
        <f t="shared" si="3"/>
        <v>-0.33383360082358016</v>
      </c>
    </row>
    <row r="15" spans="1:34" s="101" customFormat="1" ht="127.5" customHeight="1">
      <c r="A15" s="91">
        <v>3</v>
      </c>
      <c r="B15" s="92" t="s">
        <v>67</v>
      </c>
      <c r="C15" s="93">
        <f>'[1]Annx-A (DA) '!E14</f>
        <v>1173</v>
      </c>
      <c r="D15" s="94">
        <f>'[1]Annx-A (DA) '!W14</f>
        <v>1229.1548922960005</v>
      </c>
      <c r="E15" s="95">
        <f>'[1]Annx-A (DA) '!X14</f>
        <v>309.52545829600052</v>
      </c>
      <c r="F15" s="96">
        <f>'[1]Annx-A (DA) '!V14</f>
        <v>253.37056599999994</v>
      </c>
      <c r="G15" s="97">
        <f t="shared" si="0"/>
        <v>56.154892296000583</v>
      </c>
      <c r="H15" s="98">
        <f>'[1]DA HPSLDC'!H15</f>
        <v>50.03</v>
      </c>
      <c r="I15" s="99">
        <f>'[1]DA HPSLDC'!I15</f>
        <v>1231.7</v>
      </c>
      <c r="J15" s="99">
        <f>'[1]DA HPSLDC'!J15</f>
        <v>1265.8700000000001</v>
      </c>
      <c r="K15" s="99">
        <f>'[1]DA HPSLDC'!K15</f>
        <v>-102.85</v>
      </c>
      <c r="L15" s="99">
        <f>'[1]DA HPSLDC'!L15</f>
        <v>-137.02000000000001</v>
      </c>
      <c r="M15" s="99">
        <f>'[1]DA HPSLDC'!M15</f>
        <v>34.170000000000016</v>
      </c>
      <c r="N15" s="100">
        <f t="shared" si="2"/>
        <v>5.0042625745950593E-2</v>
      </c>
      <c r="O15" s="100">
        <f t="shared" si="2"/>
        <v>2.9870204263205257E-2</v>
      </c>
      <c r="P15" s="100">
        <f t="shared" si="2"/>
        <v>-1.3322828453795361</v>
      </c>
      <c r="Q15" s="100">
        <f t="shared" si="2"/>
        <v>-1.5407889407327606</v>
      </c>
      <c r="R15" s="92">
        <v>51</v>
      </c>
      <c r="S15" s="92" t="s">
        <v>68</v>
      </c>
      <c r="T15" s="93">
        <f>'[1]Annx-A (DA) '!AI14</f>
        <v>1397</v>
      </c>
      <c r="U15" s="94">
        <f>'[1]Annx-A (DA) '!BC14</f>
        <v>1386.8564074960004</v>
      </c>
      <c r="V15" s="95">
        <f>'[1]Annx-A (DA) '!BD14</f>
        <v>492.22338429600023</v>
      </c>
      <c r="W15" s="96">
        <f>'[1]Annx-A (DA) '!BB14</f>
        <v>502.36697679999997</v>
      </c>
      <c r="X15" s="97">
        <f t="shared" si="1"/>
        <v>-10.143592503999741</v>
      </c>
      <c r="Y15" s="98">
        <f>'[1]DA HPSLDC'!V15</f>
        <v>50.02</v>
      </c>
      <c r="Z15" s="99">
        <f>'[1]DA HPSLDC'!W15</f>
        <v>1503.76</v>
      </c>
      <c r="AA15" s="99">
        <f>'[1]DA HPSLDC'!X15</f>
        <v>1526.59</v>
      </c>
      <c r="AB15" s="99">
        <f>'[1]DA HPSLDC'!Y15</f>
        <v>322.83</v>
      </c>
      <c r="AC15" s="99">
        <f>'[1]DA HPSLDC'!Z15</f>
        <v>300</v>
      </c>
      <c r="AD15" s="99">
        <f>'[1]DA HPSLDC'!AA15</f>
        <v>22.829999999999984</v>
      </c>
      <c r="AE15" s="100">
        <f t="shared" si="3"/>
        <v>7.6420901932712948E-2</v>
      </c>
      <c r="AF15" s="100">
        <f t="shared" si="3"/>
        <v>0.1007556310435134</v>
      </c>
      <c r="AG15" s="100">
        <f t="shared" si="3"/>
        <v>-0.34413924592037454</v>
      </c>
      <c r="AH15" s="100">
        <f t="shared" si="3"/>
        <v>-0.4028269893237138</v>
      </c>
    </row>
    <row r="16" spans="1:34" s="101" customFormat="1" ht="127.5" customHeight="1">
      <c r="A16" s="91">
        <v>4</v>
      </c>
      <c r="B16" s="92" t="s">
        <v>69</v>
      </c>
      <c r="C16" s="93">
        <f>'[1]Annx-A (DA) '!E15</f>
        <v>1172</v>
      </c>
      <c r="D16" s="94">
        <f>'[1]Annx-A (DA) '!W15</f>
        <v>1227.7139132960006</v>
      </c>
      <c r="E16" s="95">
        <f>'[1]Annx-A (DA) '!X15</f>
        <v>308.08447929600055</v>
      </c>
      <c r="F16" s="96">
        <f>'[1]Annx-A (DA) '!V15</f>
        <v>252.37056599999994</v>
      </c>
      <c r="G16" s="97">
        <f t="shared" si="0"/>
        <v>55.713913296000612</v>
      </c>
      <c r="H16" s="98">
        <f>'[1]DA HPSLDC'!H16</f>
        <v>50.01</v>
      </c>
      <c r="I16" s="99">
        <f>'[1]DA HPSLDC'!I16</f>
        <v>1240.71</v>
      </c>
      <c r="J16" s="99">
        <f>'[1]DA HPSLDC'!J16</f>
        <v>1264.42</v>
      </c>
      <c r="K16" s="99">
        <f>'[1]DA HPSLDC'!K16</f>
        <v>-105.11</v>
      </c>
      <c r="L16" s="99">
        <f>'[1]DA HPSLDC'!L16</f>
        <v>-128.83000000000001</v>
      </c>
      <c r="M16" s="99">
        <f>'[1]DA HPSLDC'!M16</f>
        <v>23.720000000000013</v>
      </c>
      <c r="N16" s="100">
        <f t="shared" si="2"/>
        <v>5.8626279863481262E-2</v>
      </c>
      <c r="O16" s="100">
        <f t="shared" si="2"/>
        <v>2.9897915390936617E-2</v>
      </c>
      <c r="P16" s="100">
        <f t="shared" si="2"/>
        <v>-1.3411726557604764</v>
      </c>
      <c r="Q16" s="100">
        <f t="shared" si="2"/>
        <v>-1.5104794986274275</v>
      </c>
      <c r="R16" s="92">
        <v>52</v>
      </c>
      <c r="S16" s="92" t="s">
        <v>70</v>
      </c>
      <c r="T16" s="93">
        <f>'[1]Annx-A (DA) '!AI15</f>
        <v>1393</v>
      </c>
      <c r="U16" s="94">
        <f>'[1]Annx-A (DA) '!BC15</f>
        <v>1386.8364074960004</v>
      </c>
      <c r="V16" s="95">
        <f>'[1]Annx-A (DA) '!BD15</f>
        <v>492.20338429600025</v>
      </c>
      <c r="W16" s="96">
        <f>'[1]Annx-A (DA) '!BB15</f>
        <v>498.36697679999997</v>
      </c>
      <c r="X16" s="97">
        <f t="shared" si="1"/>
        <v>-6.1635925039997232</v>
      </c>
      <c r="Y16" s="98">
        <f>'[1]DA HPSLDC'!V16</f>
        <v>50.01</v>
      </c>
      <c r="Z16" s="99">
        <f>'[1]DA HPSLDC'!W16</f>
        <v>1490.57</v>
      </c>
      <c r="AA16" s="99">
        <f>'[1]DA HPSLDC'!X16</f>
        <v>1516.46</v>
      </c>
      <c r="AB16" s="99">
        <f>'[1]DA HPSLDC'!Y16</f>
        <v>322.73</v>
      </c>
      <c r="AC16" s="99">
        <f>'[1]DA HPSLDC'!Z16</f>
        <v>296.83999999999997</v>
      </c>
      <c r="AD16" s="99">
        <f>'[1]DA HPSLDC'!AA16</f>
        <v>25.890000000000043</v>
      </c>
      <c r="AE16" s="100">
        <f t="shared" si="3"/>
        <v>7.0043072505384024E-2</v>
      </c>
      <c r="AF16" s="100">
        <f t="shared" si="3"/>
        <v>9.3467111047395413E-2</v>
      </c>
      <c r="AG16" s="100">
        <f t="shared" si="3"/>
        <v>-0.34431576397711783</v>
      </c>
      <c r="AH16" s="100">
        <f t="shared" si="3"/>
        <v>-0.40437466000255257</v>
      </c>
    </row>
    <row r="17" spans="1:34" s="101" customFormat="1" ht="127.5" customHeight="1">
      <c r="A17" s="91">
        <v>5</v>
      </c>
      <c r="B17" s="92" t="s">
        <v>71</v>
      </c>
      <c r="C17" s="93">
        <f>'[1]Annx-A (DA) '!E16</f>
        <v>1170</v>
      </c>
      <c r="D17" s="94">
        <f>'[1]Annx-A (DA) '!W16</f>
        <v>1230.6495032960006</v>
      </c>
      <c r="E17" s="95">
        <f>'[1]Annx-A (DA) '!X16</f>
        <v>312.42926929600065</v>
      </c>
      <c r="F17" s="96">
        <f>'[1]Annx-A (DA) '!V16</f>
        <v>251.77976599999988</v>
      </c>
      <c r="G17" s="97">
        <f t="shared" si="0"/>
        <v>60.649503296000773</v>
      </c>
      <c r="H17" s="98">
        <f>'[1]DA HPSLDC'!H17</f>
        <v>50.02</v>
      </c>
      <c r="I17" s="99">
        <f>'[1]DA HPSLDC'!I17</f>
        <v>1240.03</v>
      </c>
      <c r="J17" s="99">
        <f>'[1]DA HPSLDC'!J17</f>
        <v>1285.48</v>
      </c>
      <c r="K17" s="99">
        <f>'[1]DA HPSLDC'!K17</f>
        <v>-77.87</v>
      </c>
      <c r="L17" s="99">
        <f>'[1]DA HPSLDC'!L17</f>
        <v>-123.33</v>
      </c>
      <c r="M17" s="99">
        <f>'[1]DA HPSLDC'!M17</f>
        <v>45.459999999999994</v>
      </c>
      <c r="N17" s="100">
        <f t="shared" si="2"/>
        <v>5.9854700854700835E-2</v>
      </c>
      <c r="O17" s="100">
        <f t="shared" si="2"/>
        <v>4.4554112732462847E-2</v>
      </c>
      <c r="P17" s="100">
        <f t="shared" si="2"/>
        <v>-1.2492404126395236</v>
      </c>
      <c r="Q17" s="100">
        <f t="shared" si="2"/>
        <v>-1.4898328486015038</v>
      </c>
      <c r="R17" s="92">
        <v>53</v>
      </c>
      <c r="S17" s="92" t="s">
        <v>72</v>
      </c>
      <c r="T17" s="93">
        <f>'[1]Annx-A (DA) '!AI16</f>
        <v>1371</v>
      </c>
      <c r="U17" s="94">
        <f>'[1]Annx-A (DA) '!BC16</f>
        <v>1386.6964074960001</v>
      </c>
      <c r="V17" s="95">
        <f>'[1]Annx-A (DA) '!BD16</f>
        <v>492.06338429600015</v>
      </c>
      <c r="W17" s="96">
        <f>'[1]Annx-A (DA) '!BB16</f>
        <v>476.36697679999997</v>
      </c>
      <c r="X17" s="97">
        <f t="shared" si="1"/>
        <v>15.696407496000177</v>
      </c>
      <c r="Y17" s="98">
        <f>'[1]DA HPSLDC'!V17</f>
        <v>50.15</v>
      </c>
      <c r="Z17" s="99">
        <f>'[1]DA HPSLDC'!W17</f>
        <v>1483.3</v>
      </c>
      <c r="AA17" s="99">
        <f>'[1]DA HPSLDC'!X17</f>
        <v>1525.6100000000001</v>
      </c>
      <c r="AB17" s="99">
        <f>'[1]DA HPSLDC'!Y17</f>
        <v>343.41</v>
      </c>
      <c r="AC17" s="99">
        <f>'[1]DA HPSLDC'!Z17</f>
        <v>301.08</v>
      </c>
      <c r="AD17" s="99">
        <f>'[1]DA HPSLDC'!AA17</f>
        <v>42.330000000000041</v>
      </c>
      <c r="AE17" s="100">
        <f t="shared" si="3"/>
        <v>8.1911013858497417E-2</v>
      </c>
      <c r="AF17" s="100">
        <f t="shared" si="3"/>
        <v>0.10017592297281602</v>
      </c>
      <c r="AG17" s="100">
        <f t="shared" si="3"/>
        <v>-0.3021021052169528</v>
      </c>
      <c r="AH17" s="100">
        <f t="shared" si="3"/>
        <v>-0.3679662641132096</v>
      </c>
    </row>
    <row r="18" spans="1:34" s="101" customFormat="1" ht="127.5" customHeight="1">
      <c r="A18" s="91">
        <v>6</v>
      </c>
      <c r="B18" s="92" t="s">
        <v>73</v>
      </c>
      <c r="C18" s="93">
        <f>'[1]Annx-A (DA) '!E17</f>
        <v>1158</v>
      </c>
      <c r="D18" s="94">
        <f>'[1]Annx-A (DA) '!W17</f>
        <v>1220.6495032960006</v>
      </c>
      <c r="E18" s="95">
        <f>'[1]Annx-A (DA) '!X17</f>
        <v>302.42926929600065</v>
      </c>
      <c r="F18" s="96">
        <f>'[1]Annx-A (DA) '!V17</f>
        <v>239.77976599999988</v>
      </c>
      <c r="G18" s="97">
        <f t="shared" si="0"/>
        <v>62.649503296000773</v>
      </c>
      <c r="H18" s="98">
        <f>'[1]DA HPSLDC'!H18</f>
        <v>50.03</v>
      </c>
      <c r="I18" s="99">
        <f>'[1]DA HPSLDC'!I18</f>
        <v>1219.55</v>
      </c>
      <c r="J18" s="99">
        <f>'[1]DA HPSLDC'!J18</f>
        <v>1238.54</v>
      </c>
      <c r="K18" s="99">
        <f>'[1]DA HPSLDC'!K18</f>
        <v>-122.05</v>
      </c>
      <c r="L18" s="99">
        <f>'[1]DA HPSLDC'!L18</f>
        <v>-141.04</v>
      </c>
      <c r="M18" s="99">
        <f>'[1]DA HPSLDC'!M18</f>
        <v>18.989999999999995</v>
      </c>
      <c r="N18" s="100">
        <f t="shared" si="2"/>
        <v>5.3151986183074228E-2</v>
      </c>
      <c r="O18" s="100">
        <f t="shared" si="2"/>
        <v>1.4656538716225584E-2</v>
      </c>
      <c r="P18" s="100">
        <f t="shared" si="2"/>
        <v>-1.4035654362559213</v>
      </c>
      <c r="Q18" s="100">
        <f t="shared" si="2"/>
        <v>-1.5882064293948808</v>
      </c>
      <c r="R18" s="92">
        <v>54</v>
      </c>
      <c r="S18" s="92" t="s">
        <v>74</v>
      </c>
      <c r="T18" s="93">
        <f>'[1]Annx-A (DA) '!AI17</f>
        <v>1355</v>
      </c>
      <c r="U18" s="94">
        <f>'[1]Annx-A (DA) '!BC17</f>
        <v>1386.5464074960005</v>
      </c>
      <c r="V18" s="95">
        <f>'[1]Annx-A (DA) '!BD17</f>
        <v>491.91338429600029</v>
      </c>
      <c r="W18" s="96">
        <f>'[1]Annx-A (DA) '!BB17</f>
        <v>460.36697679999997</v>
      </c>
      <c r="X18" s="97">
        <f t="shared" si="1"/>
        <v>31.546407496000313</v>
      </c>
      <c r="Y18" s="98">
        <f>'[1]DA HPSLDC'!V18</f>
        <v>50.1</v>
      </c>
      <c r="Z18" s="99">
        <f>'[1]DA HPSLDC'!W18</f>
        <v>1476.96</v>
      </c>
      <c r="AA18" s="99">
        <f>'[1]DA HPSLDC'!X18</f>
        <v>1486.25</v>
      </c>
      <c r="AB18" s="99">
        <f>'[1]DA HPSLDC'!Y18</f>
        <v>311.57</v>
      </c>
      <c r="AC18" s="99">
        <f>'[1]DA HPSLDC'!Z18</f>
        <v>302.27999999999997</v>
      </c>
      <c r="AD18" s="99">
        <f>'[1]DA HPSLDC'!AA18</f>
        <v>9.2900000000000205</v>
      </c>
      <c r="AE18" s="100">
        <f t="shared" si="3"/>
        <v>9.0007380073800769E-2</v>
      </c>
      <c r="AF18" s="100">
        <f t="shared" si="3"/>
        <v>7.1907865445381511E-2</v>
      </c>
      <c r="AG18" s="100">
        <f t="shared" si="3"/>
        <v>-0.36661613620068084</v>
      </c>
      <c r="AH18" s="100">
        <f t="shared" si="3"/>
        <v>-0.34339338998391861</v>
      </c>
    </row>
    <row r="19" spans="1:34" s="101" customFormat="1" ht="127.5" customHeight="1">
      <c r="A19" s="91">
        <v>7</v>
      </c>
      <c r="B19" s="92" t="s">
        <v>75</v>
      </c>
      <c r="C19" s="93">
        <f>'[1]Annx-A (DA) '!E18</f>
        <v>1148</v>
      </c>
      <c r="D19" s="94">
        <f>'[1]Annx-A (DA) '!W18</f>
        <v>1206.9244312960009</v>
      </c>
      <c r="E19" s="95">
        <f>'[1]Annx-A (DA) '!X18</f>
        <v>288.7041972960007</v>
      </c>
      <c r="F19" s="96">
        <f>'[1]Annx-A (DA) '!V18</f>
        <v>229.77976599999988</v>
      </c>
      <c r="G19" s="97">
        <f t="shared" si="0"/>
        <v>58.924431296000819</v>
      </c>
      <c r="H19" s="98">
        <f>'[1]DA HPSLDC'!H19</f>
        <v>50.03</v>
      </c>
      <c r="I19" s="99">
        <f>'[1]DA HPSLDC'!I19</f>
        <v>1196.18</v>
      </c>
      <c r="J19" s="99">
        <f>'[1]DA HPSLDC'!J19</f>
        <v>1207.58</v>
      </c>
      <c r="K19" s="99">
        <f>'[1]DA HPSLDC'!K19</f>
        <v>-153.61000000000001</v>
      </c>
      <c r="L19" s="99">
        <f>'[1]DA HPSLDC'!L19</f>
        <v>-165.01</v>
      </c>
      <c r="M19" s="99">
        <f>'[1]DA HPSLDC'!M19</f>
        <v>11.399999999999977</v>
      </c>
      <c r="N19" s="100">
        <f t="shared" si="2"/>
        <v>4.1968641114982635E-2</v>
      </c>
      <c r="O19" s="100">
        <f t="shared" si="2"/>
        <v>5.4317295018636673E-4</v>
      </c>
      <c r="P19" s="100">
        <f t="shared" si="2"/>
        <v>-1.5320670826358225</v>
      </c>
      <c r="Q19" s="100">
        <f t="shared" si="2"/>
        <v>-1.7181224129195087</v>
      </c>
      <c r="R19" s="92">
        <v>55</v>
      </c>
      <c r="S19" s="92" t="s">
        <v>76</v>
      </c>
      <c r="T19" s="93">
        <f>'[1]Annx-A (DA) '!AI18</f>
        <v>1345</v>
      </c>
      <c r="U19" s="94">
        <f>'[1]Annx-A (DA) '!BC18</f>
        <v>1386.2864074960003</v>
      </c>
      <c r="V19" s="95">
        <f>'[1]Annx-A (DA) '!BD18</f>
        <v>491.6533842960003</v>
      </c>
      <c r="W19" s="96">
        <f>'[1]Annx-A (DA) '!BB18</f>
        <v>450.36697679999997</v>
      </c>
      <c r="X19" s="97">
        <f t="shared" si="1"/>
        <v>41.286407496000322</v>
      </c>
      <c r="Y19" s="98">
        <f>'[1]DA HPSLDC'!V19</f>
        <v>50.05</v>
      </c>
      <c r="Z19" s="99">
        <f>'[1]DA HPSLDC'!W19</f>
        <v>1475.13</v>
      </c>
      <c r="AA19" s="99">
        <f>'[1]DA HPSLDC'!X19</f>
        <v>1573.0600000000002</v>
      </c>
      <c r="AB19" s="99">
        <f>'[1]DA HPSLDC'!Y19</f>
        <v>386.17</v>
      </c>
      <c r="AC19" s="99">
        <f>'[1]DA HPSLDC'!Z19</f>
        <v>288.23</v>
      </c>
      <c r="AD19" s="99">
        <f>'[1]DA HPSLDC'!AA19</f>
        <v>97.94</v>
      </c>
      <c r="AE19" s="100">
        <f t="shared" si="3"/>
        <v>9.6750929368029814E-2</v>
      </c>
      <c r="AF19" s="100">
        <f t="shared" si="3"/>
        <v>0.13472944082410965</v>
      </c>
      <c r="AG19" s="100">
        <f t="shared" si="3"/>
        <v>-0.21454827255392983</v>
      </c>
      <c r="AH19" s="100">
        <f t="shared" si="3"/>
        <v>-0.36001080263929325</v>
      </c>
    </row>
    <row r="20" spans="1:34" s="101" customFormat="1" ht="127.5" customHeight="1">
      <c r="A20" s="91">
        <v>8</v>
      </c>
      <c r="B20" s="92" t="s">
        <v>77</v>
      </c>
      <c r="C20" s="93">
        <f>'[1]Annx-A (DA) '!E19</f>
        <v>1140</v>
      </c>
      <c r="D20" s="94">
        <f>'[1]Annx-A (DA) '!W19</f>
        <v>1188.4915312960006</v>
      </c>
      <c r="E20" s="95">
        <f>'[1]Annx-A (DA) '!X19</f>
        <v>270.27129729600034</v>
      </c>
      <c r="F20" s="96">
        <f>'[1]Annx-A (DA) '!V19</f>
        <v>221.77976599999988</v>
      </c>
      <c r="G20" s="97">
        <f t="shared" si="0"/>
        <v>48.49153129600046</v>
      </c>
      <c r="H20" s="98">
        <f>'[1]DA HPSLDC'!H20</f>
        <v>50.04</v>
      </c>
      <c r="I20" s="99">
        <f>'[1]DA HPSLDC'!I20</f>
        <v>1187.3599999999999</v>
      </c>
      <c r="J20" s="99">
        <f>'[1]DA HPSLDC'!J20</f>
        <v>1229.0500000000002</v>
      </c>
      <c r="K20" s="99">
        <f>'[1]DA HPSLDC'!K20</f>
        <v>-131.88999999999999</v>
      </c>
      <c r="L20" s="99">
        <f>'[1]DA HPSLDC'!L20</f>
        <v>-173.58</v>
      </c>
      <c r="M20" s="99">
        <f>'[1]DA HPSLDC'!M20</f>
        <v>41.690000000000026</v>
      </c>
      <c r="N20" s="100">
        <f t="shared" si="2"/>
        <v>4.1543859649122716E-2</v>
      </c>
      <c r="O20" s="100">
        <f t="shared" si="2"/>
        <v>3.4126005643281471E-2</v>
      </c>
      <c r="P20" s="100">
        <f t="shared" si="2"/>
        <v>-1.4879911456359882</v>
      </c>
      <c r="Q20" s="100">
        <f t="shared" si="2"/>
        <v>-1.7826683341346845</v>
      </c>
      <c r="R20" s="92">
        <v>56</v>
      </c>
      <c r="S20" s="92" t="s">
        <v>78</v>
      </c>
      <c r="T20" s="93">
        <f>'[1]Annx-A (DA) '!AI19</f>
        <v>1379</v>
      </c>
      <c r="U20" s="94">
        <f>'[1]Annx-A (DA) '!BC19</f>
        <v>1387.2413354960004</v>
      </c>
      <c r="V20" s="95">
        <f>'[1]Annx-A (DA) '!BD19</f>
        <v>492.60831229600041</v>
      </c>
      <c r="W20" s="96">
        <f>'[1]Annx-A (DA) '!BB19</f>
        <v>484.36697679999997</v>
      </c>
      <c r="X20" s="97">
        <f t="shared" si="1"/>
        <v>8.2413354960004312</v>
      </c>
      <c r="Y20" s="98">
        <f>'[1]DA HPSLDC'!V20</f>
        <v>50.01</v>
      </c>
      <c r="Z20" s="99">
        <f>'[1]DA HPSLDC'!W20</f>
        <v>1488.39</v>
      </c>
      <c r="AA20" s="99">
        <f>'[1]DA HPSLDC'!X20</f>
        <v>1583.9699999999998</v>
      </c>
      <c r="AB20" s="99">
        <f>'[1]DA HPSLDC'!Y20</f>
        <v>388.88</v>
      </c>
      <c r="AC20" s="99">
        <f>'[1]DA HPSLDC'!Z20</f>
        <v>293.33</v>
      </c>
      <c r="AD20" s="99">
        <f>'[1]DA HPSLDC'!AA20</f>
        <v>95.550000000000011</v>
      </c>
      <c r="AE20" s="100">
        <f t="shared" si="3"/>
        <v>7.9325598259608485E-2</v>
      </c>
      <c r="AF20" s="100">
        <f t="shared" si="3"/>
        <v>0.1418128623118487</v>
      </c>
      <c r="AG20" s="100">
        <f t="shared" si="3"/>
        <v>-0.2105695533486486</v>
      </c>
      <c r="AH20" s="100">
        <f t="shared" si="3"/>
        <v>-0.39440545278725947</v>
      </c>
    </row>
    <row r="21" spans="1:34" s="101" customFormat="1" ht="127.5" customHeight="1">
      <c r="A21" s="91">
        <v>9</v>
      </c>
      <c r="B21" s="92" t="s">
        <v>79</v>
      </c>
      <c r="C21" s="93">
        <f>'[1]Annx-A (DA) '!E20</f>
        <v>1125</v>
      </c>
      <c r="D21" s="94">
        <f>'[1]Annx-A (DA) '!W20</f>
        <v>1132.5421922960004</v>
      </c>
      <c r="E21" s="95">
        <f>'[1]Annx-A (DA) '!X20</f>
        <v>224.29615829600021</v>
      </c>
      <c r="F21" s="96">
        <f>'[1]Annx-A (DA) '!V20</f>
        <v>216.75396599999999</v>
      </c>
      <c r="G21" s="97">
        <f t="shared" si="0"/>
        <v>7.5421922960002235</v>
      </c>
      <c r="H21" s="98">
        <f>'[1]DA HPSLDC'!H21</f>
        <v>50.04</v>
      </c>
      <c r="I21" s="99">
        <f>'[1]DA HPSLDC'!I21</f>
        <v>1196.07</v>
      </c>
      <c r="J21" s="99">
        <f>'[1]DA HPSLDC'!J21</f>
        <v>1215.3699999999999</v>
      </c>
      <c r="K21" s="99">
        <f>'[1]DA HPSLDC'!K21</f>
        <v>-139.71</v>
      </c>
      <c r="L21" s="99">
        <f>'[1]DA HPSLDC'!L21</f>
        <v>-159</v>
      </c>
      <c r="M21" s="99">
        <f>'[1]DA HPSLDC'!M21</f>
        <v>19.289999999999992</v>
      </c>
      <c r="N21" s="100">
        <f t="shared" si="2"/>
        <v>6.3173333333333276E-2</v>
      </c>
      <c r="O21" s="100">
        <f t="shared" si="2"/>
        <v>7.3134412357814996E-2</v>
      </c>
      <c r="P21" s="100">
        <f t="shared" si="2"/>
        <v>-1.6228818231279147</v>
      </c>
      <c r="Q21" s="100">
        <f t="shared" si="2"/>
        <v>-1.7335505916417695</v>
      </c>
      <c r="R21" s="92">
        <v>57</v>
      </c>
      <c r="S21" s="92" t="s">
        <v>80</v>
      </c>
      <c r="T21" s="93">
        <f>'[1]Annx-A (DA) '!AI20</f>
        <v>1373</v>
      </c>
      <c r="U21" s="94">
        <f>'[1]Annx-A (DA) '!BC20</f>
        <v>1390.4949524959998</v>
      </c>
      <c r="V21" s="95">
        <f>'[1]Annx-A (DA) '!BD20</f>
        <v>488.06192929599985</v>
      </c>
      <c r="W21" s="96">
        <f>'[1]Annx-A (DA) '!BB20</f>
        <v>470.56697679999991</v>
      </c>
      <c r="X21" s="97">
        <f t="shared" si="1"/>
        <v>17.494952495999939</v>
      </c>
      <c r="Y21" s="98">
        <f>'[1]DA HPSLDC'!V21</f>
        <v>50.01</v>
      </c>
      <c r="Z21" s="99">
        <f>'[1]DA HPSLDC'!W21</f>
        <v>1481.73</v>
      </c>
      <c r="AA21" s="99">
        <f>'[1]DA HPSLDC'!X21</f>
        <v>1582.22</v>
      </c>
      <c r="AB21" s="99">
        <f>'[1]DA HPSLDC'!Y21</f>
        <v>334.3</v>
      </c>
      <c r="AC21" s="99">
        <f>'[1]DA HPSLDC'!Z21</f>
        <v>233.81</v>
      </c>
      <c r="AD21" s="99">
        <f>'[1]DA HPSLDC'!AA21</f>
        <v>100.49000000000001</v>
      </c>
      <c r="AE21" s="100">
        <f t="shared" si="3"/>
        <v>7.9191551347414429E-2</v>
      </c>
      <c r="AF21" s="100">
        <f t="shared" si="3"/>
        <v>0.13788259149006282</v>
      </c>
      <c r="AG21" s="100">
        <f t="shared" si="3"/>
        <v>-0.3150459400055895</v>
      </c>
      <c r="AH21" s="100">
        <f t="shared" si="3"/>
        <v>-0.50313130430447994</v>
      </c>
    </row>
    <row r="22" spans="1:34" s="101" customFormat="1" ht="127.5" customHeight="1">
      <c r="A22" s="91">
        <v>10</v>
      </c>
      <c r="B22" s="92" t="s">
        <v>81</v>
      </c>
      <c r="C22" s="93">
        <f>'[1]Annx-A (DA) '!E21</f>
        <v>1126</v>
      </c>
      <c r="D22" s="94">
        <f>'[1]Annx-A (DA) '!W21</f>
        <v>1124.4310822960001</v>
      </c>
      <c r="E22" s="95">
        <f>'[1]Annx-A (DA) '!X21</f>
        <v>216.18504829599993</v>
      </c>
      <c r="F22" s="96">
        <f>'[1]Annx-A (DA) '!V21</f>
        <v>217.75396599999999</v>
      </c>
      <c r="G22" s="97">
        <f t="shared" si="0"/>
        <v>-1.5689177040000573</v>
      </c>
      <c r="H22" s="98">
        <f>'[1]DA HPSLDC'!H22</f>
        <v>50.03</v>
      </c>
      <c r="I22" s="99">
        <f>'[1]DA HPSLDC'!I22</f>
        <v>1198.1099999999999</v>
      </c>
      <c r="J22" s="99">
        <f>'[1]DA HPSLDC'!J22</f>
        <v>1206.1299999999999</v>
      </c>
      <c r="K22" s="99">
        <f>'[1]DA HPSLDC'!K22</f>
        <v>-147.93</v>
      </c>
      <c r="L22" s="99">
        <f>'[1]DA HPSLDC'!L22</f>
        <v>-155.94999999999999</v>
      </c>
      <c r="M22" s="99">
        <f>'[1]DA HPSLDC'!M22</f>
        <v>8.0199999999999818</v>
      </c>
      <c r="N22" s="100">
        <f t="shared" si="2"/>
        <v>6.4040852575488361E-2</v>
      </c>
      <c r="O22" s="100">
        <f t="shared" si="2"/>
        <v>7.2658003669888768E-2</v>
      </c>
      <c r="P22" s="100">
        <f t="shared" si="2"/>
        <v>-1.6842748893413511</v>
      </c>
      <c r="Q22" s="100">
        <f t="shared" si="2"/>
        <v>-1.7161752452306656</v>
      </c>
      <c r="R22" s="92">
        <v>58</v>
      </c>
      <c r="S22" s="92" t="s">
        <v>82</v>
      </c>
      <c r="T22" s="93">
        <f>'[1]Annx-A (DA) '!AI21</f>
        <v>1383</v>
      </c>
      <c r="U22" s="94">
        <f>'[1]Annx-A (DA) '!BC21</f>
        <v>1390.8087604960001</v>
      </c>
      <c r="V22" s="95">
        <f>'[1]Annx-A (DA) '!BD21</f>
        <v>488.37573729599995</v>
      </c>
      <c r="W22" s="96">
        <f>'[1]Annx-A (DA) '!BB21</f>
        <v>480.56697679999991</v>
      </c>
      <c r="X22" s="97">
        <f t="shared" si="1"/>
        <v>7.8087604960000476</v>
      </c>
      <c r="Y22" s="98">
        <f>'[1]DA HPSLDC'!V22</f>
        <v>49.92</v>
      </c>
      <c r="Z22" s="99">
        <f>'[1]DA HPSLDC'!W22</f>
        <v>1512.62</v>
      </c>
      <c r="AA22" s="99">
        <f>'[1]DA HPSLDC'!X22</f>
        <v>1567.1599999999999</v>
      </c>
      <c r="AB22" s="99">
        <f>'[1]DA HPSLDC'!Y22</f>
        <v>324.83</v>
      </c>
      <c r="AC22" s="99">
        <f>'[1]DA HPSLDC'!Z22</f>
        <v>270.29000000000002</v>
      </c>
      <c r="AD22" s="99">
        <f>'[1]DA HPSLDC'!AA22</f>
        <v>54.539999999999964</v>
      </c>
      <c r="AE22" s="100">
        <f t="shared" si="3"/>
        <v>9.372378886478662E-2</v>
      </c>
      <c r="AF22" s="100">
        <f t="shared" si="3"/>
        <v>0.12679761913572368</v>
      </c>
      <c r="AG22" s="100">
        <f t="shared" si="3"/>
        <v>-0.33487686796544608</v>
      </c>
      <c r="AH22" s="100">
        <f t="shared" si="3"/>
        <v>-0.43756018817645881</v>
      </c>
    </row>
    <row r="23" spans="1:34" s="101" customFormat="1" ht="127.5" customHeight="1">
      <c r="A23" s="91">
        <v>11</v>
      </c>
      <c r="B23" s="92" t="s">
        <v>83</v>
      </c>
      <c r="C23" s="93">
        <f>'[1]Annx-A (DA) '!E22</f>
        <v>1121</v>
      </c>
      <c r="D23" s="94">
        <f>'[1]Annx-A (DA) '!W22</f>
        <v>1118.8585632960003</v>
      </c>
      <c r="E23" s="95">
        <f>'[1]Annx-A (DA) '!X22</f>
        <v>210.6125292960001</v>
      </c>
      <c r="F23" s="96">
        <f>'[1]Annx-A (DA) '!V22</f>
        <v>212.75396599999999</v>
      </c>
      <c r="G23" s="97">
        <f t="shared" si="0"/>
        <v>-2.1414367039998865</v>
      </c>
      <c r="H23" s="98">
        <f>'[1]DA HPSLDC'!H23</f>
        <v>50.02</v>
      </c>
      <c r="I23" s="99">
        <f>'[1]DA HPSLDC'!I23</f>
        <v>1196.0999999999999</v>
      </c>
      <c r="J23" s="99">
        <f>'[1]DA HPSLDC'!J23</f>
        <v>1200.51</v>
      </c>
      <c r="K23" s="99">
        <f>'[1]DA HPSLDC'!K23</f>
        <v>-153.52000000000001</v>
      </c>
      <c r="L23" s="99">
        <f>'[1]DA HPSLDC'!L23</f>
        <v>-157.94</v>
      </c>
      <c r="M23" s="99">
        <f>'[1]DA HPSLDC'!M23</f>
        <v>4.4199999999999875</v>
      </c>
      <c r="N23" s="100">
        <f t="shared" si="2"/>
        <v>6.6993755575379038E-2</v>
      </c>
      <c r="O23" s="100">
        <f t="shared" si="2"/>
        <v>7.2977442710422696E-2</v>
      </c>
      <c r="P23" s="100">
        <f t="shared" si="2"/>
        <v>-1.7289214963286406</v>
      </c>
      <c r="Q23" s="100">
        <f t="shared" si="2"/>
        <v>-1.7423598392520683</v>
      </c>
      <c r="R23" s="92">
        <v>59</v>
      </c>
      <c r="S23" s="92" t="s">
        <v>84</v>
      </c>
      <c r="T23" s="93">
        <f>'[1]Annx-A (DA) '!AI22</f>
        <v>1387</v>
      </c>
      <c r="U23" s="94">
        <f>'[1]Annx-A (DA) '!BC22</f>
        <v>1389.6487604960002</v>
      </c>
      <c r="V23" s="95">
        <f>'[1]Annx-A (DA) '!BD22</f>
        <v>487.2157372960001</v>
      </c>
      <c r="W23" s="96">
        <f>'[1]Annx-A (DA) '!BB22</f>
        <v>484.56697679999991</v>
      </c>
      <c r="X23" s="97">
        <f t="shared" si="1"/>
        <v>2.6487604960001931</v>
      </c>
      <c r="Y23" s="98">
        <f>'[1]DA HPSLDC'!V23</f>
        <v>49.99</v>
      </c>
      <c r="Z23" s="99">
        <f>'[1]DA HPSLDC'!W23</f>
        <v>1505.46</v>
      </c>
      <c r="AA23" s="99">
        <f>'[1]DA HPSLDC'!X23</f>
        <v>1529.77</v>
      </c>
      <c r="AB23" s="99">
        <f>'[1]DA HPSLDC'!Y23</f>
        <v>285.98</v>
      </c>
      <c r="AC23" s="99">
        <f>'[1]DA HPSLDC'!Z23</f>
        <v>261.67</v>
      </c>
      <c r="AD23" s="99">
        <f>'[1]DA HPSLDC'!AA23</f>
        <v>24.310000000000002</v>
      </c>
      <c r="AE23" s="100">
        <f t="shared" si="3"/>
        <v>8.540735400144199E-2</v>
      </c>
      <c r="AF23" s="100">
        <f t="shared" si="3"/>
        <v>0.10083212642451246</v>
      </c>
      <c r="AG23" s="100">
        <f t="shared" si="3"/>
        <v>-0.41303209623900661</v>
      </c>
      <c r="AH23" s="100">
        <f t="shared" si="3"/>
        <v>-0.4599920908188474</v>
      </c>
    </row>
    <row r="24" spans="1:34" s="101" customFormat="1" ht="127.5" customHeight="1">
      <c r="A24" s="91">
        <v>12</v>
      </c>
      <c r="B24" s="92" t="s">
        <v>85</v>
      </c>
      <c r="C24" s="93">
        <f>'[1]Annx-A (DA) '!E23</f>
        <v>1121</v>
      </c>
      <c r="D24" s="94">
        <f>'[1]Annx-A (DA) '!W23</f>
        <v>1131.3954152960005</v>
      </c>
      <c r="E24" s="95">
        <f>'[1]Annx-A (DA) '!X23</f>
        <v>205.1493812960004</v>
      </c>
      <c r="F24" s="96">
        <f>'[1]Annx-A (DA) '!V23</f>
        <v>194.75396599999999</v>
      </c>
      <c r="G24" s="97">
        <f t="shared" si="0"/>
        <v>10.395415296000408</v>
      </c>
      <c r="H24" s="98">
        <f>'[1]DA HPSLDC'!H24</f>
        <v>50.04</v>
      </c>
      <c r="I24" s="99">
        <f>'[1]DA HPSLDC'!I24</f>
        <v>1181.78</v>
      </c>
      <c r="J24" s="99">
        <f>'[1]DA HPSLDC'!J24</f>
        <v>1177.26</v>
      </c>
      <c r="K24" s="99">
        <f>'[1]DA HPSLDC'!K24</f>
        <v>-176.22</v>
      </c>
      <c r="L24" s="99">
        <f>'[1]DA HPSLDC'!L24</f>
        <v>-171.7</v>
      </c>
      <c r="M24" s="99">
        <f>'[1]DA HPSLDC'!M24</f>
        <v>-4.5200000000000102</v>
      </c>
      <c r="N24" s="100">
        <f t="shared" si="2"/>
        <v>5.4219446922390696E-2</v>
      </c>
      <c r="O24" s="100">
        <f t="shared" si="2"/>
        <v>4.0538068374618826E-2</v>
      </c>
      <c r="P24" s="100">
        <f t="shared" si="2"/>
        <v>-1.8589838238202649</v>
      </c>
      <c r="Q24" s="100">
        <f t="shared" si="2"/>
        <v>-1.8816251783031726</v>
      </c>
      <c r="R24" s="92">
        <v>60</v>
      </c>
      <c r="S24" s="92" t="s">
        <v>86</v>
      </c>
      <c r="T24" s="93">
        <f>'[1]Annx-A (DA) '!AI23</f>
        <v>1408</v>
      </c>
      <c r="U24" s="94">
        <f>'[1]Annx-A (DA) '!BC23</f>
        <v>1389.1687604960002</v>
      </c>
      <c r="V24" s="95">
        <f>'[1]Annx-A (DA) '!BD23</f>
        <v>486.73573729600008</v>
      </c>
      <c r="W24" s="96">
        <f>'[1]Annx-A (DA) '!BB23</f>
        <v>505.56697679999991</v>
      </c>
      <c r="X24" s="97">
        <f t="shared" si="1"/>
        <v>-18.831239503999825</v>
      </c>
      <c r="Y24" s="98">
        <f>'[1]DA HPSLDC'!V24</f>
        <v>50.01</v>
      </c>
      <c r="Z24" s="99">
        <f>'[1]DA HPSLDC'!W24</f>
        <v>1518.36</v>
      </c>
      <c r="AA24" s="99">
        <f>'[1]DA HPSLDC'!X24</f>
        <v>1495.12</v>
      </c>
      <c r="AB24" s="99">
        <f>'[1]DA HPSLDC'!Y24</f>
        <v>250.8</v>
      </c>
      <c r="AC24" s="99">
        <f>'[1]DA HPSLDC'!Z24</f>
        <v>274.04000000000002</v>
      </c>
      <c r="AD24" s="99">
        <f>'[1]DA HPSLDC'!AA24</f>
        <v>-23.240000000000009</v>
      </c>
      <c r="AE24" s="100">
        <f t="shared" si="3"/>
        <v>7.8380681818181752E-2</v>
      </c>
      <c r="AF24" s="100">
        <f t="shared" si="3"/>
        <v>7.6269523557504965E-2</v>
      </c>
      <c r="AG24" s="100">
        <f t="shared" si="3"/>
        <v>-0.48473066433689821</v>
      </c>
      <c r="AH24" s="100">
        <f t="shared" si="3"/>
        <v>-0.45795510273526224</v>
      </c>
    </row>
    <row r="25" spans="1:34" s="101" customFormat="1" ht="127.5" customHeight="1">
      <c r="A25" s="91">
        <v>13</v>
      </c>
      <c r="B25" s="92" t="s">
        <v>87</v>
      </c>
      <c r="C25" s="93">
        <f>'[1]Annx-A (DA) '!E24</f>
        <v>1120</v>
      </c>
      <c r="D25" s="94">
        <f>'[1]Annx-A (DA) '!W24</f>
        <v>1114.7683602960001</v>
      </c>
      <c r="E25" s="95">
        <f>'[1]Annx-A (DA) '!X24</f>
        <v>189.17232629600011</v>
      </c>
      <c r="F25" s="96">
        <f>'[1]Annx-A (DA) '!V24</f>
        <v>194.40396599999997</v>
      </c>
      <c r="G25" s="97">
        <f t="shared" si="0"/>
        <v>-5.2316397039998606</v>
      </c>
      <c r="H25" s="98">
        <f>'[1]DA HPSLDC'!H25</f>
        <v>50.07</v>
      </c>
      <c r="I25" s="99">
        <f>'[1]DA HPSLDC'!I25</f>
        <v>1180.47</v>
      </c>
      <c r="J25" s="99">
        <f>'[1]DA HPSLDC'!J25</f>
        <v>1240.79</v>
      </c>
      <c r="K25" s="99">
        <f>'[1]DA HPSLDC'!K25</f>
        <v>-107.37</v>
      </c>
      <c r="L25" s="99">
        <f>'[1]DA HPSLDC'!L25</f>
        <v>-167.69</v>
      </c>
      <c r="M25" s="99">
        <f>'[1]DA HPSLDC'!M25</f>
        <v>60.319999999999993</v>
      </c>
      <c r="N25" s="100">
        <f t="shared" si="2"/>
        <v>5.3991071428571451E-2</v>
      </c>
      <c r="O25" s="100">
        <f t="shared" si="2"/>
        <v>0.11304737754715055</v>
      </c>
      <c r="P25" s="100">
        <f t="shared" si="2"/>
        <v>-1.5675777324427302</v>
      </c>
      <c r="Q25" s="100">
        <f t="shared" si="2"/>
        <v>-1.8625852828537459</v>
      </c>
      <c r="R25" s="92">
        <v>61</v>
      </c>
      <c r="S25" s="92" t="s">
        <v>88</v>
      </c>
      <c r="T25" s="93">
        <f>'[1]Annx-A (DA) '!AI24</f>
        <v>1417</v>
      </c>
      <c r="U25" s="94">
        <f>'[1]Annx-A (DA) '!BC24</f>
        <v>1383.0564204959996</v>
      </c>
      <c r="V25" s="95">
        <f>'[1]Annx-A (DA) '!BD24</f>
        <v>480.62339729599984</v>
      </c>
      <c r="W25" s="96">
        <f>'[1]Annx-A (DA) '!BB24</f>
        <v>514.56697679999991</v>
      </c>
      <c r="X25" s="97">
        <f t="shared" si="1"/>
        <v>-33.94357950400007</v>
      </c>
      <c r="Y25" s="98">
        <f>'[1]DA HPSLDC'!V25</f>
        <v>50.04</v>
      </c>
      <c r="Z25" s="99">
        <f>'[1]DA HPSLDC'!W25</f>
        <v>1460.45</v>
      </c>
      <c r="AA25" s="99">
        <f>'[1]DA HPSLDC'!X25</f>
        <v>1523.27</v>
      </c>
      <c r="AB25" s="99">
        <f>'[1]DA HPSLDC'!Y25</f>
        <v>280.17</v>
      </c>
      <c r="AC25" s="99">
        <f>'[1]DA HPSLDC'!Z25</f>
        <v>217.36</v>
      </c>
      <c r="AD25" s="99">
        <f>'[1]DA HPSLDC'!AA25</f>
        <v>62.81</v>
      </c>
      <c r="AE25" s="100">
        <f t="shared" si="3"/>
        <v>3.0663373323923816E-2</v>
      </c>
      <c r="AF25" s="100">
        <f t="shared" si="3"/>
        <v>0.10137950804184556</v>
      </c>
      <c r="AG25" s="100">
        <f t="shared" si="3"/>
        <v>-0.41706957760224744</v>
      </c>
      <c r="AH25" s="100">
        <f t="shared" si="3"/>
        <v>-0.57758657317707596</v>
      </c>
    </row>
    <row r="26" spans="1:34" s="101" customFormat="1" ht="127.5" customHeight="1">
      <c r="A26" s="91">
        <v>14</v>
      </c>
      <c r="B26" s="92" t="s">
        <v>89</v>
      </c>
      <c r="C26" s="93">
        <f>'[1]Annx-A (DA) '!E25</f>
        <v>1118</v>
      </c>
      <c r="D26" s="94">
        <f>'[1]Annx-A (DA) '!W25</f>
        <v>1116.0432882960004</v>
      </c>
      <c r="E26" s="95">
        <f>'[1]Annx-A (DA) '!X25</f>
        <v>190.44725429600015</v>
      </c>
      <c r="F26" s="96">
        <f>'[1]Annx-A (DA) '!V25</f>
        <v>192.40396599999997</v>
      </c>
      <c r="G26" s="97">
        <f t="shared" si="0"/>
        <v>-1.9567117039998152</v>
      </c>
      <c r="H26" s="98">
        <f>'[1]DA HPSLDC'!H26</f>
        <v>50.07</v>
      </c>
      <c r="I26" s="99">
        <f>'[1]DA HPSLDC'!I26</f>
        <v>1175.52</v>
      </c>
      <c r="J26" s="99">
        <f>'[1]DA HPSLDC'!J26</f>
        <v>1227.3600000000001</v>
      </c>
      <c r="K26" s="99">
        <f>'[1]DA HPSLDC'!K26</f>
        <v>-120.31</v>
      </c>
      <c r="L26" s="99">
        <f>'[1]DA HPSLDC'!L26</f>
        <v>-172.15</v>
      </c>
      <c r="M26" s="99">
        <f>'[1]DA HPSLDC'!M26</f>
        <v>51.84</v>
      </c>
      <c r="N26" s="100">
        <f t="shared" si="2"/>
        <v>5.1449016100178872E-2</v>
      </c>
      <c r="O26" s="100">
        <f t="shared" si="2"/>
        <v>9.974228855760657E-2</v>
      </c>
      <c r="P26" s="100">
        <f t="shared" si="2"/>
        <v>-1.6317234682365636</v>
      </c>
      <c r="Q26" s="100">
        <f t="shared" si="2"/>
        <v>-1.8947320763647877</v>
      </c>
      <c r="R26" s="92">
        <v>62</v>
      </c>
      <c r="S26" s="92" t="s">
        <v>90</v>
      </c>
      <c r="T26" s="93">
        <f>'[1]Annx-A (DA) '!AI25</f>
        <v>1430</v>
      </c>
      <c r="U26" s="94">
        <f>'[1]Annx-A (DA) '!BC25</f>
        <v>1382.7691834960001</v>
      </c>
      <c r="V26" s="95">
        <f>'[1]Annx-A (DA) '!BD25</f>
        <v>480.33616029600006</v>
      </c>
      <c r="W26" s="96">
        <f>'[1]Annx-A (DA) '!BB25</f>
        <v>527.56697679999991</v>
      </c>
      <c r="X26" s="97">
        <f t="shared" si="1"/>
        <v>-47.230816503999847</v>
      </c>
      <c r="Y26" s="98">
        <f>'[1]DA HPSLDC'!V26</f>
        <v>50.04</v>
      </c>
      <c r="Z26" s="99">
        <f>'[1]DA HPSLDC'!W26</f>
        <v>1461.1</v>
      </c>
      <c r="AA26" s="99">
        <f>'[1]DA HPSLDC'!X26</f>
        <v>1514.28</v>
      </c>
      <c r="AB26" s="99">
        <f>'[1]DA HPSLDC'!Y26</f>
        <v>279.92</v>
      </c>
      <c r="AC26" s="99">
        <f>'[1]DA HPSLDC'!Z26</f>
        <v>226.75</v>
      </c>
      <c r="AD26" s="99">
        <f>'[1]DA HPSLDC'!AA26</f>
        <v>53.170000000000016</v>
      </c>
      <c r="AE26" s="100">
        <f t="shared" si="3"/>
        <v>2.1748251748251686E-2</v>
      </c>
      <c r="AF26" s="100">
        <f t="shared" si="3"/>
        <v>9.5106846517584609E-2</v>
      </c>
      <c r="AG26" s="100">
        <f t="shared" si="3"/>
        <v>-0.41724145892430115</v>
      </c>
      <c r="AH26" s="100">
        <f t="shared" si="3"/>
        <v>-0.57019675231499434</v>
      </c>
    </row>
    <row r="27" spans="1:34" s="101" customFormat="1" ht="127.5" customHeight="1">
      <c r="A27" s="91">
        <v>15</v>
      </c>
      <c r="B27" s="92" t="s">
        <v>91</v>
      </c>
      <c r="C27" s="93">
        <f>'[1]Annx-A (DA) '!E26</f>
        <v>1113</v>
      </c>
      <c r="D27" s="94">
        <f>'[1]Annx-A (DA) '!W26</f>
        <v>1114.7683602960001</v>
      </c>
      <c r="E27" s="95">
        <f>'[1]Annx-A (DA) '!X26</f>
        <v>189.17232629600011</v>
      </c>
      <c r="F27" s="96">
        <f>'[1]Annx-A (DA) '!V26</f>
        <v>187.40396599999997</v>
      </c>
      <c r="G27" s="97">
        <f t="shared" si="0"/>
        <v>1.7683602960001394</v>
      </c>
      <c r="H27" s="98">
        <f>'[1]DA HPSLDC'!H27</f>
        <v>50.05</v>
      </c>
      <c r="I27" s="99">
        <f>'[1]DA HPSLDC'!I27</f>
        <v>1171.51</v>
      </c>
      <c r="J27" s="99">
        <f>'[1]DA HPSLDC'!J27</f>
        <v>1222.3600000000001</v>
      </c>
      <c r="K27" s="99">
        <f>'[1]DA HPSLDC'!K27</f>
        <v>-125.88</v>
      </c>
      <c r="L27" s="99">
        <f>'[1]DA HPSLDC'!L27</f>
        <v>-176.74</v>
      </c>
      <c r="M27" s="99">
        <f>'[1]DA HPSLDC'!M27</f>
        <v>50.860000000000014</v>
      </c>
      <c r="N27" s="100">
        <f t="shared" si="2"/>
        <v>5.2569631626235389E-2</v>
      </c>
      <c r="O27" s="100">
        <f t="shared" si="2"/>
        <v>9.6514794943975316E-2</v>
      </c>
      <c r="P27" s="100">
        <f t="shared" si="2"/>
        <v>-1.6654250252388085</v>
      </c>
      <c r="Q27" s="100">
        <f t="shared" si="2"/>
        <v>-1.9430963696894228</v>
      </c>
      <c r="R27" s="92">
        <v>63</v>
      </c>
      <c r="S27" s="92" t="s">
        <v>92</v>
      </c>
      <c r="T27" s="93">
        <f>'[1]Annx-A (DA) '!AI26</f>
        <v>1414</v>
      </c>
      <c r="U27" s="94">
        <f>'[1]Annx-A (DA) '!BC26</f>
        <v>1381.4685854959998</v>
      </c>
      <c r="V27" s="95">
        <f>'[1]Annx-A (DA) '!BD26</f>
        <v>480.33556229599998</v>
      </c>
      <c r="W27" s="96">
        <f>'[1]Annx-A (DA) '!BB26</f>
        <v>512.86697679999997</v>
      </c>
      <c r="X27" s="97">
        <f t="shared" si="1"/>
        <v>-32.531414503999997</v>
      </c>
      <c r="Y27" s="98">
        <f>'[1]DA HPSLDC'!V27</f>
        <v>50.02</v>
      </c>
      <c r="Z27" s="99">
        <f>'[1]DA HPSLDC'!W27</f>
        <v>1479.75</v>
      </c>
      <c r="AA27" s="99">
        <f>'[1]DA HPSLDC'!X27</f>
        <v>1483.75</v>
      </c>
      <c r="AB27" s="99">
        <f>'[1]DA HPSLDC'!Y27</f>
        <v>260.22000000000003</v>
      </c>
      <c r="AC27" s="99">
        <f>'[1]DA HPSLDC'!Z27</f>
        <v>256.22000000000003</v>
      </c>
      <c r="AD27" s="99">
        <f>'[1]DA HPSLDC'!AA27</f>
        <v>4</v>
      </c>
      <c r="AE27" s="100">
        <f t="shared" si="3"/>
        <v>4.6499292786421502E-2</v>
      </c>
      <c r="AF27" s="100">
        <f t="shared" si="3"/>
        <v>7.4038176168354383E-2</v>
      </c>
      <c r="AG27" s="100">
        <f t="shared" si="3"/>
        <v>-0.45825372838073741</v>
      </c>
      <c r="AH27" s="100">
        <f t="shared" si="3"/>
        <v>-0.50041626466443989</v>
      </c>
    </row>
    <row r="28" spans="1:34" s="101" customFormat="1" ht="127.5" customHeight="1">
      <c r="A28" s="91">
        <v>16</v>
      </c>
      <c r="B28" s="92" t="s">
        <v>93</v>
      </c>
      <c r="C28" s="93">
        <f>'[1]Annx-A (DA) '!E27</f>
        <v>1109</v>
      </c>
      <c r="D28" s="94">
        <f>'[1]Annx-A (DA) '!W27</f>
        <v>1114.7683602960001</v>
      </c>
      <c r="E28" s="95">
        <f>'[1]Annx-A (DA) '!X27</f>
        <v>189.17232629600011</v>
      </c>
      <c r="F28" s="96">
        <f>'[1]Annx-A (DA) '!V27</f>
        <v>183.40396599999997</v>
      </c>
      <c r="G28" s="97">
        <f t="shared" si="0"/>
        <v>5.7683602960001394</v>
      </c>
      <c r="H28" s="98">
        <f>'[1]DA HPSLDC'!H28</f>
        <v>50.04</v>
      </c>
      <c r="I28" s="99">
        <f>'[1]DA HPSLDC'!I28</f>
        <v>1168.0899999999999</v>
      </c>
      <c r="J28" s="99">
        <f>'[1]DA HPSLDC'!J28</f>
        <v>1221.83</v>
      </c>
      <c r="K28" s="99">
        <f>'[1]DA HPSLDC'!K28</f>
        <v>-126.03</v>
      </c>
      <c r="L28" s="99">
        <f>'[1]DA HPSLDC'!L28</f>
        <v>-179.77</v>
      </c>
      <c r="M28" s="99">
        <f>'[1]DA HPSLDC'!M28</f>
        <v>53.740000000000009</v>
      </c>
      <c r="N28" s="100">
        <f t="shared" si="2"/>
        <v>5.3282236248872787E-2</v>
      </c>
      <c r="O28" s="100">
        <f t="shared" si="2"/>
        <v>9.6039359850123643E-2</v>
      </c>
      <c r="P28" s="100">
        <f t="shared" si="2"/>
        <v>-1.6662179530572534</v>
      </c>
      <c r="Q28" s="100">
        <f t="shared" si="2"/>
        <v>-1.9801860009941117</v>
      </c>
      <c r="R28" s="92">
        <v>64</v>
      </c>
      <c r="S28" s="92" t="s">
        <v>94</v>
      </c>
      <c r="T28" s="93">
        <f>'[1]Annx-A (DA) '!AI27</f>
        <v>1400</v>
      </c>
      <c r="U28" s="94">
        <f>'[1]Annx-A (DA) '!BC27</f>
        <v>1374.2141064960001</v>
      </c>
      <c r="V28" s="95">
        <f>'[1]Annx-A (DA) '!BD27</f>
        <v>473.08108329600003</v>
      </c>
      <c r="W28" s="96">
        <f>'[1]Annx-A (DA) '!BB27</f>
        <v>498.86697679999997</v>
      </c>
      <c r="X28" s="97">
        <f t="shared" si="1"/>
        <v>-25.785893503999944</v>
      </c>
      <c r="Y28" s="98">
        <f>'[1]DA HPSLDC'!V28</f>
        <v>50.03</v>
      </c>
      <c r="Z28" s="99">
        <f>'[1]DA HPSLDC'!W28</f>
        <v>1510.21</v>
      </c>
      <c r="AA28" s="99">
        <f>'[1]DA HPSLDC'!X28</f>
        <v>1467.58</v>
      </c>
      <c r="AB28" s="99">
        <f>'[1]DA HPSLDC'!Y28</f>
        <v>254.98</v>
      </c>
      <c r="AC28" s="99">
        <f>'[1]DA HPSLDC'!Z28</f>
        <v>297.63</v>
      </c>
      <c r="AD28" s="99">
        <f>'[1]DA HPSLDC'!AA28</f>
        <v>-42.650000000000006</v>
      </c>
      <c r="AE28" s="100">
        <f t="shared" si="3"/>
        <v>7.8721428571428595E-2</v>
      </c>
      <c r="AF28" s="100">
        <f t="shared" si="3"/>
        <v>6.794130045867898E-2</v>
      </c>
      <c r="AG28" s="100">
        <f t="shared" si="3"/>
        <v>-0.46102262592380455</v>
      </c>
      <c r="AH28" s="100">
        <f t="shared" si="3"/>
        <v>-0.40338804963768449</v>
      </c>
    </row>
    <row r="29" spans="1:34" s="101" customFormat="1" ht="127.5" customHeight="1">
      <c r="A29" s="91">
        <v>17</v>
      </c>
      <c r="B29" s="92" t="s">
        <v>95</v>
      </c>
      <c r="C29" s="93">
        <f>'[1]Annx-A (DA) '!E28</f>
        <v>1098</v>
      </c>
      <c r="D29" s="94">
        <f>'[1]Annx-A (DA) '!W28</f>
        <v>1104.1768542959999</v>
      </c>
      <c r="E29" s="95">
        <f>'[1]Annx-A (DA) '!X28</f>
        <v>178.5808202959999</v>
      </c>
      <c r="F29" s="96">
        <f>'[1]Annx-A (DA) '!V28</f>
        <v>172.40396599999997</v>
      </c>
      <c r="G29" s="97">
        <f t="shared" si="0"/>
        <v>6.1768542959999309</v>
      </c>
      <c r="H29" s="98">
        <f>'[1]DA HPSLDC'!H29</f>
        <v>50.02</v>
      </c>
      <c r="I29" s="99">
        <f>'[1]DA HPSLDC'!I29</f>
        <v>1195.3599999999999</v>
      </c>
      <c r="J29" s="99">
        <f>'[1]DA HPSLDC'!J29</f>
        <v>1246.81</v>
      </c>
      <c r="K29" s="99">
        <f>'[1]DA HPSLDC'!K29</f>
        <v>-101.5</v>
      </c>
      <c r="L29" s="99">
        <f>'[1]DA HPSLDC'!L29</f>
        <v>-152.94999999999999</v>
      </c>
      <c r="M29" s="99">
        <f>'[1]DA HPSLDC'!M29</f>
        <v>51.449999999999989</v>
      </c>
      <c r="N29" s="100">
        <f t="shared" si="2"/>
        <v>8.8670309653916118E-2</v>
      </c>
      <c r="O29" s="100">
        <f t="shared" si="2"/>
        <v>0.12917599671561672</v>
      </c>
      <c r="P29" s="100">
        <f t="shared" si="2"/>
        <v>-1.568370107337185</v>
      </c>
      <c r="Q29" s="100">
        <f t="shared" si="2"/>
        <v>-1.8871605656681936</v>
      </c>
      <c r="R29" s="92">
        <v>65</v>
      </c>
      <c r="S29" s="92" t="s">
        <v>96</v>
      </c>
      <c r="T29" s="93">
        <f>'[1]Annx-A (DA) '!AI28</f>
        <v>1406</v>
      </c>
      <c r="U29" s="94">
        <f>'[1]Annx-A (DA) '!BC28</f>
        <v>1383.5923194960001</v>
      </c>
      <c r="V29" s="95">
        <f>'[1]Annx-A (DA) '!BD28</f>
        <v>473.66869629599995</v>
      </c>
      <c r="W29" s="96">
        <f>'[1]Annx-A (DA) '!BB28</f>
        <v>496.07637679999993</v>
      </c>
      <c r="X29" s="97">
        <f t="shared" si="1"/>
        <v>-22.407680503999984</v>
      </c>
      <c r="Y29" s="98">
        <f>'[1]DA HPSLDC'!V29</f>
        <v>50.03</v>
      </c>
      <c r="Z29" s="99">
        <f>'[1]DA HPSLDC'!W29</f>
        <v>1487.86</v>
      </c>
      <c r="AA29" s="99">
        <f>'[1]DA HPSLDC'!X29</f>
        <v>1524.04</v>
      </c>
      <c r="AB29" s="99">
        <f>'[1]DA HPSLDC'!Y29</f>
        <v>234.22</v>
      </c>
      <c r="AC29" s="99">
        <f>'[1]DA HPSLDC'!Z29</f>
        <v>198.04</v>
      </c>
      <c r="AD29" s="99">
        <f>'[1]DA HPSLDC'!AA29</f>
        <v>36.180000000000007</v>
      </c>
      <c r="AE29" s="100">
        <f t="shared" si="3"/>
        <v>5.8221906116642887E-2</v>
      </c>
      <c r="AF29" s="100">
        <f t="shared" si="3"/>
        <v>0.10150943925097868</v>
      </c>
      <c r="AG29" s="100">
        <f t="shared" si="3"/>
        <v>-0.50551936019509769</v>
      </c>
      <c r="AH29" s="100">
        <f t="shared" si="3"/>
        <v>-0.60078727941555954</v>
      </c>
    </row>
    <row r="30" spans="1:34" s="101" customFormat="1" ht="127.5" customHeight="1">
      <c r="A30" s="91">
        <v>18</v>
      </c>
      <c r="B30" s="92" t="s">
        <v>97</v>
      </c>
      <c r="C30" s="93">
        <f>'[1]Annx-A (DA) '!E29</f>
        <v>1104</v>
      </c>
      <c r="D30" s="94">
        <f>'[1]Annx-A (DA) '!W29</f>
        <v>1098.7294462960003</v>
      </c>
      <c r="E30" s="95">
        <f>'[1]Annx-A (DA) '!X29</f>
        <v>173.13341229600024</v>
      </c>
      <c r="F30" s="96">
        <f>'[1]Annx-A (DA) '!V29</f>
        <v>178.40396599999997</v>
      </c>
      <c r="G30" s="97">
        <f t="shared" si="0"/>
        <v>-5.2705537039997239</v>
      </c>
      <c r="H30" s="98">
        <f>'[1]DA HPSLDC'!H30</f>
        <v>50.02</v>
      </c>
      <c r="I30" s="99">
        <f>'[1]DA HPSLDC'!I30</f>
        <v>1213.05</v>
      </c>
      <c r="J30" s="99">
        <f>'[1]DA HPSLDC'!J30</f>
        <v>1215.08</v>
      </c>
      <c r="K30" s="99">
        <f>'[1]DA HPSLDC'!K30</f>
        <v>-133.13</v>
      </c>
      <c r="L30" s="99">
        <f>'[1]DA HPSLDC'!L30</f>
        <v>-135.16999999999999</v>
      </c>
      <c r="M30" s="99">
        <f>'[1]DA HPSLDC'!M30</f>
        <v>2.039999999999992</v>
      </c>
      <c r="N30" s="100">
        <f t="shared" si="2"/>
        <v>9.8777173913043442E-2</v>
      </c>
      <c r="O30" s="100">
        <f t="shared" si="2"/>
        <v>0.10589554516467785</v>
      </c>
      <c r="P30" s="100">
        <f t="shared" si="2"/>
        <v>-1.7689445857648332</v>
      </c>
      <c r="Q30" s="100">
        <f t="shared" si="2"/>
        <v>-1.7576625286458036</v>
      </c>
      <c r="R30" s="92">
        <v>66</v>
      </c>
      <c r="S30" s="92" t="s">
        <v>98</v>
      </c>
      <c r="T30" s="93">
        <f>'[1]Annx-A (DA) '!AI29</f>
        <v>1400</v>
      </c>
      <c r="U30" s="94">
        <f>'[1]Annx-A (DA) '!BC29</f>
        <v>1382.4823194959999</v>
      </c>
      <c r="V30" s="95">
        <f>'[1]Annx-A (DA) '!BD29</f>
        <v>472.55869629599982</v>
      </c>
      <c r="W30" s="96">
        <f>'[1]Annx-A (DA) '!BB29</f>
        <v>490.07637679999993</v>
      </c>
      <c r="X30" s="97">
        <f t="shared" si="1"/>
        <v>-17.517680504000111</v>
      </c>
      <c r="Y30" s="98">
        <f>'[1]DA HPSLDC'!V30</f>
        <v>50.02</v>
      </c>
      <c r="Z30" s="99">
        <f>'[1]DA HPSLDC'!W30</f>
        <v>1484.28</v>
      </c>
      <c r="AA30" s="99">
        <f>'[1]DA HPSLDC'!X30</f>
        <v>1505.7</v>
      </c>
      <c r="AB30" s="99">
        <f>'[1]DA HPSLDC'!Y30</f>
        <v>203.31</v>
      </c>
      <c r="AC30" s="99">
        <f>'[1]DA HPSLDC'!Z30</f>
        <v>181.9</v>
      </c>
      <c r="AD30" s="99">
        <f>'[1]DA HPSLDC'!AA30</f>
        <v>21.409999999999997</v>
      </c>
      <c r="AE30" s="100">
        <f t="shared" si="3"/>
        <v>6.0199999999999983E-2</v>
      </c>
      <c r="AF30" s="100">
        <f t="shared" si="3"/>
        <v>8.9127852679461786E-2</v>
      </c>
      <c r="AG30" s="100">
        <f t="shared" si="3"/>
        <v>-0.56976773130284042</v>
      </c>
      <c r="AH30" s="100">
        <f t="shared" si="3"/>
        <v>-0.62883336432632553</v>
      </c>
    </row>
    <row r="31" spans="1:34" s="101" customFormat="1" ht="127.5" customHeight="1">
      <c r="A31" s="91">
        <v>19</v>
      </c>
      <c r="B31" s="92" t="s">
        <v>99</v>
      </c>
      <c r="C31" s="93">
        <f>'[1]Annx-A (DA) '!E30</f>
        <v>1098</v>
      </c>
      <c r="D31" s="94">
        <f>'[1]Annx-A (DA) '!W30</f>
        <v>1098.7294462960003</v>
      </c>
      <c r="E31" s="95">
        <f>'[1]Annx-A (DA) '!X30</f>
        <v>173.13341229600024</v>
      </c>
      <c r="F31" s="96">
        <f>'[1]Annx-A (DA) '!V30</f>
        <v>172.40396599999997</v>
      </c>
      <c r="G31" s="97">
        <f t="shared" si="0"/>
        <v>0.72944629600027611</v>
      </c>
      <c r="H31" s="98">
        <f>'[1]DA HPSLDC'!H31</f>
        <v>50.02</v>
      </c>
      <c r="I31" s="99">
        <f>'[1]DA HPSLDC'!I31</f>
        <v>1212.48</v>
      </c>
      <c r="J31" s="99">
        <f>'[1]DA HPSLDC'!J31</f>
        <v>1241.6500000000001</v>
      </c>
      <c r="K31" s="99">
        <f>'[1]DA HPSLDC'!K31</f>
        <v>-106.74</v>
      </c>
      <c r="L31" s="99">
        <f>'[1]DA HPSLDC'!L31</f>
        <v>-135.91</v>
      </c>
      <c r="M31" s="99">
        <f>'[1]DA HPSLDC'!M31</f>
        <v>29.17</v>
      </c>
      <c r="N31" s="100">
        <f t="shared" si="2"/>
        <v>0.10426229508196723</v>
      </c>
      <c r="O31" s="100">
        <f t="shared" si="2"/>
        <v>0.13007802256124901</v>
      </c>
      <c r="P31" s="100">
        <f t="shared" si="2"/>
        <v>-1.6165187792724278</v>
      </c>
      <c r="Q31" s="100">
        <f t="shared" si="2"/>
        <v>-1.7883229321998311</v>
      </c>
      <c r="R31" s="92">
        <v>67</v>
      </c>
      <c r="S31" s="92" t="s">
        <v>100</v>
      </c>
      <c r="T31" s="93">
        <f>'[1]Annx-A (DA) '!AI30</f>
        <v>1374</v>
      </c>
      <c r="U31" s="94">
        <f>'[1]Annx-A (DA) '!BC30</f>
        <v>1383.6474304960002</v>
      </c>
      <c r="V31" s="95">
        <f>'[1]Annx-A (DA) '!BD30</f>
        <v>471.77380729600014</v>
      </c>
      <c r="W31" s="96">
        <f>'[1]Annx-A (DA) '!BB30</f>
        <v>462.12637679999989</v>
      </c>
      <c r="X31" s="97">
        <f t="shared" si="1"/>
        <v>9.6474304960002542</v>
      </c>
      <c r="Y31" s="98">
        <f>'[1]DA HPSLDC'!V31</f>
        <v>50.03</v>
      </c>
      <c r="Z31" s="99">
        <f>'[1]DA HPSLDC'!W31</f>
        <v>1474.96</v>
      </c>
      <c r="AA31" s="99">
        <f>'[1]DA HPSLDC'!X31</f>
        <v>1508.9</v>
      </c>
      <c r="AB31" s="99">
        <f>'[1]DA HPSLDC'!Y31</f>
        <v>201.19</v>
      </c>
      <c r="AC31" s="99">
        <f>'[1]DA HPSLDC'!Z31</f>
        <v>167.24</v>
      </c>
      <c r="AD31" s="99">
        <f>'[1]DA HPSLDC'!AA31</f>
        <v>33.949999999999989</v>
      </c>
      <c r="AE31" s="100">
        <f t="shared" si="3"/>
        <v>7.3478893740902496E-2</v>
      </c>
      <c r="AF31" s="100">
        <f t="shared" si="3"/>
        <v>9.0523472051764101E-2</v>
      </c>
      <c r="AG31" s="100">
        <f t="shared" si="3"/>
        <v>-0.57354563375798129</v>
      </c>
      <c r="AH31" s="100">
        <f t="shared" si="3"/>
        <v>-0.63810765107576073</v>
      </c>
    </row>
    <row r="32" spans="1:34" s="101" customFormat="1" ht="127.5" customHeight="1">
      <c r="A32" s="91">
        <v>20</v>
      </c>
      <c r="B32" s="92" t="s">
        <v>101</v>
      </c>
      <c r="C32" s="93">
        <f>'[1]Annx-A (DA) '!E31</f>
        <v>1106</v>
      </c>
      <c r="D32" s="94">
        <f>'[1]Annx-A (DA) '!W31</f>
        <v>1098.8725212960003</v>
      </c>
      <c r="E32" s="95">
        <f>'[1]Annx-A (DA) '!X31</f>
        <v>173.2764872960002</v>
      </c>
      <c r="F32" s="96">
        <f>'[1]Annx-A (DA) '!V31</f>
        <v>180.40396599999997</v>
      </c>
      <c r="G32" s="97">
        <f t="shared" si="0"/>
        <v>-7.1274787039997705</v>
      </c>
      <c r="H32" s="98">
        <f>'[1]DA HPSLDC'!H32</f>
        <v>50.02</v>
      </c>
      <c r="I32" s="99">
        <f>'[1]DA HPSLDC'!I32</f>
        <v>1217.08</v>
      </c>
      <c r="J32" s="99">
        <f>'[1]DA HPSLDC'!J32</f>
        <v>1217.1500000000001</v>
      </c>
      <c r="K32" s="99">
        <f>'[1]DA HPSLDC'!K32</f>
        <v>-120.01</v>
      </c>
      <c r="L32" s="99">
        <f>'[1]DA HPSLDC'!L32</f>
        <v>-120.13</v>
      </c>
      <c r="M32" s="99">
        <f>'[1]DA HPSLDC'!M32</f>
        <v>0.11999999999999034</v>
      </c>
      <c r="N32" s="100">
        <f t="shared" si="2"/>
        <v>0.10043399638336341</v>
      </c>
      <c r="O32" s="100">
        <f t="shared" si="2"/>
        <v>0.10763530474354242</v>
      </c>
      <c r="P32" s="100">
        <f t="shared" si="2"/>
        <v>-1.6925925258110321</v>
      </c>
      <c r="Q32" s="100">
        <f t="shared" si="2"/>
        <v>-1.665894451566547</v>
      </c>
      <c r="R32" s="92">
        <v>68</v>
      </c>
      <c r="S32" s="92" t="s">
        <v>102</v>
      </c>
      <c r="T32" s="93">
        <f>'[1]Annx-A (DA) '!AI31</f>
        <v>1351</v>
      </c>
      <c r="U32" s="94">
        <f>'[1]Annx-A (DA) '!BC31</f>
        <v>1382.8701934960004</v>
      </c>
      <c r="V32" s="95">
        <f>'[1]Annx-A (DA) '!BD31</f>
        <v>470.99657029600013</v>
      </c>
      <c r="W32" s="96">
        <f>'[1]Annx-A (DA) '!BB31</f>
        <v>439.12637679999989</v>
      </c>
      <c r="X32" s="97">
        <f t="shared" si="1"/>
        <v>31.87019349600024</v>
      </c>
      <c r="Y32" s="98">
        <f>'[1]DA HPSLDC'!V32</f>
        <v>50.05</v>
      </c>
      <c r="Z32" s="99">
        <f>'[1]DA HPSLDC'!W32</f>
        <v>1482.73</v>
      </c>
      <c r="AA32" s="99">
        <f>'[1]DA HPSLDC'!X32</f>
        <v>1507.98</v>
      </c>
      <c r="AB32" s="99">
        <f>'[1]DA HPSLDC'!Y32</f>
        <v>199.41</v>
      </c>
      <c r="AC32" s="99">
        <f>'[1]DA HPSLDC'!Z32</f>
        <v>174.18</v>
      </c>
      <c r="AD32" s="99">
        <f>'[1]DA HPSLDC'!AA32</f>
        <v>25.22999999999999</v>
      </c>
      <c r="AE32" s="100">
        <f t="shared" si="3"/>
        <v>9.7505551443375291E-2</v>
      </c>
      <c r="AF32" s="100">
        <f t="shared" si="3"/>
        <v>9.0471113697022099E-2</v>
      </c>
      <c r="AG32" s="100">
        <f t="shared" si="3"/>
        <v>-0.57662112088272788</v>
      </c>
      <c r="AH32" s="100">
        <f t="shared" si="3"/>
        <v>-0.60334880981351235</v>
      </c>
    </row>
    <row r="33" spans="1:34" s="101" customFormat="1" ht="127.5" customHeight="1">
      <c r="A33" s="91">
        <v>21</v>
      </c>
      <c r="B33" s="92" t="s">
        <v>103</v>
      </c>
      <c r="C33" s="93">
        <f>'[1]Annx-A (DA) '!E32</f>
        <v>1126</v>
      </c>
      <c r="D33" s="94">
        <f>'[1]Annx-A (DA) '!W32</f>
        <v>1150.4431922960002</v>
      </c>
      <c r="E33" s="95">
        <f>'[1]Annx-A (DA) '!X32</f>
        <v>224.84715829599992</v>
      </c>
      <c r="F33" s="96">
        <f>'[1]Annx-A (DA) '!V32</f>
        <v>200.40396599999997</v>
      </c>
      <c r="G33" s="97">
        <f t="shared" si="0"/>
        <v>24.44319229599995</v>
      </c>
      <c r="H33" s="98">
        <f>'[1]DA HPSLDC'!H33</f>
        <v>50.03</v>
      </c>
      <c r="I33" s="99">
        <f>'[1]DA HPSLDC'!I33</f>
        <v>1205.17</v>
      </c>
      <c r="J33" s="99">
        <f>'[1]DA HPSLDC'!J33</f>
        <v>1238.3899999999999</v>
      </c>
      <c r="K33" s="99">
        <f>'[1]DA HPSLDC'!K33</f>
        <v>-69.73</v>
      </c>
      <c r="L33" s="99">
        <f>'[1]DA HPSLDC'!L33</f>
        <v>-102.95</v>
      </c>
      <c r="M33" s="99">
        <f>'[1]DA HPSLDC'!M33</f>
        <v>33.22</v>
      </c>
      <c r="N33" s="100">
        <f t="shared" si="2"/>
        <v>7.0310834813499173E-2</v>
      </c>
      <c r="O33" s="100">
        <f t="shared" si="2"/>
        <v>7.6446023839281924E-2</v>
      </c>
      <c r="P33" s="100">
        <f t="shared" si="2"/>
        <v>-1.3101217757362269</v>
      </c>
      <c r="Q33" s="100">
        <f t="shared" si="2"/>
        <v>-1.5137123883067265</v>
      </c>
      <c r="R33" s="92">
        <v>69</v>
      </c>
      <c r="S33" s="92" t="s">
        <v>104</v>
      </c>
      <c r="T33" s="93">
        <f>'[1]Annx-A (DA) '!AI32</f>
        <v>1329</v>
      </c>
      <c r="U33" s="94">
        <f>'[1]Annx-A (DA) '!BC32</f>
        <v>1302.8646644959999</v>
      </c>
      <c r="V33" s="95">
        <f>'[1]Annx-A (DA) '!BD32</f>
        <v>389.99104129599988</v>
      </c>
      <c r="W33" s="96">
        <f>'[1]Annx-A (DA) '!BB32</f>
        <v>416.12637679999989</v>
      </c>
      <c r="X33" s="97">
        <f t="shared" si="1"/>
        <v>-26.135335504000011</v>
      </c>
      <c r="Y33" s="98">
        <f>'[1]DA HPSLDC'!V33</f>
        <v>50.13</v>
      </c>
      <c r="Z33" s="99">
        <f>'[1]DA HPSLDC'!W33</f>
        <v>1456.38</v>
      </c>
      <c r="AA33" s="99">
        <f>'[1]DA HPSLDC'!X33</f>
        <v>1486.01</v>
      </c>
      <c r="AB33" s="99">
        <f>'[1]DA HPSLDC'!Y33</f>
        <v>149.74</v>
      </c>
      <c r="AC33" s="99">
        <f>'[1]DA HPSLDC'!Z33</f>
        <v>120.11</v>
      </c>
      <c r="AD33" s="99">
        <f>'[1]DA HPSLDC'!AA33</f>
        <v>29.63000000000001</v>
      </c>
      <c r="AE33" s="100">
        <f t="shared" si="3"/>
        <v>9.5846501128668257E-2</v>
      </c>
      <c r="AF33" s="100">
        <f t="shared" si="3"/>
        <v>0.14057126614516635</v>
      </c>
      <c r="AG33" s="100">
        <f t="shared" si="3"/>
        <v>-0.6160424621488968</v>
      </c>
      <c r="AH33" s="100">
        <f t="shared" si="3"/>
        <v>-0.71136172399442077</v>
      </c>
    </row>
    <row r="34" spans="1:34" s="101" customFormat="1" ht="127.5" customHeight="1">
      <c r="A34" s="91">
        <v>22</v>
      </c>
      <c r="B34" s="92" t="s">
        <v>105</v>
      </c>
      <c r="C34" s="93">
        <f>'[1]Annx-A (DA) '!E33</f>
        <v>1139</v>
      </c>
      <c r="D34" s="94">
        <f>'[1]Annx-A (DA) '!W33</f>
        <v>1149.168264296</v>
      </c>
      <c r="E34" s="95">
        <f>'[1]Annx-A (DA) '!X33</f>
        <v>223.57223029599987</v>
      </c>
      <c r="F34" s="96">
        <f>'[1]Annx-A (DA) '!V33</f>
        <v>213.40396599999997</v>
      </c>
      <c r="G34" s="97">
        <f t="shared" si="0"/>
        <v>10.168264295999904</v>
      </c>
      <c r="H34" s="98">
        <f>'[1]DA HPSLDC'!H34</f>
        <v>50.04</v>
      </c>
      <c r="I34" s="99">
        <f>'[1]DA HPSLDC'!I34</f>
        <v>1224.52</v>
      </c>
      <c r="J34" s="99">
        <f>'[1]DA HPSLDC'!J34</f>
        <v>1237.5</v>
      </c>
      <c r="K34" s="99">
        <f>'[1]DA HPSLDC'!K34</f>
        <v>-69.459999999999994</v>
      </c>
      <c r="L34" s="99">
        <f>'[1]DA HPSLDC'!L34</f>
        <v>-82.44</v>
      </c>
      <c r="M34" s="99">
        <f>'[1]DA HPSLDC'!M34</f>
        <v>12.980000000000004</v>
      </c>
      <c r="N34" s="100">
        <f t="shared" si="2"/>
        <v>7.5083406496927116E-2</v>
      </c>
      <c r="O34" s="100">
        <f t="shared" si="2"/>
        <v>7.6865798028379742E-2</v>
      </c>
      <c r="P34" s="100">
        <f t="shared" si="2"/>
        <v>-1.3106825919660863</v>
      </c>
      <c r="Q34" s="100">
        <f t="shared" si="2"/>
        <v>-1.3863095965142467</v>
      </c>
      <c r="R34" s="92">
        <v>70</v>
      </c>
      <c r="S34" s="92" t="s">
        <v>106</v>
      </c>
      <c r="T34" s="93">
        <f>'[1]Annx-A (DA) '!AI33</f>
        <v>1321</v>
      </c>
      <c r="U34" s="94">
        <f>'[1]Annx-A (DA) '!BC33</f>
        <v>1303.0068294960001</v>
      </c>
      <c r="V34" s="95">
        <f>'[1]Annx-A (DA) '!BD33</f>
        <v>390.13320629599986</v>
      </c>
      <c r="W34" s="96">
        <f>'[1]Annx-A (DA) '!BB33</f>
        <v>408.12637679999989</v>
      </c>
      <c r="X34" s="97">
        <f t="shared" si="1"/>
        <v>-17.993170504000034</v>
      </c>
      <c r="Y34" s="98">
        <f>'[1]DA HPSLDC'!V34</f>
        <v>50.1</v>
      </c>
      <c r="Z34" s="99">
        <f>'[1]DA HPSLDC'!W34</f>
        <v>1427.79</v>
      </c>
      <c r="AA34" s="99">
        <f>'[1]DA HPSLDC'!X34</f>
        <v>1473.62</v>
      </c>
      <c r="AB34" s="99">
        <f>'[1]DA HPSLDC'!Y34</f>
        <v>148.03</v>
      </c>
      <c r="AC34" s="99">
        <f>'[1]DA HPSLDC'!Z34</f>
        <v>102.19</v>
      </c>
      <c r="AD34" s="99">
        <f>'[1]DA HPSLDC'!AA34</f>
        <v>45.84</v>
      </c>
      <c r="AE34" s="100">
        <f t="shared" si="3"/>
        <v>8.0840272520817533E-2</v>
      </c>
      <c r="AF34" s="100">
        <f t="shared" si="3"/>
        <v>0.13093804778444063</v>
      </c>
      <c r="AG34" s="100">
        <f t="shared" si="3"/>
        <v>-0.62056549503841152</v>
      </c>
      <c r="AH34" s="100">
        <f t="shared" si="3"/>
        <v>-0.74961187071210134</v>
      </c>
    </row>
    <row r="35" spans="1:34" s="101" customFormat="1" ht="127.5" customHeight="1">
      <c r="A35" s="91">
        <v>23</v>
      </c>
      <c r="B35" s="92" t="s">
        <v>107</v>
      </c>
      <c r="C35" s="93">
        <f>'[1]Annx-A (DA) '!E34</f>
        <v>1172</v>
      </c>
      <c r="D35" s="94">
        <f>'[1]Annx-A (DA) '!W34</f>
        <v>1133.400788596</v>
      </c>
      <c r="E35" s="95">
        <f>'[1]Annx-A (DA) '!X34</f>
        <v>207.02879829600016</v>
      </c>
      <c r="F35" s="96">
        <f>'[1]Annx-A (DA) '!V34</f>
        <v>245.62800969999989</v>
      </c>
      <c r="G35" s="97">
        <f t="shared" si="0"/>
        <v>-38.599211403999732</v>
      </c>
      <c r="H35" s="98">
        <f>'[1]DA HPSLDC'!H35</f>
        <v>50.01</v>
      </c>
      <c r="I35" s="99">
        <f>'[1]DA HPSLDC'!I35</f>
        <v>1261.42</v>
      </c>
      <c r="J35" s="99">
        <f>'[1]DA HPSLDC'!J35</f>
        <v>1282.0200000000002</v>
      </c>
      <c r="K35" s="99">
        <f>'[1]DA HPSLDC'!K35</f>
        <v>-32.11</v>
      </c>
      <c r="L35" s="99">
        <f>'[1]DA HPSLDC'!L35</f>
        <v>-52.7</v>
      </c>
      <c r="M35" s="99">
        <f>'[1]DA HPSLDC'!M35</f>
        <v>20.590000000000003</v>
      </c>
      <c r="N35" s="100">
        <f t="shared" si="2"/>
        <v>7.6296928327645119E-2</v>
      </c>
      <c r="O35" s="100">
        <f t="shared" si="2"/>
        <v>0.13112679371619482</v>
      </c>
      <c r="P35" s="100">
        <f t="shared" si="2"/>
        <v>-1.155099195205155</v>
      </c>
      <c r="Q35" s="100">
        <f t="shared" si="2"/>
        <v>-1.2145520784228381</v>
      </c>
      <c r="R35" s="92">
        <v>71</v>
      </c>
      <c r="S35" s="92" t="s">
        <v>108</v>
      </c>
      <c r="T35" s="93">
        <f>'[1]Annx-A (DA) '!AI34</f>
        <v>1306</v>
      </c>
      <c r="U35" s="94">
        <f>'[1]Annx-A (DA) '!BC34</f>
        <v>1300.9246644959999</v>
      </c>
      <c r="V35" s="95">
        <f>'[1]Annx-A (DA) '!BD34</f>
        <v>388.05104129599982</v>
      </c>
      <c r="W35" s="96">
        <f>'[1]Annx-A (DA) '!BB34</f>
        <v>393.12637679999989</v>
      </c>
      <c r="X35" s="97">
        <f t="shared" si="1"/>
        <v>-5.0753355040000656</v>
      </c>
      <c r="Y35" s="98">
        <f>'[1]DA HPSLDC'!V35</f>
        <v>50.05</v>
      </c>
      <c r="Z35" s="99">
        <f>'[1]DA HPSLDC'!W35</f>
        <v>1339.36</v>
      </c>
      <c r="AA35" s="99">
        <f>'[1]DA HPSLDC'!X35</f>
        <v>1407.1</v>
      </c>
      <c r="AB35" s="99">
        <f>'[1]DA HPSLDC'!Y35</f>
        <v>117.37</v>
      </c>
      <c r="AC35" s="99">
        <f>'[1]DA HPSLDC'!Z35</f>
        <v>49.74</v>
      </c>
      <c r="AD35" s="99">
        <f>'[1]DA HPSLDC'!AA35</f>
        <v>67.63</v>
      </c>
      <c r="AE35" s="100">
        <f t="shared" si="3"/>
        <v>2.5543644716692113E-2</v>
      </c>
      <c r="AF35" s="100">
        <f t="shared" si="3"/>
        <v>8.1615283652980888E-2</v>
      </c>
      <c r="AG35" s="100">
        <f t="shared" si="3"/>
        <v>-0.69753978855974297</v>
      </c>
      <c r="AH35" s="100">
        <f t="shared" si="3"/>
        <v>-0.87347580082293774</v>
      </c>
    </row>
    <row r="36" spans="1:34" s="101" customFormat="1" ht="127.5" customHeight="1">
      <c r="A36" s="91">
        <v>24</v>
      </c>
      <c r="B36" s="92" t="s">
        <v>109</v>
      </c>
      <c r="C36" s="93">
        <f>'[1]Annx-A (DA) '!E35</f>
        <v>1203</v>
      </c>
      <c r="D36" s="94">
        <f>'[1]Annx-A (DA) '!W35</f>
        <v>1121.3395265959998</v>
      </c>
      <c r="E36" s="95">
        <f>'[1]Annx-A (DA) '!X35</f>
        <v>194.96753629599988</v>
      </c>
      <c r="F36" s="96">
        <f>'[1]Annx-A (DA) '!V35</f>
        <v>276.62800969999989</v>
      </c>
      <c r="G36" s="97">
        <f t="shared" si="0"/>
        <v>-81.660473404000015</v>
      </c>
      <c r="H36" s="98">
        <f>'[1]DA HPSLDC'!H36</f>
        <v>50.01</v>
      </c>
      <c r="I36" s="99">
        <f>'[1]DA HPSLDC'!I36</f>
        <v>1274.8699999999999</v>
      </c>
      <c r="J36" s="99">
        <f>'[1]DA HPSLDC'!J36</f>
        <v>1224.71</v>
      </c>
      <c r="K36" s="99">
        <f>'[1]DA HPSLDC'!K36</f>
        <v>-89.75</v>
      </c>
      <c r="L36" s="99">
        <f>'[1]DA HPSLDC'!L36</f>
        <v>-39.590000000000003</v>
      </c>
      <c r="M36" s="99">
        <f>'[1]DA HPSLDC'!M36</f>
        <v>-50.16</v>
      </c>
      <c r="N36" s="100">
        <f t="shared" si="2"/>
        <v>5.9742310889442971E-2</v>
      </c>
      <c r="O36" s="100">
        <f t="shared" si="2"/>
        <v>9.2184811961277549E-2</v>
      </c>
      <c r="P36" s="100">
        <f t="shared" si="2"/>
        <v>-1.4603330467475439</v>
      </c>
      <c r="Q36" s="100">
        <f t="shared" si="2"/>
        <v>-1.1431163823321253</v>
      </c>
      <c r="R36" s="92">
        <v>72</v>
      </c>
      <c r="S36" s="92" t="s">
        <v>110</v>
      </c>
      <c r="T36" s="93">
        <f>'[1]Annx-A (DA) '!AI35</f>
        <v>1302</v>
      </c>
      <c r="U36" s="94">
        <f>'[1]Annx-A (DA) '!BC35</f>
        <v>1300.0846644960002</v>
      </c>
      <c r="V36" s="95">
        <f>'[1]Annx-A (DA) '!BD35</f>
        <v>387.21104129599991</v>
      </c>
      <c r="W36" s="96">
        <f>'[1]Annx-A (DA) '!BB35</f>
        <v>389.12637679999989</v>
      </c>
      <c r="X36" s="97">
        <f t="shared" si="1"/>
        <v>-1.9153355039999838</v>
      </c>
      <c r="Y36" s="98">
        <f>'[1]DA HPSLDC'!V36</f>
        <v>50.06</v>
      </c>
      <c r="Z36" s="99">
        <f>'[1]DA HPSLDC'!W36</f>
        <v>1326.4</v>
      </c>
      <c r="AA36" s="99">
        <f>'[1]DA HPSLDC'!X36</f>
        <v>1366.89</v>
      </c>
      <c r="AB36" s="99">
        <f>'[1]DA HPSLDC'!Y36</f>
        <v>83.5</v>
      </c>
      <c r="AC36" s="99">
        <f>'[1]DA HPSLDC'!Z36</f>
        <v>43</v>
      </c>
      <c r="AD36" s="99">
        <f>'[1]DA HPSLDC'!AA36</f>
        <v>40.5</v>
      </c>
      <c r="AE36" s="100">
        <f t="shared" si="3"/>
        <v>1.8740399385560744E-2</v>
      </c>
      <c r="AF36" s="100">
        <f t="shared" si="3"/>
        <v>5.1385373067144156E-2</v>
      </c>
      <c r="AG36" s="100">
        <f t="shared" si="3"/>
        <v>-0.78435532282208553</v>
      </c>
      <c r="AH36" s="100">
        <f t="shared" si="3"/>
        <v>-0.88949605433172474</v>
      </c>
    </row>
    <row r="37" spans="1:34" s="101" customFormat="1" ht="127.5" customHeight="1">
      <c r="A37" s="91">
        <v>25</v>
      </c>
      <c r="B37" s="92" t="s">
        <v>111</v>
      </c>
      <c r="C37" s="93">
        <f>'[1]Annx-A (DA) '!E36</f>
        <v>1236</v>
      </c>
      <c r="D37" s="94">
        <f>'[1]Annx-A (DA) '!W36</f>
        <v>1216.8107585960001</v>
      </c>
      <c r="E37" s="95">
        <f>'[1]Annx-A (DA) '!X36</f>
        <v>291.05766829599992</v>
      </c>
      <c r="F37" s="96">
        <f>'[1]Annx-A (DA) '!V36</f>
        <v>310.24690969999995</v>
      </c>
      <c r="G37" s="97">
        <f t="shared" si="0"/>
        <v>-19.189241404000029</v>
      </c>
      <c r="H37" s="98">
        <f>'[1]DA HPSLDC'!H37</f>
        <v>50.07</v>
      </c>
      <c r="I37" s="99">
        <f>'[1]DA HPSLDC'!I37</f>
        <v>1306.42</v>
      </c>
      <c r="J37" s="99">
        <f>'[1]DA HPSLDC'!J37</f>
        <v>1381.8500000000001</v>
      </c>
      <c r="K37" s="99">
        <f>'[1]DA HPSLDC'!K37</f>
        <v>76.47</v>
      </c>
      <c r="L37" s="99">
        <f>'[1]DA HPSLDC'!L37</f>
        <v>1.04</v>
      </c>
      <c r="M37" s="99">
        <f>'[1]DA HPSLDC'!M37</f>
        <v>75.429999999999993</v>
      </c>
      <c r="N37" s="100">
        <f t="shared" si="2"/>
        <v>5.6974110032362517E-2</v>
      </c>
      <c r="O37" s="100">
        <f t="shared" si="2"/>
        <v>0.1356326283590952</v>
      </c>
      <c r="P37" s="100">
        <f t="shared" si="2"/>
        <v>-0.73726856108037153</v>
      </c>
      <c r="Q37" s="100">
        <f t="shared" si="2"/>
        <v>-0.99664783123543221</v>
      </c>
      <c r="R37" s="92">
        <v>73</v>
      </c>
      <c r="S37" s="92" t="s">
        <v>112</v>
      </c>
      <c r="T37" s="93">
        <f>'[1]Annx-A (DA) '!AI36</f>
        <v>1280</v>
      </c>
      <c r="U37" s="94">
        <f>'[1]Annx-A (DA) '!BC36</f>
        <v>1299.3677604960003</v>
      </c>
      <c r="V37" s="95">
        <f>'[1]Annx-A (DA) '!BD36</f>
        <v>366.44413729600029</v>
      </c>
      <c r="W37" s="96">
        <f>'[1]Annx-A (DA) '!BB36</f>
        <v>347.07637679999993</v>
      </c>
      <c r="X37" s="97">
        <f t="shared" si="1"/>
        <v>19.367760496000358</v>
      </c>
      <c r="Y37" s="98">
        <f>'[1]DA HPSLDC'!V37</f>
        <v>50.13</v>
      </c>
      <c r="Z37" s="99">
        <f>'[1]DA HPSLDC'!W37</f>
        <v>1371.85</v>
      </c>
      <c r="AA37" s="99">
        <f>'[1]DA HPSLDC'!X37</f>
        <v>1405.92</v>
      </c>
      <c r="AB37" s="99">
        <f>'[1]DA HPSLDC'!Y37</f>
        <v>49.77</v>
      </c>
      <c r="AC37" s="99">
        <f>'[1]DA HPSLDC'!Z37</f>
        <v>15.74</v>
      </c>
      <c r="AD37" s="99">
        <f>'[1]DA HPSLDC'!AA37</f>
        <v>34.03</v>
      </c>
      <c r="AE37" s="100">
        <f t="shared" si="3"/>
        <v>7.1757812499999934E-2</v>
      </c>
      <c r="AF37" s="100">
        <f t="shared" si="3"/>
        <v>8.2003142407755442E-2</v>
      </c>
      <c r="AG37" s="100">
        <f t="shared" si="3"/>
        <v>-0.86418120817199051</v>
      </c>
      <c r="AH37" s="100">
        <f t="shared" si="3"/>
        <v>-0.95464975131663865</v>
      </c>
    </row>
    <row r="38" spans="1:34" s="101" customFormat="1" ht="127.5" customHeight="1">
      <c r="A38" s="91">
        <v>26</v>
      </c>
      <c r="B38" s="92" t="s">
        <v>113</v>
      </c>
      <c r="C38" s="93">
        <f>'[1]Annx-A (DA) '!E37</f>
        <v>1261</v>
      </c>
      <c r="D38" s="94">
        <f>'[1]Annx-A (DA) '!W37</f>
        <v>1217.1307585959999</v>
      </c>
      <c r="E38" s="95">
        <f>'[1]Annx-A (DA) '!X37</f>
        <v>291.37766829599985</v>
      </c>
      <c r="F38" s="96">
        <f>'[1]Annx-A (DA) '!V37</f>
        <v>335.24690969999995</v>
      </c>
      <c r="G38" s="97">
        <f t="shared" si="0"/>
        <v>-43.869241404000093</v>
      </c>
      <c r="H38" s="98">
        <f>'[1]DA HPSLDC'!H38</f>
        <v>49.99</v>
      </c>
      <c r="I38" s="99">
        <f>'[1]DA HPSLDC'!I38</f>
        <v>1307.55</v>
      </c>
      <c r="J38" s="99">
        <f>'[1]DA HPSLDC'!J38</f>
        <v>1390.51</v>
      </c>
      <c r="K38" s="99">
        <f>'[1]DA HPSLDC'!K38</f>
        <v>82.17</v>
      </c>
      <c r="L38" s="99">
        <f>'[1]DA HPSLDC'!L38</f>
        <v>-0.79</v>
      </c>
      <c r="M38" s="99">
        <f>'[1]DA HPSLDC'!M38</f>
        <v>82.960000000000008</v>
      </c>
      <c r="N38" s="100">
        <f t="shared" si="2"/>
        <v>3.6915146708961108E-2</v>
      </c>
      <c r="O38" s="100">
        <f t="shared" si="2"/>
        <v>0.14244914950962112</v>
      </c>
      <c r="P38" s="100">
        <f t="shared" si="2"/>
        <v>-0.71799486048283379</v>
      </c>
      <c r="Q38" s="100">
        <f t="shared" si="2"/>
        <v>-1.0023564721318594</v>
      </c>
      <c r="R38" s="92">
        <v>74</v>
      </c>
      <c r="S38" s="92" t="s">
        <v>114</v>
      </c>
      <c r="T38" s="93">
        <f>'[1]Annx-A (DA) '!AI37</f>
        <v>1244</v>
      </c>
      <c r="U38" s="94">
        <f>'[1]Annx-A (DA) '!BC37</f>
        <v>1298.7777604960006</v>
      </c>
      <c r="V38" s="95">
        <f>'[1]Annx-A (DA) '!BD37</f>
        <v>365.85413729600037</v>
      </c>
      <c r="W38" s="96">
        <f>'[1]Annx-A (DA) '!BB37</f>
        <v>311.07637679999993</v>
      </c>
      <c r="X38" s="97">
        <f t="shared" si="1"/>
        <v>54.77776049600044</v>
      </c>
      <c r="Y38" s="98">
        <f>'[1]DA HPSLDC'!V38</f>
        <v>50.12</v>
      </c>
      <c r="Z38" s="99">
        <f>'[1]DA HPSLDC'!W38</f>
        <v>1384.57</v>
      </c>
      <c r="AA38" s="99">
        <f>'[1]DA HPSLDC'!X38</f>
        <v>1418.0500000000002</v>
      </c>
      <c r="AB38" s="99">
        <f>'[1]DA HPSLDC'!Y38</f>
        <v>43.66</v>
      </c>
      <c r="AC38" s="99">
        <f>'[1]DA HPSLDC'!Z38</f>
        <v>10.18</v>
      </c>
      <c r="AD38" s="99">
        <f>'[1]DA HPSLDC'!AA38</f>
        <v>33.479999999999997</v>
      </c>
      <c r="AE38" s="100">
        <f t="shared" si="3"/>
        <v>0.11299839228295815</v>
      </c>
      <c r="AF38" s="100">
        <f t="shared" si="3"/>
        <v>9.1834217625076778E-2</v>
      </c>
      <c r="AG38" s="100">
        <f t="shared" si="3"/>
        <v>-0.88066282283237873</v>
      </c>
      <c r="AH38" s="100">
        <f t="shared" si="3"/>
        <v>-0.96727491780404451</v>
      </c>
    </row>
    <row r="39" spans="1:34" s="101" customFormat="1" ht="127.5" customHeight="1">
      <c r="A39" s="91">
        <v>27</v>
      </c>
      <c r="B39" s="92" t="s">
        <v>115</v>
      </c>
      <c r="C39" s="93">
        <f>'[1]Annx-A (DA) '!E38</f>
        <v>1258</v>
      </c>
      <c r="D39" s="94">
        <f>'[1]Annx-A (DA) '!W38</f>
        <v>1219.0738545959998</v>
      </c>
      <c r="E39" s="95">
        <f>'[1]Annx-A (DA) '!X38</f>
        <v>293.32076429599982</v>
      </c>
      <c r="F39" s="96">
        <f>'[1]Annx-A (DA) '!V38</f>
        <v>332.24690969999995</v>
      </c>
      <c r="G39" s="97">
        <f t="shared" si="0"/>
        <v>-38.926145404000124</v>
      </c>
      <c r="H39" s="98">
        <f>'[1]DA HPSLDC'!H39</f>
        <v>50.04</v>
      </c>
      <c r="I39" s="99">
        <f>'[1]DA HPSLDC'!I39</f>
        <v>1350.65</v>
      </c>
      <c r="J39" s="99">
        <f>'[1]DA HPSLDC'!J39</f>
        <v>1409.66</v>
      </c>
      <c r="K39" s="99">
        <f>'[1]DA HPSLDC'!K39</f>
        <v>101.47</v>
      </c>
      <c r="L39" s="99">
        <f>'[1]DA HPSLDC'!L39</f>
        <v>42.47</v>
      </c>
      <c r="M39" s="99">
        <f>'[1]DA HPSLDC'!M39</f>
        <v>59</v>
      </c>
      <c r="N39" s="100">
        <f t="shared" si="2"/>
        <v>7.3648648648648715E-2</v>
      </c>
      <c r="O39" s="100">
        <f t="shared" si="2"/>
        <v>0.15633683282229063</v>
      </c>
      <c r="P39" s="100">
        <f t="shared" si="2"/>
        <v>-0.65406472247698355</v>
      </c>
      <c r="Q39" s="100">
        <f t="shared" si="2"/>
        <v>-0.87217337841201281</v>
      </c>
      <c r="R39" s="92">
        <v>75</v>
      </c>
      <c r="S39" s="92" t="s">
        <v>116</v>
      </c>
      <c r="T39" s="93">
        <f>'[1]Annx-A (DA) '!AI38</f>
        <v>1211</v>
      </c>
      <c r="U39" s="94">
        <f>'[1]Annx-A (DA) '!BC38</f>
        <v>1247.4335984960003</v>
      </c>
      <c r="V39" s="95">
        <f>'[1]Annx-A (DA) '!BD38</f>
        <v>314.50997529600028</v>
      </c>
      <c r="W39" s="96">
        <f>'[1]Annx-A (DA) '!BB38</f>
        <v>278.07637679999993</v>
      </c>
      <c r="X39" s="97">
        <f t="shared" si="1"/>
        <v>36.433598496000343</v>
      </c>
      <c r="Y39" s="98">
        <f>'[1]DA HPSLDC'!V39</f>
        <v>50.11</v>
      </c>
      <c r="Z39" s="99">
        <f>'[1]DA HPSLDC'!W39</f>
        <v>1323.42</v>
      </c>
      <c r="AA39" s="99">
        <f>'[1]DA HPSLDC'!X39</f>
        <v>1392.26</v>
      </c>
      <c r="AB39" s="99">
        <f>'[1]DA HPSLDC'!Y39</f>
        <v>17.03</v>
      </c>
      <c r="AC39" s="99">
        <f>'[1]DA HPSLDC'!Z39</f>
        <v>-51.82</v>
      </c>
      <c r="AD39" s="99">
        <f>'[1]DA HPSLDC'!AA39</f>
        <v>68.849999999999994</v>
      </c>
      <c r="AE39" s="100">
        <f t="shared" si="3"/>
        <v>9.2832369942196596E-2</v>
      </c>
      <c r="AF39" s="100">
        <f t="shared" si="3"/>
        <v>0.11609948752271328</v>
      </c>
      <c r="AG39" s="100">
        <f t="shared" si="3"/>
        <v>-0.94585227389378579</v>
      </c>
      <c r="AH39" s="100">
        <f t="shared" si="3"/>
        <v>-1.1863516800539671</v>
      </c>
    </row>
    <row r="40" spans="1:34" s="101" customFormat="1" ht="127.5" customHeight="1">
      <c r="A40" s="91">
        <v>28</v>
      </c>
      <c r="B40" s="92" t="s">
        <v>117</v>
      </c>
      <c r="C40" s="93">
        <f>'[1]Annx-A (DA) '!E39</f>
        <v>1260</v>
      </c>
      <c r="D40" s="94">
        <f>'[1]Annx-A (DA) '!W39</f>
        <v>1220.7460195960002</v>
      </c>
      <c r="E40" s="95">
        <f>'[1]Annx-A (DA) '!X39</f>
        <v>294.992929296</v>
      </c>
      <c r="F40" s="96">
        <f>'[1]Annx-A (DA) '!V39</f>
        <v>334.24690969999995</v>
      </c>
      <c r="G40" s="97">
        <f t="shared" si="0"/>
        <v>-39.253980403999947</v>
      </c>
      <c r="H40" s="98">
        <f>'[1]DA HPSLDC'!H40</f>
        <v>50.03</v>
      </c>
      <c r="I40" s="99">
        <f>'[1]DA HPSLDC'!I40</f>
        <v>1365.69</v>
      </c>
      <c r="J40" s="99">
        <f>'[1]DA HPSLDC'!J40</f>
        <v>1393.33</v>
      </c>
      <c r="K40" s="99">
        <f>'[1]DA HPSLDC'!K40</f>
        <v>85.31</v>
      </c>
      <c r="L40" s="99">
        <f>'[1]DA HPSLDC'!L40</f>
        <v>57.67</v>
      </c>
      <c r="M40" s="99">
        <f>'[1]DA HPSLDC'!M40</f>
        <v>27.64</v>
      </c>
      <c r="N40" s="100">
        <f t="shared" si="2"/>
        <v>8.3880952380952431E-2</v>
      </c>
      <c r="O40" s="100">
        <f t="shared" si="2"/>
        <v>0.14137582890593042</v>
      </c>
      <c r="P40" s="100">
        <f t="shared" si="2"/>
        <v>-0.71080662779412329</v>
      </c>
      <c r="Q40" s="100">
        <f t="shared" si="2"/>
        <v>-0.82746287751243186</v>
      </c>
      <c r="R40" s="92">
        <v>76</v>
      </c>
      <c r="S40" s="92" t="s">
        <v>118</v>
      </c>
      <c r="T40" s="93">
        <f>'[1]Annx-A (DA) '!AI39</f>
        <v>1196</v>
      </c>
      <c r="U40" s="94">
        <f>'[1]Annx-A (DA) '!BC39</f>
        <v>1252.6298144960006</v>
      </c>
      <c r="V40" s="95">
        <f>'[1]Annx-A (DA) '!BD39</f>
        <v>319.70619129600044</v>
      </c>
      <c r="W40" s="96">
        <f>'[1]Annx-A (DA) '!BB39</f>
        <v>263.07637679999993</v>
      </c>
      <c r="X40" s="97">
        <f t="shared" si="1"/>
        <v>56.629814496000506</v>
      </c>
      <c r="Y40" s="98">
        <f>'[1]DA HPSLDC'!V40</f>
        <v>50.06</v>
      </c>
      <c r="Z40" s="99">
        <f>'[1]DA HPSLDC'!W40</f>
        <v>1309.72</v>
      </c>
      <c r="AA40" s="99">
        <f>'[1]DA HPSLDC'!X40</f>
        <v>1410.73</v>
      </c>
      <c r="AB40" s="99">
        <f>'[1]DA HPSLDC'!Y40</f>
        <v>31.63</v>
      </c>
      <c r="AC40" s="99">
        <f>'[1]DA HPSLDC'!Z40</f>
        <v>-69.38</v>
      </c>
      <c r="AD40" s="99">
        <f>'[1]DA HPSLDC'!AA40</f>
        <v>101.00999999999999</v>
      </c>
      <c r="AE40" s="100">
        <f t="shared" si="3"/>
        <v>9.5083612040133797E-2</v>
      </c>
      <c r="AF40" s="100">
        <f t="shared" si="3"/>
        <v>0.12621461159106415</v>
      </c>
      <c r="AG40" s="100">
        <f t="shared" si="3"/>
        <v>-0.90106541299128196</v>
      </c>
      <c r="AH40" s="100">
        <f t="shared" si="3"/>
        <v>-1.2637256938229202</v>
      </c>
    </row>
    <row r="41" spans="1:34" s="101" customFormat="1" ht="127.5" customHeight="1">
      <c r="A41" s="91">
        <v>29</v>
      </c>
      <c r="B41" s="92" t="s">
        <v>119</v>
      </c>
      <c r="C41" s="93">
        <f>'[1]Annx-A (DA) '!E40</f>
        <v>1293</v>
      </c>
      <c r="D41" s="94">
        <f>'[1]Annx-A (DA) '!W40</f>
        <v>1317.8993512960001</v>
      </c>
      <c r="E41" s="95">
        <f>'[1]Annx-A (DA) '!X40</f>
        <v>392.92221729600027</v>
      </c>
      <c r="F41" s="96">
        <f>'[1]Annx-A (DA) '!V40</f>
        <v>368.02286599999991</v>
      </c>
      <c r="G41" s="97">
        <f t="shared" si="0"/>
        <v>24.899351296000361</v>
      </c>
      <c r="H41" s="98">
        <f>'[1]DA HPSLDC'!H41</f>
        <v>50.03</v>
      </c>
      <c r="I41" s="99">
        <f>'[1]DA HPSLDC'!I41</f>
        <v>1384.99</v>
      </c>
      <c r="J41" s="99">
        <f>'[1]DA HPSLDC'!J41</f>
        <v>1463.9</v>
      </c>
      <c r="K41" s="99">
        <f>'[1]DA HPSLDC'!K41</f>
        <v>196.51</v>
      </c>
      <c r="L41" s="99">
        <f>'[1]DA HPSLDC'!L41</f>
        <v>117.57</v>
      </c>
      <c r="M41" s="99">
        <f>'[1]DA HPSLDC'!M41</f>
        <v>78.94</v>
      </c>
      <c r="N41" s="100">
        <f t="shared" si="2"/>
        <v>7.1144624903325612E-2</v>
      </c>
      <c r="O41" s="100">
        <f t="shared" si="2"/>
        <v>0.1107828519381434</v>
      </c>
      <c r="P41" s="100">
        <f t="shared" si="2"/>
        <v>-0.49987556989692178</v>
      </c>
      <c r="Q41" s="100">
        <f t="shared" si="2"/>
        <v>-0.68053615451166005</v>
      </c>
      <c r="R41" s="92">
        <v>77</v>
      </c>
      <c r="S41" s="92" t="s">
        <v>120</v>
      </c>
      <c r="T41" s="93">
        <f>'[1]Annx-A (DA) '!AI40</f>
        <v>1188</v>
      </c>
      <c r="U41" s="94">
        <f>'[1]Annx-A (DA) '!BC40</f>
        <v>1229.2184104960002</v>
      </c>
      <c r="V41" s="95">
        <f>'[1]Annx-A (DA) '!BD40</f>
        <v>294.99478729600031</v>
      </c>
      <c r="W41" s="96">
        <f>'[1]Annx-A (DA) '!BB40</f>
        <v>253.77637679999998</v>
      </c>
      <c r="X41" s="97">
        <f t="shared" si="1"/>
        <v>41.218410496000331</v>
      </c>
      <c r="Y41" s="98">
        <f>'[1]DA HPSLDC'!V41</f>
        <v>50.07</v>
      </c>
      <c r="Z41" s="99">
        <f>'[1]DA HPSLDC'!W41</f>
        <v>1289.05</v>
      </c>
      <c r="AA41" s="99">
        <f>'[1]DA HPSLDC'!X41</f>
        <v>1354.6599999999999</v>
      </c>
      <c r="AB41" s="99">
        <f>'[1]DA HPSLDC'!Y41</f>
        <v>-35.19</v>
      </c>
      <c r="AC41" s="99">
        <f>'[1]DA HPSLDC'!Z41</f>
        <v>-100.79</v>
      </c>
      <c r="AD41" s="99">
        <f>'[1]DA HPSLDC'!AA41</f>
        <v>65.600000000000009</v>
      </c>
      <c r="AE41" s="100">
        <f t="shared" si="3"/>
        <v>8.5058922558922515E-2</v>
      </c>
      <c r="AF41" s="100">
        <f t="shared" si="3"/>
        <v>0.1020498785511868</v>
      </c>
      <c r="AG41" s="100">
        <f t="shared" si="3"/>
        <v>-1.1192902434736585</v>
      </c>
      <c r="AH41" s="100">
        <f t="shared" si="3"/>
        <v>-1.3971606863921466</v>
      </c>
    </row>
    <row r="42" spans="1:34" s="101" customFormat="1" ht="127.5" customHeight="1">
      <c r="A42" s="91">
        <v>30</v>
      </c>
      <c r="B42" s="92" t="s">
        <v>121</v>
      </c>
      <c r="C42" s="93">
        <f>'[1]Annx-A (DA) '!E41</f>
        <v>1317</v>
      </c>
      <c r="D42" s="94">
        <f>'[1]Annx-A (DA) '!W41</f>
        <v>1318.4893512960002</v>
      </c>
      <c r="E42" s="95">
        <f>'[1]Annx-A (DA) '!X41</f>
        <v>393.51221729600019</v>
      </c>
      <c r="F42" s="96">
        <f>'[1]Annx-A (DA) '!V41</f>
        <v>392.02286599999991</v>
      </c>
      <c r="G42" s="97">
        <f t="shared" si="0"/>
        <v>1.4893512960002795</v>
      </c>
      <c r="H42" s="98">
        <f>'[1]DA HPSLDC'!H42</f>
        <v>50.04</v>
      </c>
      <c r="I42" s="99">
        <f>'[1]DA HPSLDC'!I42</f>
        <v>1400.33</v>
      </c>
      <c r="J42" s="99">
        <f>'[1]DA HPSLDC'!J42</f>
        <v>1435.44</v>
      </c>
      <c r="K42" s="99">
        <f>'[1]DA HPSLDC'!K42</f>
        <v>174.48</v>
      </c>
      <c r="L42" s="99">
        <f>'[1]DA HPSLDC'!L42</f>
        <v>139.36000000000001</v>
      </c>
      <c r="M42" s="99">
        <f>'[1]DA HPSLDC'!M42</f>
        <v>35.119999999999976</v>
      </c>
      <c r="N42" s="100">
        <f t="shared" si="2"/>
        <v>6.3272589217919464E-2</v>
      </c>
      <c r="O42" s="100">
        <f t="shared" si="2"/>
        <v>8.8700487864421487E-2</v>
      </c>
      <c r="P42" s="100">
        <f t="shared" si="2"/>
        <v>-0.55660842959608547</v>
      </c>
      <c r="Q42" s="100">
        <f t="shared" si="2"/>
        <v>-0.64451053219941501</v>
      </c>
      <c r="R42" s="92">
        <v>78</v>
      </c>
      <c r="S42" s="92" t="s">
        <v>122</v>
      </c>
      <c r="T42" s="93">
        <f>'[1]Annx-A (DA) '!AI41</f>
        <v>1186</v>
      </c>
      <c r="U42" s="94">
        <f>'[1]Annx-A (DA) '!BC41</f>
        <v>1233.7430964959999</v>
      </c>
      <c r="V42" s="95">
        <f>'[1]Annx-A (DA) '!BD41</f>
        <v>299.51947329599994</v>
      </c>
      <c r="W42" s="96">
        <f>'[1]Annx-A (DA) '!BB41</f>
        <v>251.77637679999998</v>
      </c>
      <c r="X42" s="97">
        <f t="shared" si="1"/>
        <v>47.743096495999964</v>
      </c>
      <c r="Y42" s="98">
        <f>'[1]DA HPSLDC'!V42</f>
        <v>50.03</v>
      </c>
      <c r="Z42" s="99">
        <f>'[1]DA HPSLDC'!W42</f>
        <v>1289.3599999999999</v>
      </c>
      <c r="AA42" s="99">
        <f>'[1]DA HPSLDC'!X42</f>
        <v>1320.96</v>
      </c>
      <c r="AB42" s="99">
        <f>'[1]DA HPSLDC'!Y42</f>
        <v>-69.260000000000005</v>
      </c>
      <c r="AC42" s="99">
        <f>'[1]DA HPSLDC'!Z42</f>
        <v>-100.85</v>
      </c>
      <c r="AD42" s="99">
        <f>'[1]DA HPSLDC'!AA42</f>
        <v>31.589999999999989</v>
      </c>
      <c r="AE42" s="100">
        <f t="shared" si="3"/>
        <v>8.7150084317031959E-2</v>
      </c>
      <c r="AF42" s="100">
        <f t="shared" si="3"/>
        <v>7.0692921201916448E-2</v>
      </c>
      <c r="AG42" s="100">
        <f t="shared" si="3"/>
        <v>-1.2312370519280189</v>
      </c>
      <c r="AH42" s="100">
        <f t="shared" si="3"/>
        <v>-1.4005538616520437</v>
      </c>
    </row>
    <row r="43" spans="1:34" s="101" customFormat="1" ht="127.5" customHeight="1">
      <c r="A43" s="91">
        <v>31</v>
      </c>
      <c r="B43" s="92" t="s">
        <v>123</v>
      </c>
      <c r="C43" s="93">
        <f>'[1]Annx-A (DA) '!E42</f>
        <v>1321</v>
      </c>
      <c r="D43" s="94">
        <f>'[1]Annx-A (DA) '!W42</f>
        <v>1347.7125592960001</v>
      </c>
      <c r="E43" s="95">
        <f>'[1]Annx-A (DA) '!X42</f>
        <v>422.73542529600019</v>
      </c>
      <c r="F43" s="96">
        <f>'[1]Annx-A (DA) '!V42</f>
        <v>396.02286599999991</v>
      </c>
      <c r="G43" s="97">
        <f t="shared" si="0"/>
        <v>26.712559296000279</v>
      </c>
      <c r="H43" s="98">
        <f>'[1]DA HPSLDC'!H43</f>
        <v>50.07</v>
      </c>
      <c r="I43" s="99">
        <f>'[1]DA HPSLDC'!I43</f>
        <v>1417.8</v>
      </c>
      <c r="J43" s="99">
        <f>'[1]DA HPSLDC'!J43</f>
        <v>1464.62</v>
      </c>
      <c r="K43" s="99">
        <f>'[1]DA HPSLDC'!K43</f>
        <v>213.79</v>
      </c>
      <c r="L43" s="99">
        <f>'[1]DA HPSLDC'!L43</f>
        <v>166.97</v>
      </c>
      <c r="M43" s="99">
        <f>'[1]DA HPSLDC'!M43</f>
        <v>46.819999999999993</v>
      </c>
      <c r="N43" s="100">
        <f t="shared" si="2"/>
        <v>7.3277819833459462E-2</v>
      </c>
      <c r="O43" s="100">
        <f t="shared" si="2"/>
        <v>8.6745085142686737E-2</v>
      </c>
      <c r="P43" s="100">
        <f t="shared" si="2"/>
        <v>-0.49426996838435339</v>
      </c>
      <c r="Q43" s="100">
        <f t="shared" si="2"/>
        <v>-0.57838293105024896</v>
      </c>
      <c r="R43" s="92">
        <v>79</v>
      </c>
      <c r="S43" s="92" t="s">
        <v>124</v>
      </c>
      <c r="T43" s="93">
        <f>'[1]Annx-A (DA) '!AI42</f>
        <v>1181</v>
      </c>
      <c r="U43" s="94">
        <f>'[1]Annx-A (DA) '!BC42</f>
        <v>1231.8856364960002</v>
      </c>
      <c r="V43" s="95">
        <f>'[1]Annx-A (DA) '!BD42</f>
        <v>297.66201329600023</v>
      </c>
      <c r="W43" s="96">
        <f>'[1]Annx-A (DA) '!BB42</f>
        <v>246.77637679999998</v>
      </c>
      <c r="X43" s="97">
        <f t="shared" si="1"/>
        <v>50.885636496000245</v>
      </c>
      <c r="Y43" s="98">
        <f>'[1]DA HPSLDC'!V43</f>
        <v>50.02</v>
      </c>
      <c r="Z43" s="99">
        <f>'[1]DA HPSLDC'!W43</f>
        <v>1286.0999999999999</v>
      </c>
      <c r="AA43" s="99">
        <f>'[1]DA HPSLDC'!X43</f>
        <v>1358.76</v>
      </c>
      <c r="AB43" s="99">
        <f>'[1]DA HPSLDC'!Y43</f>
        <v>-31.7</v>
      </c>
      <c r="AC43" s="99">
        <f>'[1]DA HPSLDC'!Z43</f>
        <v>-104.36</v>
      </c>
      <c r="AD43" s="99">
        <f>'[1]DA HPSLDC'!AA43</f>
        <v>72.66</v>
      </c>
      <c r="AE43" s="100">
        <f t="shared" si="3"/>
        <v>8.8992379339542682E-2</v>
      </c>
      <c r="AF43" s="100">
        <f t="shared" si="3"/>
        <v>0.10299199840082862</v>
      </c>
      <c r="AG43" s="100">
        <f t="shared" si="3"/>
        <v>-1.1064966256492963</v>
      </c>
      <c r="AH43" s="100">
        <f t="shared" si="3"/>
        <v>-1.4228929906227556</v>
      </c>
    </row>
    <row r="44" spans="1:34" s="101" customFormat="1" ht="127.5" customHeight="1">
      <c r="A44" s="91">
        <v>32</v>
      </c>
      <c r="B44" s="92" t="s">
        <v>125</v>
      </c>
      <c r="C44" s="93">
        <f>'[1]Annx-A (DA) '!E43</f>
        <v>1342</v>
      </c>
      <c r="D44" s="94">
        <f>'[1]Annx-A (DA) '!W43</f>
        <v>1348.8240452960003</v>
      </c>
      <c r="E44" s="95">
        <f>'[1]Annx-A (DA) '!X43</f>
        <v>423.8469112960002</v>
      </c>
      <c r="F44" s="96">
        <f>'[1]Annx-A (DA) '!V43</f>
        <v>417.02286599999991</v>
      </c>
      <c r="G44" s="97">
        <f t="shared" si="0"/>
        <v>6.8240452960002926</v>
      </c>
      <c r="H44" s="98">
        <f>'[1]DA HPSLDC'!H44</f>
        <v>50.09</v>
      </c>
      <c r="I44" s="99">
        <f>'[1]DA HPSLDC'!I44</f>
        <v>1420.36</v>
      </c>
      <c r="J44" s="99">
        <f>'[1]DA HPSLDC'!J44</f>
        <v>1483.6100000000001</v>
      </c>
      <c r="K44" s="99">
        <f>'[1]DA HPSLDC'!K44</f>
        <v>221.87</v>
      </c>
      <c r="L44" s="99">
        <f>'[1]DA HPSLDC'!L44</f>
        <v>158.63</v>
      </c>
      <c r="M44" s="99">
        <f>'[1]DA HPSLDC'!M44</f>
        <v>63.240000000000009</v>
      </c>
      <c r="N44" s="100">
        <f t="shared" si="2"/>
        <v>5.8390461997019298E-2</v>
      </c>
      <c r="O44" s="100">
        <f t="shared" si="2"/>
        <v>9.9928493396943346E-2</v>
      </c>
      <c r="P44" s="100">
        <f t="shared" si="2"/>
        <v>-0.47653269591705583</v>
      </c>
      <c r="Q44" s="100">
        <f t="shared" si="2"/>
        <v>-0.61961318447223934</v>
      </c>
      <c r="R44" s="92">
        <v>80</v>
      </c>
      <c r="S44" s="92" t="s">
        <v>126</v>
      </c>
      <c r="T44" s="93">
        <f>'[1]Annx-A (DA) '!AI43</f>
        <v>1202</v>
      </c>
      <c r="U44" s="94">
        <f>'[1]Annx-A (DA) '!BC43</f>
        <v>1251.8794464960001</v>
      </c>
      <c r="V44" s="95">
        <f>'[1]Annx-A (DA) '!BD43</f>
        <v>317.65582329600016</v>
      </c>
      <c r="W44" s="96">
        <f>'[1]Annx-A (DA) '!BB43</f>
        <v>267.77637679999998</v>
      </c>
      <c r="X44" s="97">
        <f t="shared" si="1"/>
        <v>49.879446496000185</v>
      </c>
      <c r="Y44" s="98">
        <f>'[1]DA HPSLDC'!V44</f>
        <v>50.04</v>
      </c>
      <c r="Z44" s="99">
        <f>'[1]DA HPSLDC'!W44</f>
        <v>1329.24</v>
      </c>
      <c r="AA44" s="99">
        <f>'[1]DA HPSLDC'!X44</f>
        <v>1374.9</v>
      </c>
      <c r="AB44" s="99">
        <f>'[1]DA HPSLDC'!Y44</f>
        <v>-10.87</v>
      </c>
      <c r="AC44" s="99">
        <f>'[1]DA HPSLDC'!Z44</f>
        <v>-56.53</v>
      </c>
      <c r="AD44" s="99">
        <f>'[1]DA HPSLDC'!AA44</f>
        <v>45.660000000000004</v>
      </c>
      <c r="AE44" s="100">
        <f t="shared" si="3"/>
        <v>0.10585690515806989</v>
      </c>
      <c r="AF44" s="100">
        <f t="shared" si="3"/>
        <v>9.8268690206819387E-2</v>
      </c>
      <c r="AG44" s="100">
        <f t="shared" si="3"/>
        <v>-1.0342194261928297</v>
      </c>
      <c r="AH44" s="100">
        <f t="shared" si="3"/>
        <v>-1.2111089883116231</v>
      </c>
    </row>
    <row r="45" spans="1:34" s="101" customFormat="1" ht="127.5" customHeight="1">
      <c r="A45" s="91">
        <v>33</v>
      </c>
      <c r="B45" s="92" t="s">
        <v>127</v>
      </c>
      <c r="C45" s="93">
        <f>'[1]Annx-A (DA) '!E44</f>
        <v>1339</v>
      </c>
      <c r="D45" s="94">
        <f>'[1]Annx-A (DA) '!W44</f>
        <v>1401.197385296</v>
      </c>
      <c r="E45" s="95">
        <f>'[1]Annx-A (DA) '!X44</f>
        <v>476.22025129600007</v>
      </c>
      <c r="F45" s="96">
        <f>'[1]Annx-A (DA) '!V44</f>
        <v>414.02286599999991</v>
      </c>
      <c r="G45" s="97">
        <f t="shared" si="0"/>
        <v>62.197385296000164</v>
      </c>
      <c r="H45" s="98">
        <f>'[1]DA HPSLDC'!H45</f>
        <v>50.11</v>
      </c>
      <c r="I45" s="99">
        <f>'[1]DA HPSLDC'!I45</f>
        <v>1435.82</v>
      </c>
      <c r="J45" s="99">
        <f>'[1]DA HPSLDC'!J45</f>
        <v>1501.1</v>
      </c>
      <c r="K45" s="99">
        <f>'[1]DA HPSLDC'!K45</f>
        <v>230.53</v>
      </c>
      <c r="L45" s="99">
        <f>'[1]DA HPSLDC'!L45</f>
        <v>165.26</v>
      </c>
      <c r="M45" s="99">
        <f>'[1]DA HPSLDC'!M45</f>
        <v>65.27000000000001</v>
      </c>
      <c r="N45" s="100">
        <f t="shared" si="2"/>
        <v>7.2307692307692253E-2</v>
      </c>
      <c r="O45" s="100">
        <f t="shared" si="2"/>
        <v>7.1298031064264147E-2</v>
      </c>
      <c r="P45" s="100">
        <f t="shared" si="2"/>
        <v>-0.51591726859026099</v>
      </c>
      <c r="Q45" s="100">
        <f t="shared" si="2"/>
        <v>-0.60084330221510029</v>
      </c>
      <c r="R45" s="92">
        <v>81</v>
      </c>
      <c r="S45" s="92" t="s">
        <v>128</v>
      </c>
      <c r="T45" s="93">
        <f>'[1]Annx-A (DA) '!AI44</f>
        <v>1255</v>
      </c>
      <c r="U45" s="94">
        <f>'[1]Annx-A (DA) '!BC44</f>
        <v>1306.7484044960001</v>
      </c>
      <c r="V45" s="95">
        <f>'[1]Annx-A (DA) '!BD44</f>
        <v>372.52478129600019</v>
      </c>
      <c r="W45" s="96">
        <f>'[1]Annx-A (DA) '!BB44</f>
        <v>320.77637679999998</v>
      </c>
      <c r="X45" s="97">
        <f t="shared" si="1"/>
        <v>51.748404496000205</v>
      </c>
      <c r="Y45" s="98">
        <f>'[1]DA HPSLDC'!V45</f>
        <v>50.01</v>
      </c>
      <c r="Z45" s="99">
        <f>'[1]DA HPSLDC'!W45</f>
        <v>1362.27</v>
      </c>
      <c r="AA45" s="99">
        <f>'[1]DA HPSLDC'!X45</f>
        <v>1366.81</v>
      </c>
      <c r="AB45" s="99">
        <f>'[1]DA HPSLDC'!Y45</f>
        <v>-4.66</v>
      </c>
      <c r="AC45" s="99">
        <f>'[1]DA HPSLDC'!Z45</f>
        <v>-9.1999999999999993</v>
      </c>
      <c r="AD45" s="99">
        <f>'[1]DA HPSLDC'!AA45</f>
        <v>4.5399999999999991</v>
      </c>
      <c r="AE45" s="100">
        <f t="shared" si="3"/>
        <v>8.5474103585657352E-2</v>
      </c>
      <c r="AF45" s="100">
        <f t="shared" si="3"/>
        <v>4.5962631595609225E-2</v>
      </c>
      <c r="AG45" s="100">
        <f t="shared" si="3"/>
        <v>-1.0125092349126092</v>
      </c>
      <c r="AH45" s="100">
        <f t="shared" si="3"/>
        <v>-1.0286804162194776</v>
      </c>
    </row>
    <row r="46" spans="1:34" s="101" customFormat="1" ht="127.5" customHeight="1">
      <c r="A46" s="91">
        <v>34</v>
      </c>
      <c r="B46" s="92" t="s">
        <v>129</v>
      </c>
      <c r="C46" s="93">
        <f>'[1]Annx-A (DA) '!E45</f>
        <v>1356</v>
      </c>
      <c r="D46" s="94">
        <f>'[1]Annx-A (DA) '!W45</f>
        <v>1407.7538742959996</v>
      </c>
      <c r="E46" s="95">
        <f>'[1]Annx-A (DA) '!X45</f>
        <v>482.7767402959999</v>
      </c>
      <c r="F46" s="96">
        <f>'[1]Annx-A (DA) '!V45</f>
        <v>431.02286599999991</v>
      </c>
      <c r="G46" s="97">
        <f t="shared" si="0"/>
        <v>51.753874295999992</v>
      </c>
      <c r="H46" s="98">
        <f>'[1]DA HPSLDC'!H46</f>
        <v>50.05</v>
      </c>
      <c r="I46" s="99">
        <f>'[1]DA HPSLDC'!I46</f>
        <v>1465.52</v>
      </c>
      <c r="J46" s="99">
        <f>'[1]DA HPSLDC'!J46</f>
        <v>1513.15</v>
      </c>
      <c r="K46" s="99">
        <f>'[1]DA HPSLDC'!K46</f>
        <v>235.18</v>
      </c>
      <c r="L46" s="99">
        <f>'[1]DA HPSLDC'!L46</f>
        <v>187.55</v>
      </c>
      <c r="M46" s="99">
        <f>'[1]DA HPSLDC'!M46</f>
        <v>47.629999999999995</v>
      </c>
      <c r="N46" s="100">
        <f t="shared" si="2"/>
        <v>8.0766961651917393E-2</v>
      </c>
      <c r="O46" s="100">
        <f t="shared" si="2"/>
        <v>7.4868290280293348E-2</v>
      </c>
      <c r="P46" s="100">
        <f t="shared" si="2"/>
        <v>-0.5128597126369292</v>
      </c>
      <c r="Q46" s="100">
        <f t="shared" si="2"/>
        <v>-0.56487227292484277</v>
      </c>
      <c r="R46" s="92">
        <v>82</v>
      </c>
      <c r="S46" s="92" t="s">
        <v>130</v>
      </c>
      <c r="T46" s="93">
        <f>'[1]Annx-A (DA) '!AI45</f>
        <v>1279</v>
      </c>
      <c r="U46" s="94">
        <f>'[1]Annx-A (DA) '!BC45</f>
        <v>1331.9111674960004</v>
      </c>
      <c r="V46" s="95">
        <f>'[1]Annx-A (DA) '!BD45</f>
        <v>397.68754429600023</v>
      </c>
      <c r="W46" s="96">
        <f>'[1]Annx-A (DA) '!BB45</f>
        <v>344.77637679999998</v>
      </c>
      <c r="X46" s="97">
        <f t="shared" si="1"/>
        <v>52.911167496000246</v>
      </c>
      <c r="Y46" s="98">
        <f>'[1]DA HPSLDC'!V46</f>
        <v>50.02</v>
      </c>
      <c r="Z46" s="99">
        <f>'[1]DA HPSLDC'!W46</f>
        <v>1396.63</v>
      </c>
      <c r="AA46" s="99">
        <f>'[1]DA HPSLDC'!X46</f>
        <v>1397.93</v>
      </c>
      <c r="AB46" s="99">
        <f>'[1]DA HPSLDC'!Y46</f>
        <v>19.89</v>
      </c>
      <c r="AC46" s="99">
        <f>'[1]DA HPSLDC'!Z46</f>
        <v>18.59</v>
      </c>
      <c r="AD46" s="99">
        <f>'[1]DA HPSLDC'!AA46</f>
        <v>1.3000000000000007</v>
      </c>
      <c r="AE46" s="100">
        <f t="shared" si="3"/>
        <v>9.1970289288506729E-2</v>
      </c>
      <c r="AF46" s="100">
        <f t="shared" si="3"/>
        <v>4.9566993741868973E-2</v>
      </c>
      <c r="AG46" s="100">
        <f t="shared" si="3"/>
        <v>-0.94998586129920182</v>
      </c>
      <c r="AH46" s="100">
        <f t="shared" si="3"/>
        <v>-0.94608099263487599</v>
      </c>
    </row>
    <row r="47" spans="1:34" s="101" customFormat="1" ht="127.5" customHeight="1">
      <c r="A47" s="91">
        <v>35</v>
      </c>
      <c r="B47" s="92" t="s">
        <v>131</v>
      </c>
      <c r="C47" s="93">
        <f>'[1]Annx-A (DA) '!E46</f>
        <v>1370</v>
      </c>
      <c r="D47" s="94">
        <f>'[1]Annx-A (DA) '!W46</f>
        <v>1415.1692182960005</v>
      </c>
      <c r="E47" s="95">
        <f>'[1]Annx-A (DA) '!X46</f>
        <v>490.19208429600047</v>
      </c>
      <c r="F47" s="96">
        <f>'[1]Annx-A (DA) '!V46</f>
        <v>445.02286599999991</v>
      </c>
      <c r="G47" s="97">
        <f t="shared" si="0"/>
        <v>45.169218296000565</v>
      </c>
      <c r="H47" s="98">
        <f>'[1]DA HPSLDC'!H47</f>
        <v>50.01</v>
      </c>
      <c r="I47" s="99">
        <f>'[1]DA HPSLDC'!I47</f>
        <v>1486.3</v>
      </c>
      <c r="J47" s="99">
        <f>'[1]DA HPSLDC'!J47</f>
        <v>1527.13</v>
      </c>
      <c r="K47" s="99">
        <f>'[1]DA HPSLDC'!K47</f>
        <v>245.92</v>
      </c>
      <c r="L47" s="99">
        <f>'[1]DA HPSLDC'!L47</f>
        <v>205.09</v>
      </c>
      <c r="M47" s="99">
        <f>'[1]DA HPSLDC'!M47</f>
        <v>40.829999999999984</v>
      </c>
      <c r="N47" s="100">
        <f t="shared" si="2"/>
        <v>8.4890510948905082E-2</v>
      </c>
      <c r="O47" s="100">
        <f t="shared" si="2"/>
        <v>7.9114766104657869E-2</v>
      </c>
      <c r="P47" s="100">
        <f t="shared" si="2"/>
        <v>-0.49831911228598663</v>
      </c>
      <c r="Q47" s="100">
        <f t="shared" si="2"/>
        <v>-0.53914727608625834</v>
      </c>
      <c r="R47" s="92">
        <v>83</v>
      </c>
      <c r="S47" s="92" t="s">
        <v>132</v>
      </c>
      <c r="T47" s="93">
        <f>'[1]Annx-A (DA) '!AI46</f>
        <v>1294</v>
      </c>
      <c r="U47" s="94">
        <f>'[1]Annx-A (DA) '!BC46</f>
        <v>1345.4484044960004</v>
      </c>
      <c r="V47" s="95">
        <f>'[1]Annx-A (DA) '!BD46</f>
        <v>412.52478129600019</v>
      </c>
      <c r="W47" s="96">
        <f>'[1]Annx-A (DA) '!BB46</f>
        <v>361.07637679999993</v>
      </c>
      <c r="X47" s="97">
        <f t="shared" si="1"/>
        <v>51.448404496000251</v>
      </c>
      <c r="Y47" s="98">
        <f>'[1]DA HPSLDC'!V47</f>
        <v>50</v>
      </c>
      <c r="Z47" s="99">
        <f>'[1]DA HPSLDC'!W47</f>
        <v>1438.38</v>
      </c>
      <c r="AA47" s="99">
        <f>'[1]DA HPSLDC'!X47</f>
        <v>1370.11</v>
      </c>
      <c r="AB47" s="99">
        <f>'[1]DA HPSLDC'!Y47</f>
        <v>-7.89</v>
      </c>
      <c r="AC47" s="99">
        <f>'[1]DA HPSLDC'!Z47</f>
        <v>60.38</v>
      </c>
      <c r="AD47" s="99">
        <f>'[1]DA HPSLDC'!AA47</f>
        <v>-68.27</v>
      </c>
      <c r="AE47" s="100">
        <f t="shared" si="3"/>
        <v>0.11157650695517783</v>
      </c>
      <c r="AF47" s="100">
        <f t="shared" si="3"/>
        <v>1.8329647886600017E-2</v>
      </c>
      <c r="AG47" s="100">
        <f t="shared" si="3"/>
        <v>-1.0191261237087685</v>
      </c>
      <c r="AH47" s="100">
        <f t="shared" si="3"/>
        <v>-0.83277776149436533</v>
      </c>
    </row>
    <row r="48" spans="1:34" s="101" customFormat="1" ht="127.5" customHeight="1">
      <c r="A48" s="91">
        <v>36</v>
      </c>
      <c r="B48" s="92" t="s">
        <v>133</v>
      </c>
      <c r="C48" s="93">
        <f>'[1]Annx-A (DA) '!E47</f>
        <v>1387</v>
      </c>
      <c r="D48" s="94">
        <f>'[1]Annx-A (DA) '!W47</f>
        <v>1415.086730296</v>
      </c>
      <c r="E48" s="95">
        <f>'[1]Annx-A (DA) '!X47</f>
        <v>490.10959629600001</v>
      </c>
      <c r="F48" s="96">
        <f>'[1]Annx-A (DA) '!V47</f>
        <v>462.02286599999991</v>
      </c>
      <c r="G48" s="97">
        <f t="shared" si="0"/>
        <v>28.086730296000098</v>
      </c>
      <c r="H48" s="98">
        <f>'[1]DA HPSLDC'!H48</f>
        <v>50.05</v>
      </c>
      <c r="I48" s="99">
        <f>'[1]DA HPSLDC'!I48</f>
        <v>1496</v>
      </c>
      <c r="J48" s="99">
        <f>'[1]DA HPSLDC'!J48</f>
        <v>1495.66</v>
      </c>
      <c r="K48" s="99">
        <f>'[1]DA HPSLDC'!K48</f>
        <v>213.74</v>
      </c>
      <c r="L48" s="99">
        <f>'[1]DA HPSLDC'!L48</f>
        <v>214.09</v>
      </c>
      <c r="M48" s="99">
        <f>'[1]DA HPSLDC'!M48</f>
        <v>-0.34999999999999432</v>
      </c>
      <c r="N48" s="100">
        <f t="shared" si="2"/>
        <v>7.858687815428983E-2</v>
      </c>
      <c r="O48" s="100">
        <f t="shared" si="2"/>
        <v>5.6938750098480657E-2</v>
      </c>
      <c r="P48" s="100">
        <f t="shared" si="2"/>
        <v>-0.56389346053344269</v>
      </c>
      <c r="Q48" s="100">
        <f t="shared" si="2"/>
        <v>-0.53662466567184997</v>
      </c>
      <c r="R48" s="92">
        <v>84</v>
      </c>
      <c r="S48" s="92" t="s">
        <v>134</v>
      </c>
      <c r="T48" s="93">
        <f>'[1]Annx-A (DA) '!AI47</f>
        <v>1301</v>
      </c>
      <c r="U48" s="94">
        <f>'[1]Annx-A (DA) '!BC47</f>
        <v>1351.5605694960004</v>
      </c>
      <c r="V48" s="95">
        <f>'[1]Annx-A (DA) '!BD47</f>
        <v>418.63694629600019</v>
      </c>
      <c r="W48" s="96">
        <f>'[1]Annx-A (DA) '!BB47</f>
        <v>368.07637679999993</v>
      </c>
      <c r="X48" s="97">
        <f t="shared" si="1"/>
        <v>50.560569496000255</v>
      </c>
      <c r="Y48" s="98">
        <f>'[1]DA HPSLDC'!V48</f>
        <v>50.05</v>
      </c>
      <c r="Z48" s="99">
        <f>'[1]DA HPSLDC'!W48</f>
        <v>1449.16</v>
      </c>
      <c r="AA48" s="99">
        <f>'[1]DA HPSLDC'!X48</f>
        <v>1340.59</v>
      </c>
      <c r="AB48" s="99">
        <f>'[1]DA HPSLDC'!Y48</f>
        <v>-37.770000000000003</v>
      </c>
      <c r="AC48" s="99">
        <f>'[1]DA HPSLDC'!Z48</f>
        <v>70.78</v>
      </c>
      <c r="AD48" s="99">
        <f>'[1]DA HPSLDC'!AA48</f>
        <v>-108.55000000000001</v>
      </c>
      <c r="AE48" s="100">
        <f t="shared" si="3"/>
        <v>0.11388162951575717</v>
      </c>
      <c r="AF48" s="100">
        <f t="shared" si="3"/>
        <v>-8.1169647469750122E-3</v>
      </c>
      <c r="AG48" s="100">
        <f t="shared" si="3"/>
        <v>-1.0902213728008956</v>
      </c>
      <c r="AH48" s="100">
        <f t="shared" si="3"/>
        <v>-0.80770295389410607</v>
      </c>
    </row>
    <row r="49" spans="1:34" s="101" customFormat="1" ht="127.5" customHeight="1">
      <c r="A49" s="91">
        <v>37</v>
      </c>
      <c r="B49" s="92" t="s">
        <v>135</v>
      </c>
      <c r="C49" s="93">
        <f>'[1]Annx-A (DA) '!E48</f>
        <v>1419</v>
      </c>
      <c r="D49" s="94">
        <f>'[1]Annx-A (DA) '!W48</f>
        <v>1416.7536302959998</v>
      </c>
      <c r="E49" s="95">
        <f>'[1]Annx-A (DA) '!X48</f>
        <v>491.77649629599995</v>
      </c>
      <c r="F49" s="96">
        <f>'[1]Annx-A (DA) '!V48</f>
        <v>494.02286599999991</v>
      </c>
      <c r="G49" s="97">
        <f t="shared" si="0"/>
        <v>-2.2463697039999602</v>
      </c>
      <c r="H49" s="98">
        <f>'[1]DA HPSLDC'!H49</f>
        <v>50.04</v>
      </c>
      <c r="I49" s="99">
        <f>'[1]DA HPSLDC'!I49</f>
        <v>1533.07</v>
      </c>
      <c r="J49" s="99">
        <f>'[1]DA HPSLDC'!J49</f>
        <v>1531.62</v>
      </c>
      <c r="K49" s="99">
        <f>'[1]DA HPSLDC'!K49</f>
        <v>249.37</v>
      </c>
      <c r="L49" s="99">
        <f>'[1]DA HPSLDC'!L49</f>
        <v>250.82</v>
      </c>
      <c r="M49" s="99">
        <f>'[1]DA HPSLDC'!M49</f>
        <v>-1.4499999999999886</v>
      </c>
      <c r="N49" s="100">
        <f t="shared" si="2"/>
        <v>8.0387596899224756E-2</v>
      </c>
      <c r="O49" s="100">
        <f t="shared" si="2"/>
        <v>8.1077166310137713E-2</v>
      </c>
      <c r="P49" s="100">
        <f t="shared" si="2"/>
        <v>-0.49292005234446101</v>
      </c>
      <c r="Q49" s="100">
        <f t="shared" si="2"/>
        <v>-0.49229070704593653</v>
      </c>
      <c r="R49" s="92">
        <v>85</v>
      </c>
      <c r="S49" s="92" t="s">
        <v>136</v>
      </c>
      <c r="T49" s="93">
        <f>'[1]Annx-A (DA) '!AI48</f>
        <v>1300</v>
      </c>
      <c r="U49" s="94">
        <f>'[1]Annx-A (DA) '!BC48</f>
        <v>1346.0611244960005</v>
      </c>
      <c r="V49" s="95">
        <f>'[1]Annx-A (DA) '!BD48</f>
        <v>408.62720129600035</v>
      </c>
      <c r="W49" s="96">
        <f>'[1]Annx-A (DA) '!BB48</f>
        <v>362.56607679999991</v>
      </c>
      <c r="X49" s="97">
        <f t="shared" si="1"/>
        <v>46.061124496000446</v>
      </c>
      <c r="Y49" s="98">
        <f>'[1]DA HPSLDC'!V49</f>
        <v>50</v>
      </c>
      <c r="Z49" s="99">
        <f>'[1]DA HPSLDC'!W49</f>
        <v>1438.77</v>
      </c>
      <c r="AA49" s="99">
        <f>'[1]DA HPSLDC'!X49</f>
        <v>1364.59</v>
      </c>
      <c r="AB49" s="99">
        <f>'[1]DA HPSLDC'!Y49</f>
        <v>-12.78</v>
      </c>
      <c r="AC49" s="99">
        <f>'[1]DA HPSLDC'!Z49</f>
        <v>61.4</v>
      </c>
      <c r="AD49" s="99">
        <f>'[1]DA HPSLDC'!AA49</f>
        <v>-74.179999999999993</v>
      </c>
      <c r="AE49" s="100">
        <f t="shared" si="3"/>
        <v>0.10674615384615384</v>
      </c>
      <c r="AF49" s="100">
        <f t="shared" si="3"/>
        <v>1.3765255653555181E-2</v>
      </c>
      <c r="AG49" s="100">
        <f t="shared" si="3"/>
        <v>-1.0312754509721012</v>
      </c>
      <c r="AH49" s="100">
        <f t="shared" si="3"/>
        <v>-0.83065155862921591</v>
      </c>
    </row>
    <row r="50" spans="1:34" s="101" customFormat="1" ht="127.5" customHeight="1">
      <c r="A50" s="91">
        <v>38</v>
      </c>
      <c r="B50" s="92" t="s">
        <v>137</v>
      </c>
      <c r="C50" s="93">
        <f>'[1]Annx-A (DA) '!E49</f>
        <v>1441</v>
      </c>
      <c r="D50" s="94">
        <f>'[1]Annx-A (DA) '!W49</f>
        <v>1419.068581296</v>
      </c>
      <c r="E50" s="95">
        <f>'[1]Annx-A (DA) '!X49</f>
        <v>494.09144729600024</v>
      </c>
      <c r="F50" s="96">
        <f>'[1]Annx-A (DA) '!V49</f>
        <v>516.02286599999991</v>
      </c>
      <c r="G50" s="97">
        <f t="shared" si="0"/>
        <v>-21.931418703999668</v>
      </c>
      <c r="H50" s="98">
        <f>'[1]DA HPSLDC'!H50</f>
        <v>50.04</v>
      </c>
      <c r="I50" s="99">
        <f>'[1]DA HPSLDC'!I50</f>
        <v>1545.98</v>
      </c>
      <c r="J50" s="99">
        <f>'[1]DA HPSLDC'!J50</f>
        <v>1512.16</v>
      </c>
      <c r="K50" s="99">
        <f>'[1]DA HPSLDC'!K50</f>
        <v>230.92</v>
      </c>
      <c r="L50" s="99">
        <f>'[1]DA HPSLDC'!L50</f>
        <v>264.74</v>
      </c>
      <c r="M50" s="99">
        <f>'[1]DA HPSLDC'!M50</f>
        <v>-33.820000000000022</v>
      </c>
      <c r="N50" s="100">
        <f t="shared" si="2"/>
        <v>7.2852185981956988E-2</v>
      </c>
      <c r="O50" s="100">
        <f t="shared" si="2"/>
        <v>6.5600366276154148E-2</v>
      </c>
      <c r="P50" s="100">
        <f t="shared" si="2"/>
        <v>-0.53263712362610383</v>
      </c>
      <c r="Q50" s="100">
        <f t="shared" si="2"/>
        <v>-0.48696071929494678</v>
      </c>
      <c r="R50" s="92">
        <v>86</v>
      </c>
      <c r="S50" s="92" t="s">
        <v>138</v>
      </c>
      <c r="T50" s="93">
        <f>'[1]Annx-A (DA) '!AI49</f>
        <v>1300</v>
      </c>
      <c r="U50" s="94">
        <f>'[1]Annx-A (DA) '!BC49</f>
        <v>1346.0611244960005</v>
      </c>
      <c r="V50" s="95">
        <f>'[1]Annx-A (DA) '!BD49</f>
        <v>408.62720129600035</v>
      </c>
      <c r="W50" s="96">
        <f>'[1]Annx-A (DA) '!BB49</f>
        <v>362.56607679999991</v>
      </c>
      <c r="X50" s="97">
        <f t="shared" si="1"/>
        <v>46.061124496000446</v>
      </c>
      <c r="Y50" s="98">
        <f>'[1]DA HPSLDC'!V50</f>
        <v>50.04</v>
      </c>
      <c r="Z50" s="99">
        <f>'[1]DA HPSLDC'!W50</f>
        <v>1407.86</v>
      </c>
      <c r="AA50" s="99">
        <f>'[1]DA HPSLDC'!X50</f>
        <v>1367.17</v>
      </c>
      <c r="AB50" s="99">
        <f>'[1]DA HPSLDC'!Y50</f>
        <v>-12.26</v>
      </c>
      <c r="AC50" s="99">
        <f>'[1]DA HPSLDC'!Z50</f>
        <v>28.43</v>
      </c>
      <c r="AD50" s="99">
        <f>'[1]DA HPSLDC'!AA50</f>
        <v>-40.69</v>
      </c>
      <c r="AE50" s="100">
        <f t="shared" si="3"/>
        <v>8.2969230769230698E-2</v>
      </c>
      <c r="AF50" s="100">
        <f t="shared" si="3"/>
        <v>1.5681959102639764E-2</v>
      </c>
      <c r="AG50" s="100">
        <f t="shared" si="3"/>
        <v>-1.030002897411421</v>
      </c>
      <c r="AH50" s="100">
        <f t="shared" si="3"/>
        <v>-0.92158670703303913</v>
      </c>
    </row>
    <row r="51" spans="1:34" s="101" customFormat="1" ht="127.5" customHeight="1">
      <c r="A51" s="91">
        <v>39</v>
      </c>
      <c r="B51" s="92" t="s">
        <v>139</v>
      </c>
      <c r="C51" s="93">
        <f>'[1]Annx-A (DA) '!E50</f>
        <v>1446</v>
      </c>
      <c r="D51" s="94">
        <f>'[1]Annx-A (DA) '!W50</f>
        <v>1419.935485296</v>
      </c>
      <c r="E51" s="95">
        <f>'[1]Annx-A (DA) '!X50</f>
        <v>494.95835129600022</v>
      </c>
      <c r="F51" s="96">
        <f>'[1]Annx-A (DA) '!V50</f>
        <v>521.02286599999991</v>
      </c>
      <c r="G51" s="97">
        <f t="shared" si="0"/>
        <v>-26.064514703999691</v>
      </c>
      <c r="H51" s="98">
        <f>'[1]DA HPSLDC'!H51</f>
        <v>50.08</v>
      </c>
      <c r="I51" s="99">
        <f>'[1]DA HPSLDC'!I51</f>
        <v>1542.99</v>
      </c>
      <c r="J51" s="99">
        <f>'[1]DA HPSLDC'!J51</f>
        <v>1463.39</v>
      </c>
      <c r="K51" s="99">
        <f>'[1]DA HPSLDC'!K51</f>
        <v>183.73</v>
      </c>
      <c r="L51" s="99">
        <f>'[1]DA HPSLDC'!L51</f>
        <v>263.33999999999997</v>
      </c>
      <c r="M51" s="99">
        <f>'[1]DA HPSLDC'!M51</f>
        <v>-79.609999999999985</v>
      </c>
      <c r="N51" s="100">
        <f t="shared" si="2"/>
        <v>6.7074688796680507E-2</v>
      </c>
      <c r="O51" s="100">
        <f t="shared" si="2"/>
        <v>3.06031613083756E-2</v>
      </c>
      <c r="P51" s="100">
        <f t="shared" si="2"/>
        <v>-0.62879705025903521</v>
      </c>
      <c r="Q51" s="100">
        <f t="shared" si="2"/>
        <v>-0.49457112694167243</v>
      </c>
      <c r="R51" s="92">
        <v>87</v>
      </c>
      <c r="S51" s="92" t="s">
        <v>140</v>
      </c>
      <c r="T51" s="93">
        <f>'[1]Annx-A (DA) '!AI50</f>
        <v>1302</v>
      </c>
      <c r="U51" s="94">
        <f>'[1]Annx-A (DA) '!BC50</f>
        <v>1353.0111244960003</v>
      </c>
      <c r="V51" s="95">
        <f>'[1]Annx-A (DA) '!BD50</f>
        <v>413.62720129600035</v>
      </c>
      <c r="W51" s="96">
        <f>'[1]Annx-A (DA) '!BB50</f>
        <v>362.61607679999997</v>
      </c>
      <c r="X51" s="97">
        <f t="shared" si="1"/>
        <v>51.011124496000377</v>
      </c>
      <c r="Y51" s="98">
        <f>'[1]DA HPSLDC'!V51</f>
        <v>50</v>
      </c>
      <c r="Z51" s="99">
        <f>'[1]DA HPSLDC'!W51</f>
        <v>1401.79</v>
      </c>
      <c r="AA51" s="99">
        <f>'[1]DA HPSLDC'!X51</f>
        <v>1460.0600000000002</v>
      </c>
      <c r="AB51" s="99">
        <f>'[1]DA HPSLDC'!Y51</f>
        <v>79.680000000000007</v>
      </c>
      <c r="AC51" s="99">
        <f>'[1]DA HPSLDC'!Z51</f>
        <v>21.42</v>
      </c>
      <c r="AD51" s="99">
        <f>'[1]DA HPSLDC'!AA51</f>
        <v>58.260000000000005</v>
      </c>
      <c r="AE51" s="100">
        <f t="shared" si="3"/>
        <v>7.664362519201226E-2</v>
      </c>
      <c r="AF51" s="100">
        <f t="shared" si="3"/>
        <v>7.911899138588073E-2</v>
      </c>
      <c r="AG51" s="100">
        <f t="shared" si="3"/>
        <v>-0.80736276591495415</v>
      </c>
      <c r="AH51" s="100">
        <f t="shared" si="3"/>
        <v>-0.94092925997924204</v>
      </c>
    </row>
    <row r="52" spans="1:34" s="101" customFormat="1" ht="127.5" customHeight="1">
      <c r="A52" s="91">
        <v>40</v>
      </c>
      <c r="B52" s="92" t="s">
        <v>141</v>
      </c>
      <c r="C52" s="93">
        <f>'[1]Annx-A (DA) '!E51</f>
        <v>1443</v>
      </c>
      <c r="D52" s="94">
        <f>'[1]Annx-A (DA) '!W51</f>
        <v>1420.9554852960005</v>
      </c>
      <c r="E52" s="95">
        <f>'[1]Annx-A (DA) '!X51</f>
        <v>495.97835129600043</v>
      </c>
      <c r="F52" s="96">
        <f>'[1]Annx-A (DA) '!V51</f>
        <v>518.02286599999991</v>
      </c>
      <c r="G52" s="97">
        <f t="shared" si="0"/>
        <v>-22.044514703999482</v>
      </c>
      <c r="H52" s="98">
        <f>'[1]DA HPSLDC'!H52</f>
        <v>50.07</v>
      </c>
      <c r="I52" s="99">
        <f>'[1]DA HPSLDC'!I52</f>
        <v>1538.85</v>
      </c>
      <c r="J52" s="99">
        <f>'[1]DA HPSLDC'!J52</f>
        <v>1514.92</v>
      </c>
      <c r="K52" s="99">
        <f>'[1]DA HPSLDC'!K52</f>
        <v>232.77</v>
      </c>
      <c r="L52" s="99">
        <f>'[1]DA HPSLDC'!L52</f>
        <v>256.73</v>
      </c>
      <c r="M52" s="99">
        <f>'[1]DA HPSLDC'!M52</f>
        <v>-23.960000000000008</v>
      </c>
      <c r="N52" s="100">
        <f t="shared" si="2"/>
        <v>6.6424116424116358E-2</v>
      </c>
      <c r="O52" s="100">
        <f t="shared" si="2"/>
        <v>6.612769764875906E-2</v>
      </c>
      <c r="P52" s="100">
        <f t="shared" si="2"/>
        <v>-0.53068516117332987</v>
      </c>
      <c r="Q52" s="100">
        <f t="shared" si="2"/>
        <v>-0.50440411640052962</v>
      </c>
      <c r="R52" s="92">
        <v>88</v>
      </c>
      <c r="S52" s="92" t="s">
        <v>142</v>
      </c>
      <c r="T52" s="93">
        <f>'[1]Annx-A (DA) '!AI51</f>
        <v>1298</v>
      </c>
      <c r="U52" s="94">
        <f>'[1]Annx-A (DA) '!BC51</f>
        <v>1348.0111244960003</v>
      </c>
      <c r="V52" s="95">
        <f>'[1]Annx-A (DA) '!BD51</f>
        <v>408.62720129600035</v>
      </c>
      <c r="W52" s="96">
        <f>'[1]Annx-A (DA) '!BB51</f>
        <v>358.61607679999997</v>
      </c>
      <c r="X52" s="97">
        <f t="shared" si="1"/>
        <v>50.011124496000377</v>
      </c>
      <c r="Y52" s="98">
        <f>'[1]DA HPSLDC'!V52</f>
        <v>50.05</v>
      </c>
      <c r="Z52" s="99">
        <f>'[1]DA HPSLDC'!W52</f>
        <v>1377.22</v>
      </c>
      <c r="AA52" s="99">
        <f>'[1]DA HPSLDC'!X52</f>
        <v>1456.74</v>
      </c>
      <c r="AB52" s="99">
        <f>'[1]DA HPSLDC'!Y52</f>
        <v>76.709999999999994</v>
      </c>
      <c r="AC52" s="99">
        <f>'[1]DA HPSLDC'!Z52</f>
        <v>-2.81</v>
      </c>
      <c r="AD52" s="99">
        <f>'[1]DA HPSLDC'!AA52</f>
        <v>79.52</v>
      </c>
      <c r="AE52" s="100">
        <f t="shared" si="3"/>
        <v>6.103235747303546E-2</v>
      </c>
      <c r="AF52" s="100">
        <f t="shared" si="3"/>
        <v>8.0658737549107143E-2</v>
      </c>
      <c r="AG52" s="100">
        <f t="shared" si="3"/>
        <v>-0.81227387761581493</v>
      </c>
      <c r="AH52" s="100">
        <f t="shared" si="3"/>
        <v>-1.0078356777115911</v>
      </c>
    </row>
    <row r="53" spans="1:34" s="101" customFormat="1" ht="127.5" customHeight="1">
      <c r="A53" s="91">
        <v>41</v>
      </c>
      <c r="B53" s="92" t="s">
        <v>143</v>
      </c>
      <c r="C53" s="93">
        <f>'[1]Annx-A (DA) '!E52</f>
        <v>1432</v>
      </c>
      <c r="D53" s="94">
        <f>'[1]Annx-A (DA) '!W52</f>
        <v>1405.3602752960001</v>
      </c>
      <c r="E53" s="95">
        <f>'[1]Annx-A (DA) '!X52</f>
        <v>485.38314129600025</v>
      </c>
      <c r="F53" s="96">
        <f>'[1]Annx-A (DA) '!V52</f>
        <v>512.02286599999991</v>
      </c>
      <c r="G53" s="97">
        <f t="shared" si="0"/>
        <v>-26.639724703999661</v>
      </c>
      <c r="H53" s="98">
        <f>'[1]DA HPSLDC'!H53</f>
        <v>50.05</v>
      </c>
      <c r="I53" s="99">
        <f>'[1]DA HPSLDC'!I53</f>
        <v>1545.88</v>
      </c>
      <c r="J53" s="99">
        <f>'[1]DA HPSLDC'!J53</f>
        <v>1514.71</v>
      </c>
      <c r="K53" s="99">
        <f>'[1]DA HPSLDC'!K53</f>
        <v>235.53</v>
      </c>
      <c r="L53" s="99">
        <f>'[1]DA HPSLDC'!L53</f>
        <v>266.7</v>
      </c>
      <c r="M53" s="99">
        <f>'[1]DA HPSLDC'!M53</f>
        <v>-31.169999999999987</v>
      </c>
      <c r="N53" s="100">
        <f t="shared" si="2"/>
        <v>7.9525139664804539E-2</v>
      </c>
      <c r="O53" s="100">
        <f t="shared" si="2"/>
        <v>7.7809033474329922E-2</v>
      </c>
      <c r="P53" s="100">
        <f t="shared" si="2"/>
        <v>-0.51475446928148005</v>
      </c>
      <c r="Q53" s="100">
        <f t="shared" si="2"/>
        <v>-0.47912482486670815</v>
      </c>
      <c r="R53" s="92">
        <v>89</v>
      </c>
      <c r="S53" s="92" t="s">
        <v>144</v>
      </c>
      <c r="T53" s="93">
        <f>'[1]Annx-A (DA) '!AI52</f>
        <v>1282</v>
      </c>
      <c r="U53" s="94">
        <f>'[1]Annx-A (DA) '!BC52</f>
        <v>1331.6819478960006</v>
      </c>
      <c r="V53" s="95">
        <f>'[1]Annx-A (DA) '!BD52</f>
        <v>390.88849829600036</v>
      </c>
      <c r="W53" s="96">
        <f>'[1]Annx-A (DA) '!BB52</f>
        <v>341.20655039999997</v>
      </c>
      <c r="X53" s="97">
        <f t="shared" si="1"/>
        <v>49.681947896000395</v>
      </c>
      <c r="Y53" s="98">
        <f>'[1]DA HPSLDC'!V53</f>
        <v>50.06</v>
      </c>
      <c r="Z53" s="99">
        <f>'[1]DA HPSLDC'!W53</f>
        <v>1369.61</v>
      </c>
      <c r="AA53" s="99">
        <f>'[1]DA HPSLDC'!X53</f>
        <v>1466.1599999999999</v>
      </c>
      <c r="AB53" s="99">
        <f>'[1]DA HPSLDC'!Y53</f>
        <v>76.56</v>
      </c>
      <c r="AC53" s="99">
        <f>'[1]DA HPSLDC'!Z53</f>
        <v>-19.989999999999998</v>
      </c>
      <c r="AD53" s="99">
        <f>'[1]DA HPSLDC'!AA53</f>
        <v>96.55</v>
      </c>
      <c r="AE53" s="100">
        <f t="shared" si="3"/>
        <v>6.8338533541341576E-2</v>
      </c>
      <c r="AF53" s="100">
        <f t="shared" si="3"/>
        <v>0.10098361122674131</v>
      </c>
      <c r="AG53" s="100">
        <f t="shared" si="3"/>
        <v>-0.80413851946591441</v>
      </c>
      <c r="AH53" s="100">
        <f t="shared" si="3"/>
        <v>-1.0585862140588025</v>
      </c>
    </row>
    <row r="54" spans="1:34" s="101" customFormat="1" ht="127.5" customHeight="1">
      <c r="A54" s="91">
        <v>42</v>
      </c>
      <c r="B54" s="92" t="s">
        <v>145</v>
      </c>
      <c r="C54" s="93">
        <f>'[1]Annx-A (DA) '!E53</f>
        <v>1400</v>
      </c>
      <c r="D54" s="94">
        <f>'[1]Annx-A (DA) '!W53</f>
        <v>1407.2952032960002</v>
      </c>
      <c r="E54" s="95">
        <f>'[1]Annx-A (DA) '!X53</f>
        <v>487.31806929600037</v>
      </c>
      <c r="F54" s="96">
        <f>'[1]Annx-A (DA) '!V53</f>
        <v>480.02286599999991</v>
      </c>
      <c r="G54" s="97">
        <f t="shared" si="0"/>
        <v>7.2952032960004658</v>
      </c>
      <c r="H54" s="98">
        <f>'[1]DA HPSLDC'!H54</f>
        <v>50.09</v>
      </c>
      <c r="I54" s="99">
        <f>'[1]DA HPSLDC'!I54</f>
        <v>1572.77</v>
      </c>
      <c r="J54" s="99">
        <f>'[1]DA HPSLDC'!J54</f>
        <v>1504.74</v>
      </c>
      <c r="K54" s="99">
        <f>'[1]DA HPSLDC'!K54</f>
        <v>225.3</v>
      </c>
      <c r="L54" s="99">
        <f>'[1]DA HPSLDC'!L54</f>
        <v>293.33999999999997</v>
      </c>
      <c r="M54" s="99">
        <f>'[1]DA HPSLDC'!M54</f>
        <v>-68.039999999999964</v>
      </c>
      <c r="N54" s="100">
        <f t="shared" si="2"/>
        <v>0.12340714285714284</v>
      </c>
      <c r="O54" s="100">
        <f t="shared" si="2"/>
        <v>6.9242612691193833E-2</v>
      </c>
      <c r="P54" s="100">
        <f t="shared" si="2"/>
        <v>-0.53767361771444755</v>
      </c>
      <c r="Q54" s="100">
        <f t="shared" si="2"/>
        <v>-0.38890411108040834</v>
      </c>
      <c r="R54" s="92">
        <v>90</v>
      </c>
      <c r="S54" s="92" t="s">
        <v>146</v>
      </c>
      <c r="T54" s="93">
        <f>'[1]Annx-A (DA) '!AI53</f>
        <v>1266</v>
      </c>
      <c r="U54" s="94">
        <f>'[1]Annx-A (DA) '!BC53</f>
        <v>1311.5191848960003</v>
      </c>
      <c r="V54" s="95">
        <f>'[1]Annx-A (DA) '!BD53</f>
        <v>370.72573529600032</v>
      </c>
      <c r="W54" s="96">
        <f>'[1]Annx-A (DA) '!BB53</f>
        <v>325.20655039999997</v>
      </c>
      <c r="X54" s="97">
        <f t="shared" si="1"/>
        <v>45.519184896000354</v>
      </c>
      <c r="Y54" s="98">
        <f>'[1]DA HPSLDC'!V54</f>
        <v>50.06</v>
      </c>
      <c r="Z54" s="99">
        <f>'[1]DA HPSLDC'!W54</f>
        <v>1377.71</v>
      </c>
      <c r="AA54" s="99">
        <f>'[1]DA HPSLDC'!X54</f>
        <v>1466.8899999999999</v>
      </c>
      <c r="AB54" s="99">
        <f>'[1]DA HPSLDC'!Y54</f>
        <v>76.56</v>
      </c>
      <c r="AC54" s="99">
        <f>'[1]DA HPSLDC'!Z54</f>
        <v>-12.63</v>
      </c>
      <c r="AD54" s="99">
        <f>'[1]DA HPSLDC'!AA54</f>
        <v>89.19</v>
      </c>
      <c r="AE54" s="100">
        <f t="shared" si="3"/>
        <v>8.8238546603475548E-2</v>
      </c>
      <c r="AF54" s="100">
        <f t="shared" si="3"/>
        <v>0.11846629229165262</v>
      </c>
      <c r="AG54" s="100">
        <f t="shared" si="3"/>
        <v>-0.79348614700602904</v>
      </c>
      <c r="AH54" s="100">
        <f t="shared" si="3"/>
        <v>-1.0388368560979637</v>
      </c>
    </row>
    <row r="55" spans="1:34" s="101" customFormat="1" ht="127.5" customHeight="1">
      <c r="A55" s="91">
        <v>43</v>
      </c>
      <c r="B55" s="92" t="s">
        <v>147</v>
      </c>
      <c r="C55" s="93">
        <f>'[1]Annx-A (DA) '!E54</f>
        <v>1403</v>
      </c>
      <c r="D55" s="94">
        <f>'[1]Annx-A (DA) '!W54</f>
        <v>1406.6002752960003</v>
      </c>
      <c r="E55" s="95">
        <f>'[1]Annx-A (DA) '!X54</f>
        <v>486.62314129600026</v>
      </c>
      <c r="F55" s="96">
        <f>'[1]Annx-A (DA) '!V54</f>
        <v>483.02286599999991</v>
      </c>
      <c r="G55" s="97">
        <f t="shared" si="0"/>
        <v>3.6002752960003477</v>
      </c>
      <c r="H55" s="98">
        <f>'[1]DA HPSLDC'!H55</f>
        <v>50.06</v>
      </c>
      <c r="I55" s="99">
        <f>'[1]DA HPSLDC'!I55</f>
        <v>1578.46</v>
      </c>
      <c r="J55" s="99">
        <f>'[1]DA HPSLDC'!J55</f>
        <v>1530.26</v>
      </c>
      <c r="K55" s="99">
        <f>'[1]DA HPSLDC'!K55</f>
        <v>237.02</v>
      </c>
      <c r="L55" s="99">
        <f>'[1]DA HPSLDC'!L55</f>
        <v>285.19</v>
      </c>
      <c r="M55" s="99">
        <f>'[1]DA HPSLDC'!M55</f>
        <v>-48.169999999999987</v>
      </c>
      <c r="N55" s="100">
        <f t="shared" si="2"/>
        <v>0.12506058446186746</v>
      </c>
      <c r="O55" s="100">
        <f t="shared" si="2"/>
        <v>8.7913906228958449E-2</v>
      </c>
      <c r="P55" s="100">
        <f t="shared" si="2"/>
        <v>-0.51292904121091343</v>
      </c>
      <c r="Q55" s="100">
        <f t="shared" si="2"/>
        <v>-0.40957246525053731</v>
      </c>
      <c r="R55" s="92">
        <v>91</v>
      </c>
      <c r="S55" s="92" t="s">
        <v>148</v>
      </c>
      <c r="T55" s="93">
        <f>'[1]Annx-A (DA) '!AI54</f>
        <v>1262</v>
      </c>
      <c r="U55" s="94">
        <f>'[1]Annx-A (DA) '!BC54</f>
        <v>1312.6313498960003</v>
      </c>
      <c r="V55" s="95">
        <f>'[1]Annx-A (DA) '!BD54</f>
        <v>371.83790029600033</v>
      </c>
      <c r="W55" s="96">
        <f>'[1]Annx-A (DA) '!BB54</f>
        <v>321.20655039999997</v>
      </c>
      <c r="X55" s="97">
        <f t="shared" si="1"/>
        <v>50.631349896000359</v>
      </c>
      <c r="Y55" s="98">
        <f>'[1]DA HPSLDC'!V55</f>
        <v>50.06</v>
      </c>
      <c r="Z55" s="99">
        <f>'[1]DA HPSLDC'!W55</f>
        <v>1382.78</v>
      </c>
      <c r="AA55" s="99">
        <f>'[1]DA HPSLDC'!X55</f>
        <v>1464.26</v>
      </c>
      <c r="AB55" s="99">
        <f>'[1]DA HPSLDC'!Y55</f>
        <v>76.56</v>
      </c>
      <c r="AC55" s="99">
        <f>'[1]DA HPSLDC'!Z55</f>
        <v>-4.9000000000000004</v>
      </c>
      <c r="AD55" s="99">
        <f>'[1]DA HPSLDC'!AA55</f>
        <v>81.460000000000008</v>
      </c>
      <c r="AE55" s="100">
        <f t="shared" si="3"/>
        <v>9.5705229793977789E-2</v>
      </c>
      <c r="AF55" s="100">
        <f t="shared" si="3"/>
        <v>0.1155150302604103</v>
      </c>
      <c r="AG55" s="100">
        <f t="shared" si="3"/>
        <v>-0.79410382874081775</v>
      </c>
      <c r="AH55" s="100">
        <f t="shared" si="3"/>
        <v>-1.0152549815497163</v>
      </c>
    </row>
    <row r="56" spans="1:34" s="101" customFormat="1" ht="127.5" customHeight="1">
      <c r="A56" s="91">
        <v>44</v>
      </c>
      <c r="B56" s="92" t="s">
        <v>149</v>
      </c>
      <c r="C56" s="93">
        <f>'[1]Annx-A (DA) '!E55</f>
        <v>1416</v>
      </c>
      <c r="D56" s="94">
        <f>'[1]Annx-A (DA) '!W55</f>
        <v>1405.3393852960003</v>
      </c>
      <c r="E56" s="95">
        <f>'[1]Annx-A (DA) '!X55</f>
        <v>485.36225129600024</v>
      </c>
      <c r="F56" s="96">
        <f>'[1]Annx-A (DA) '!V55</f>
        <v>496.02286599999991</v>
      </c>
      <c r="G56" s="97">
        <f t="shared" si="0"/>
        <v>-10.66061470399967</v>
      </c>
      <c r="H56" s="98">
        <f>'[1]DA HPSLDC'!H56</f>
        <v>50.06</v>
      </c>
      <c r="I56" s="99">
        <f>'[1]DA HPSLDC'!I56</f>
        <v>1549.54</v>
      </c>
      <c r="J56" s="99">
        <f>'[1]DA HPSLDC'!J56</f>
        <v>1534.9199999999998</v>
      </c>
      <c r="K56" s="99">
        <f>'[1]DA HPSLDC'!K56</f>
        <v>237.84</v>
      </c>
      <c r="L56" s="99">
        <f>'[1]DA HPSLDC'!L56</f>
        <v>252.47</v>
      </c>
      <c r="M56" s="99">
        <f>'[1]DA HPSLDC'!M56</f>
        <v>-14.629999999999995</v>
      </c>
      <c r="N56" s="100">
        <f t="shared" si="2"/>
        <v>9.4307909604519749E-2</v>
      </c>
      <c r="O56" s="100">
        <f t="shared" si="2"/>
        <v>9.2205922683015529E-2</v>
      </c>
      <c r="P56" s="100">
        <f t="shared" si="2"/>
        <v>-0.50997425249918693</v>
      </c>
      <c r="Q56" s="100">
        <f t="shared" si="2"/>
        <v>-0.49101136801221568</v>
      </c>
      <c r="R56" s="92">
        <v>92</v>
      </c>
      <c r="S56" s="92" t="s">
        <v>150</v>
      </c>
      <c r="T56" s="93">
        <f>'[1]Annx-A (DA) '!AI55</f>
        <v>1259</v>
      </c>
      <c r="U56" s="94">
        <f>'[1]Annx-A (DA) '!BC55</f>
        <v>1306.5191848960003</v>
      </c>
      <c r="V56" s="95">
        <f>'[1]Annx-A (DA) '!BD55</f>
        <v>365.72573529600032</v>
      </c>
      <c r="W56" s="96">
        <f>'[1]Annx-A (DA) '!BB55</f>
        <v>318.20655039999997</v>
      </c>
      <c r="X56" s="97">
        <f t="shared" si="1"/>
        <v>47.519184896000354</v>
      </c>
      <c r="Y56" s="98">
        <f>'[1]DA HPSLDC'!V56</f>
        <v>50.09</v>
      </c>
      <c r="Z56" s="99">
        <f>'[1]DA HPSLDC'!W56</f>
        <v>1342.01</v>
      </c>
      <c r="AA56" s="99">
        <f>'[1]DA HPSLDC'!X56</f>
        <v>1392.44</v>
      </c>
      <c r="AB56" s="99">
        <f>'[1]DA HPSLDC'!Y56</f>
        <v>6.41</v>
      </c>
      <c r="AC56" s="99">
        <f>'[1]DA HPSLDC'!Z56</f>
        <v>-44.01</v>
      </c>
      <c r="AD56" s="99">
        <f>'[1]DA HPSLDC'!AA56</f>
        <v>50.42</v>
      </c>
      <c r="AE56" s="100">
        <f t="shared" si="3"/>
        <v>6.5933280381254955E-2</v>
      </c>
      <c r="AF56" s="100">
        <f t="shared" si="3"/>
        <v>6.5763148446104994E-2</v>
      </c>
      <c r="AG56" s="100">
        <f t="shared" si="3"/>
        <v>-0.98247320496925905</v>
      </c>
      <c r="AH56" s="100">
        <f t="shared" si="3"/>
        <v>-1.138306392324977</v>
      </c>
    </row>
    <row r="57" spans="1:34" s="101" customFormat="1" ht="127.5" customHeight="1">
      <c r="A57" s="91">
        <v>45</v>
      </c>
      <c r="B57" s="92" t="s">
        <v>151</v>
      </c>
      <c r="C57" s="93">
        <f>'[1]Annx-A (DA) '!E56</f>
        <v>1422</v>
      </c>
      <c r="D57" s="94">
        <f>'[1]Annx-A (DA) '!W56</f>
        <v>1400.4169142960004</v>
      </c>
      <c r="E57" s="95">
        <f>'[1]Annx-A (DA) '!X56</f>
        <v>485.48406429600021</v>
      </c>
      <c r="F57" s="96">
        <f>'[1]Annx-A (DA) '!V56</f>
        <v>507.06714999999997</v>
      </c>
      <c r="G57" s="97">
        <f t="shared" si="0"/>
        <v>-21.583085703999757</v>
      </c>
      <c r="H57" s="98">
        <f>'[1]DA HPSLDC'!H57</f>
        <v>50.12</v>
      </c>
      <c r="I57" s="99">
        <f>'[1]DA HPSLDC'!I57</f>
        <v>1535.92</v>
      </c>
      <c r="J57" s="99">
        <f>'[1]DA HPSLDC'!J57</f>
        <v>1462.3999999999999</v>
      </c>
      <c r="K57" s="99">
        <f>'[1]DA HPSLDC'!K57</f>
        <v>229.29</v>
      </c>
      <c r="L57" s="99">
        <f>'[1]DA HPSLDC'!L57</f>
        <v>302.79000000000002</v>
      </c>
      <c r="M57" s="99">
        <f>'[1]DA HPSLDC'!M57</f>
        <v>-73.500000000000028</v>
      </c>
      <c r="N57" s="100">
        <f t="shared" si="2"/>
        <v>8.0112517580872067E-2</v>
      </c>
      <c r="O57" s="100">
        <f t="shared" si="2"/>
        <v>4.4260452063419123E-2</v>
      </c>
      <c r="P57" s="100">
        <f t="shared" si="2"/>
        <v>-0.52770849372266593</v>
      </c>
      <c r="Q57" s="100">
        <f t="shared" si="2"/>
        <v>-0.40286015372914608</v>
      </c>
      <c r="R57" s="92">
        <v>93</v>
      </c>
      <c r="S57" s="92" t="s">
        <v>152</v>
      </c>
      <c r="T57" s="93">
        <f>'[1]Annx-A (DA) '!AI56</f>
        <v>1220</v>
      </c>
      <c r="U57" s="94">
        <f>'[1]Annx-A (DA) '!BC56</f>
        <v>1266.8162788960003</v>
      </c>
      <c r="V57" s="95">
        <f>'[1]Annx-A (DA) '!BD56</f>
        <v>326.02282929600034</v>
      </c>
      <c r="W57" s="96">
        <f>'[1]Annx-A (DA) '!BB56</f>
        <v>279.20655039999997</v>
      </c>
      <c r="X57" s="97">
        <f t="shared" si="1"/>
        <v>46.81627889600037</v>
      </c>
      <c r="Y57" s="98">
        <f>'[1]DA HPSLDC'!V57</f>
        <v>50.04</v>
      </c>
      <c r="Z57" s="99">
        <f>'[1]DA HPSLDC'!W57</f>
        <v>1317.07</v>
      </c>
      <c r="AA57" s="99">
        <f>'[1]DA HPSLDC'!X57</f>
        <v>1337.67</v>
      </c>
      <c r="AB57" s="99">
        <f>'[1]DA HPSLDC'!Y57</f>
        <v>-46.56</v>
      </c>
      <c r="AC57" s="99">
        <f>'[1]DA HPSLDC'!Z57</f>
        <v>-67.17</v>
      </c>
      <c r="AD57" s="99">
        <f>'[1]DA HPSLDC'!AA57</f>
        <v>20.61</v>
      </c>
      <c r="AE57" s="100">
        <f t="shared" si="3"/>
        <v>7.9565573770491754E-2</v>
      </c>
      <c r="AF57" s="100">
        <f t="shared" si="3"/>
        <v>5.5930542008622637E-2</v>
      </c>
      <c r="AG57" s="100">
        <f t="shared" si="3"/>
        <v>-1.1428120849712877</v>
      </c>
      <c r="AH57" s="100">
        <f t="shared" si="3"/>
        <v>-1.2405745850295067</v>
      </c>
    </row>
    <row r="58" spans="1:34" s="101" customFormat="1" ht="127.5" customHeight="1">
      <c r="A58" s="91">
        <v>46</v>
      </c>
      <c r="B58" s="92" t="s">
        <v>153</v>
      </c>
      <c r="C58" s="93">
        <f>'[1]Annx-A (DA) '!E57</f>
        <v>1429</v>
      </c>
      <c r="D58" s="94">
        <f>'[1]Annx-A (DA) '!W57</f>
        <v>1400.8169142960005</v>
      </c>
      <c r="E58" s="95">
        <f>'[1]Annx-A (DA) '!X57</f>
        <v>485.8840642960003</v>
      </c>
      <c r="F58" s="96">
        <f>'[1]Annx-A (DA) '!V57</f>
        <v>514.06714999999997</v>
      </c>
      <c r="G58" s="97">
        <f t="shared" si="0"/>
        <v>-28.183085703999666</v>
      </c>
      <c r="H58" s="98">
        <f>'[1]DA HPSLDC'!H58</f>
        <v>50.08</v>
      </c>
      <c r="I58" s="99">
        <f>'[1]DA HPSLDC'!I58</f>
        <v>1532.82</v>
      </c>
      <c r="J58" s="99">
        <f>'[1]DA HPSLDC'!J58</f>
        <v>1471.95</v>
      </c>
      <c r="K58" s="99">
        <f>'[1]DA HPSLDC'!K58</f>
        <v>242.53</v>
      </c>
      <c r="L58" s="99">
        <f>'[1]DA HPSLDC'!L58</f>
        <v>303.41000000000003</v>
      </c>
      <c r="M58" s="99">
        <f>'[1]DA HPSLDC'!M58</f>
        <v>-60.880000000000024</v>
      </c>
      <c r="N58" s="100">
        <f t="shared" si="2"/>
        <v>7.2652204338698345E-2</v>
      </c>
      <c r="O58" s="100">
        <f t="shared" si="2"/>
        <v>5.0779716448347167E-2</v>
      </c>
      <c r="P58" s="100">
        <f t="shared" si="2"/>
        <v>-0.50084800506597627</v>
      </c>
      <c r="Q58" s="100">
        <f t="shared" si="2"/>
        <v>-0.40978527805170972</v>
      </c>
      <c r="R58" s="92">
        <v>94</v>
      </c>
      <c r="S58" s="92" t="s">
        <v>154</v>
      </c>
      <c r="T58" s="93">
        <f>'[1]Annx-A (DA) '!AI57</f>
        <v>1214</v>
      </c>
      <c r="U58" s="94">
        <f>'[1]Annx-A (DA) '!BC57</f>
        <v>1261.8162788960003</v>
      </c>
      <c r="V58" s="95">
        <f>'[1]Annx-A (DA) '!BD57</f>
        <v>321.02282929600034</v>
      </c>
      <c r="W58" s="96">
        <f>'[1]Annx-A (DA) '!BB57</f>
        <v>273.20655039999997</v>
      </c>
      <c r="X58" s="97">
        <f t="shared" si="1"/>
        <v>47.81627889600037</v>
      </c>
      <c r="Y58" s="98">
        <f>'[1]DA HPSLDC'!V58</f>
        <v>50.07</v>
      </c>
      <c r="Z58" s="99">
        <f>'[1]DA HPSLDC'!W58</f>
        <v>1309.48</v>
      </c>
      <c r="AA58" s="99">
        <f>'[1]DA HPSLDC'!X58</f>
        <v>1332.83</v>
      </c>
      <c r="AB58" s="99">
        <f>'[1]DA HPSLDC'!Y58</f>
        <v>-52.44</v>
      </c>
      <c r="AC58" s="99">
        <f>'[1]DA HPSLDC'!Z58</f>
        <v>-75.78</v>
      </c>
      <c r="AD58" s="99">
        <f>'[1]DA HPSLDC'!AA58</f>
        <v>23.340000000000003</v>
      </c>
      <c r="AE58" s="100">
        <f t="shared" si="3"/>
        <v>7.8649093904448117E-2</v>
      </c>
      <c r="AF58" s="100">
        <f t="shared" si="3"/>
        <v>5.6278970474316264E-2</v>
      </c>
      <c r="AG58" s="100">
        <f t="shared" si="3"/>
        <v>-1.1633528684392955</v>
      </c>
      <c r="AH58" s="100">
        <f t="shared" si="3"/>
        <v>-1.2773725589267568</v>
      </c>
    </row>
    <row r="59" spans="1:34" s="101" customFormat="1" ht="127.5" customHeight="1">
      <c r="A59" s="91">
        <v>47</v>
      </c>
      <c r="B59" s="92" t="s">
        <v>155</v>
      </c>
      <c r="C59" s="93">
        <f>'[1]Annx-A (DA) '!E58</f>
        <v>1433</v>
      </c>
      <c r="D59" s="94">
        <f>'[1]Annx-A (DA) '!W58</f>
        <v>1406.6020752960007</v>
      </c>
      <c r="E59" s="95">
        <f>'[1]Annx-A (DA) '!X58</f>
        <v>491.66922529600043</v>
      </c>
      <c r="F59" s="96">
        <f>'[1]Annx-A (DA) '!V58</f>
        <v>518.06714999999997</v>
      </c>
      <c r="G59" s="97">
        <f t="shared" si="0"/>
        <v>-26.397924703999536</v>
      </c>
      <c r="H59" s="98">
        <f>'[1]DA HPSLDC'!H59</f>
        <v>50.07</v>
      </c>
      <c r="I59" s="99">
        <f>'[1]DA HPSLDC'!I59</f>
        <v>1547.5</v>
      </c>
      <c r="J59" s="99">
        <f>'[1]DA HPSLDC'!J59</f>
        <v>1531.21</v>
      </c>
      <c r="K59" s="99">
        <f>'[1]DA HPSLDC'!K59</f>
        <v>300.17</v>
      </c>
      <c r="L59" s="99">
        <f>'[1]DA HPSLDC'!L59</f>
        <v>316.47000000000003</v>
      </c>
      <c r="M59" s="99">
        <f>'[1]DA HPSLDC'!M59</f>
        <v>-16.300000000000011</v>
      </c>
      <c r="N59" s="100">
        <f t="shared" si="2"/>
        <v>7.9902302861130495E-2</v>
      </c>
      <c r="O59" s="100">
        <f t="shared" si="2"/>
        <v>8.8587900510368009E-2</v>
      </c>
      <c r="P59" s="100">
        <f t="shared" si="2"/>
        <v>-0.38948792286259493</v>
      </c>
      <c r="Q59" s="100">
        <f t="shared" si="2"/>
        <v>-0.38913324266941063</v>
      </c>
      <c r="R59" s="92">
        <v>95</v>
      </c>
      <c r="S59" s="92" t="s">
        <v>156</v>
      </c>
      <c r="T59" s="93">
        <f>'[1]Annx-A (DA) '!AI58</f>
        <v>1199</v>
      </c>
      <c r="U59" s="94">
        <f>'[1]Annx-A (DA) '!BC58</f>
        <v>1244.7765388960001</v>
      </c>
      <c r="V59" s="95">
        <f>'[1]Annx-A (DA) '!BD58</f>
        <v>303.98308929600017</v>
      </c>
      <c r="W59" s="96">
        <f>'[1]Annx-A (DA) '!BB58</f>
        <v>258.20655039999997</v>
      </c>
      <c r="X59" s="97">
        <f t="shared" si="1"/>
        <v>45.776538896000204</v>
      </c>
      <c r="Y59" s="98">
        <f>'[1]DA HPSLDC'!V59</f>
        <v>49.98</v>
      </c>
      <c r="Z59" s="99">
        <f>'[1]DA HPSLDC'!W59</f>
        <v>1298.3499999999999</v>
      </c>
      <c r="AA59" s="99">
        <f>'[1]DA HPSLDC'!X59</f>
        <v>1316.01</v>
      </c>
      <c r="AB59" s="99">
        <f>'[1]DA HPSLDC'!Y59</f>
        <v>-70.66</v>
      </c>
      <c r="AC59" s="99">
        <f>'[1]DA HPSLDC'!Z59</f>
        <v>-88.32</v>
      </c>
      <c r="AD59" s="99">
        <f>'[1]DA HPSLDC'!AA59</f>
        <v>17.659999999999997</v>
      </c>
      <c r="AE59" s="100">
        <f t="shared" si="3"/>
        <v>8.2860717264386916E-2</v>
      </c>
      <c r="AF59" s="100">
        <f t="shared" si="3"/>
        <v>5.7225902704735446E-2</v>
      </c>
      <c r="AG59" s="100">
        <f t="shared" si="3"/>
        <v>-1.2324471409368289</v>
      </c>
      <c r="AH59" s="100">
        <f t="shared" si="3"/>
        <v>-1.3420517406052608</v>
      </c>
    </row>
    <row r="60" spans="1:34" s="101" customFormat="1" ht="127.5" customHeight="1">
      <c r="A60" s="91">
        <v>48</v>
      </c>
      <c r="B60" s="92" t="s">
        <v>157</v>
      </c>
      <c r="C60" s="93">
        <f>'[1]Annx-A (DA) '!E59</f>
        <v>1435</v>
      </c>
      <c r="D60" s="94">
        <f>'[1]Annx-A (DA) '!W59</f>
        <v>1406.8020752960006</v>
      </c>
      <c r="E60" s="95">
        <f>'[1]Annx-A (DA) '!X59</f>
        <v>491.86922529600048</v>
      </c>
      <c r="F60" s="96">
        <f>'[1]Annx-A (DA) '!V59</f>
        <v>520.06714999999997</v>
      </c>
      <c r="G60" s="97">
        <f t="shared" si="0"/>
        <v>-28.19792470399949</v>
      </c>
      <c r="H60" s="98">
        <f>'[1]DA HPSLDC'!H60</f>
        <v>50.07</v>
      </c>
      <c r="I60" s="99">
        <f>'[1]DA HPSLDC'!I60</f>
        <v>1540.78</v>
      </c>
      <c r="J60" s="99">
        <f>'[1]DA HPSLDC'!J60</f>
        <v>1498.44</v>
      </c>
      <c r="K60" s="99">
        <f>'[1]DA HPSLDC'!K60</f>
        <v>266.92</v>
      </c>
      <c r="L60" s="99">
        <f>'[1]DA HPSLDC'!L60</f>
        <v>309.26</v>
      </c>
      <c r="M60" s="99">
        <f>'[1]DA HPSLDC'!M60</f>
        <v>-42.339999999999975</v>
      </c>
      <c r="N60" s="100">
        <f t="shared" si="2"/>
        <v>7.3714285714285691E-2</v>
      </c>
      <c r="O60" s="100">
        <f t="shared" si="2"/>
        <v>6.5139173671405232E-2</v>
      </c>
      <c r="P60" s="100">
        <f t="shared" si="2"/>
        <v>-0.45733543333724314</v>
      </c>
      <c r="Q60" s="100">
        <f t="shared" si="2"/>
        <v>-0.40534602118207236</v>
      </c>
      <c r="R60" s="92">
        <v>96</v>
      </c>
      <c r="S60" s="92" t="s">
        <v>158</v>
      </c>
      <c r="T60" s="93">
        <f>'[1]Annx-A (DA) '!AI59</f>
        <v>1198</v>
      </c>
      <c r="U60" s="94">
        <f>'[1]Annx-A (DA) '!BC59</f>
        <v>1246.9393018960004</v>
      </c>
      <c r="V60" s="95">
        <f>'[1]Annx-A (DA) '!BD59</f>
        <v>309.14585229600021</v>
      </c>
      <c r="W60" s="96">
        <f>'[1]Annx-A (DA) '!BB59</f>
        <v>260.20655039999997</v>
      </c>
      <c r="X60" s="97">
        <f t="shared" si="1"/>
        <v>48.939301896000245</v>
      </c>
      <c r="Y60" s="98">
        <f>'[1]DA HPSLDC'!V60</f>
        <v>50.04</v>
      </c>
      <c r="Z60" s="99">
        <f>'[1]DA HPSLDC'!W60</f>
        <v>1288.68</v>
      </c>
      <c r="AA60" s="99">
        <f>'[1]DA HPSLDC'!X60</f>
        <v>1319.4699999999998</v>
      </c>
      <c r="AB60" s="99">
        <f>'[1]DA HPSLDC'!Y60</f>
        <v>-66.12</v>
      </c>
      <c r="AC60" s="99">
        <f>'[1]DA HPSLDC'!Z60</f>
        <v>-96.89</v>
      </c>
      <c r="AD60" s="99">
        <f>'[1]DA HPSLDC'!AA60</f>
        <v>30.769999999999996</v>
      </c>
      <c r="AE60" s="100">
        <f t="shared" si="3"/>
        <v>7.5692821368948296E-2</v>
      </c>
      <c r="AF60" s="100">
        <f t="shared" si="3"/>
        <v>5.8166983744689704E-2</v>
      </c>
      <c r="AG60" s="100">
        <f t="shared" si="3"/>
        <v>-1.2138796283661331</v>
      </c>
      <c r="AH60" s="100">
        <f t="shared" si="3"/>
        <v>-1.3723580357644987</v>
      </c>
    </row>
    <row r="61" spans="1:34" s="101" customFormat="1" ht="127.5" customHeight="1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30801</v>
      </c>
      <c r="U61" s="94">
        <f>ROUND(SUM((D13:D60),(U13:U60))/4,0)</f>
        <v>31121</v>
      </c>
      <c r="V61" s="95">
        <f>ROUND(SUM((E13:E60),(V13:V60))/4,0)</f>
        <v>9013</v>
      </c>
      <c r="W61" s="96">
        <f>ROUND(SUM((F13:F60),(W13:W60))/4,0)</f>
        <v>8692</v>
      </c>
      <c r="X61" s="97">
        <f>ROUND(SUM((G13:G60),(X13:X60))/4,0)</f>
        <v>321</v>
      </c>
      <c r="Y61" s="112" t="s">
        <v>160</v>
      </c>
      <c r="Z61" s="94">
        <f>ROUND(SUM((I13:I60),(Z13:Z60))/4,0)</f>
        <v>33114</v>
      </c>
      <c r="AA61" s="113">
        <f>ROUND(SUM((J13:J60),(AA13:AA60))/4,0)</f>
        <v>33678</v>
      </c>
      <c r="AB61" s="96">
        <f>ROUND(SUM((K13:K60),(AB13:AB60))/4,0)</f>
        <v>2184</v>
      </c>
      <c r="AC61" s="97">
        <f>ROUND(SUM((L13:L60),(AC13:AC60))/4,0)</f>
        <v>1620</v>
      </c>
      <c r="AD61" s="97">
        <f>ROUND(SUM((M13:M60),(AD13:AD60))/4,0)</f>
        <v>563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1283.3541666666667</v>
      </c>
      <c r="U62" s="93">
        <f t="shared" ref="U62:AD62" si="4">AVERAGE((D13:D60),(U13:U60))</f>
        <v>1296.7202003939162</v>
      </c>
      <c r="V62" s="93">
        <f t="shared" si="4"/>
        <v>375.53791929600038</v>
      </c>
      <c r="W62" s="93">
        <f t="shared" si="4"/>
        <v>362.17188556874981</v>
      </c>
      <c r="X62" s="93">
        <f t="shared" si="4"/>
        <v>13.366033727250239</v>
      </c>
      <c r="Y62" s="93">
        <f t="shared" si="4"/>
        <v>50.044583333333357</v>
      </c>
      <c r="Z62" s="93">
        <f t="shared" si="4"/>
        <v>1379.7540625000004</v>
      </c>
      <c r="AA62" s="93">
        <f t="shared" si="4"/>
        <v>1403.2303124999996</v>
      </c>
      <c r="AB62" s="93">
        <f t="shared" si="4"/>
        <v>90.9895833333333</v>
      </c>
      <c r="AC62" s="93">
        <f t="shared" si="4"/>
        <v>67.515312499999993</v>
      </c>
      <c r="AD62" s="93">
        <f t="shared" si="4"/>
        <v>23.474270833333339</v>
      </c>
      <c r="AE62" s="100"/>
      <c r="AF62" s="100"/>
      <c r="AG62" s="100"/>
      <c r="AH62" s="100"/>
    </row>
    <row r="63" spans="1:34" s="101" customFormat="1" ht="154.80000000000001" customHeight="1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7.50949644492062E-2</v>
      </c>
      <c r="AF63" s="118">
        <f>(AA61-U61)/U61</f>
        <v>8.2163169563960026E-2</v>
      </c>
      <c r="AG63" s="118">
        <f>(AB61-V61)/V61</f>
        <v>-0.75768334627759903</v>
      </c>
      <c r="AH63" s="118">
        <f>(AC61-W61)/W61</f>
        <v>-0.81362172112287157</v>
      </c>
    </row>
    <row r="64" spans="1:34" ht="379.95" customHeight="1">
      <c r="A64" s="119" t="s">
        <v>163</v>
      </c>
      <c r="B64" s="120"/>
      <c r="C64" s="121">
        <f ca="1">NOW()</f>
        <v>44378.382062615739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" customHeight="1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" customHeight="1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" customHeight="1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" customHeight="1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" customHeight="1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" customHeight="1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" customHeight="1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" customHeight="1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" customHeight="1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" customHeight="1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" customHeight="1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" customHeight="1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" customHeight="1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" customHeight="1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" customHeight="1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" customHeight="1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" customHeight="1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" customHeight="1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" customHeight="1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" customHeight="1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2" customHeight="1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200000000000003" customHeight="1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2021-07-01T03:40:10Z</dcterms:created>
  <dcterms:modified xsi:type="dcterms:W3CDTF">2021-07-01T03:40:14Z</dcterms:modified>
</cp:coreProperties>
</file>