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<sst xmlns="http://schemas.openxmlformats.org/spreadsheetml/2006/main" count="45" uniqueCount="29">
  <si>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</si>
  <si>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</si>
  <si>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</si>
  <si>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</si>
  <si>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</si>
  <si>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</si>
  <si>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</si>
  <si>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</si>
  <si>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</si>
  <si>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</si>
  <si>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</si>
  <si>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</si>
  <si>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</si>
  <si>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</si>
  <si>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</si>
  <si>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</si>
  <si>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</si>
  <si>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</si>
  <si>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</si>
  <si>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</si>
  <si>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</si>
  <si>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</si>
  <si>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</si>
  <si>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</si>
  <si>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</si>
  <si>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</si>
  <si>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</si>
  <si>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</si>
  <si>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Week-45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</si>
</sst>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45" zoomScaleNormal="145" zoomScaleSheetLayoutView="100" workbookViewId="0">
      <selection activeCell="I17" sqref="I17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10" customWidth="1"/>
    <col min="5" max="5" width="15.5703125" style="10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1" t="s">
        <v>15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4"/>
      <c r="M1" s="1"/>
      <c r="N1" s="1"/>
      <c r="O1" s="1"/>
    </row>
    <row r="2" spans="1:15" s="1" customFormat="1" ht="20.25">
      <c r="A2" s="47" t="s">
        <v>28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5" ht="29.25" customHeight="1">
      <c r="A3" s="55" t="s">
        <v>10</v>
      </c>
      <c r="B3" s="52" t="s">
        <v>16</v>
      </c>
      <c r="C3" s="54" t="s">
        <v>4</v>
      </c>
      <c r="D3" s="58" t="s">
        <v>12</v>
      </c>
      <c r="E3" s="58" t="s">
        <v>11</v>
      </c>
      <c r="F3" s="60" t="s">
        <v>14</v>
      </c>
      <c r="G3" s="60" t="s">
        <v>13</v>
      </c>
      <c r="H3" s="51" t="s">
        <v>26</v>
      </c>
      <c r="I3" s="51"/>
      <c r="J3" s="51" t="s">
        <v>3</v>
      </c>
      <c r="K3" s="51"/>
      <c r="L3" s="39" t="s">
        <v>0</v>
      </c>
    </row>
    <row r="4" spans="1:15" s="1" customFormat="1" ht="18" customHeight="1">
      <c r="A4" s="56"/>
      <c r="B4" s="51"/>
      <c r="C4" s="57"/>
      <c r="D4" s="59"/>
      <c r="E4" s="59"/>
      <c r="F4" s="51"/>
      <c r="G4" s="51"/>
      <c r="H4" s="3" t="s">
        <v>23</v>
      </c>
      <c r="I4" s="4" t="s">
        <v>24</v>
      </c>
      <c r="J4" s="3" t="s">
        <v>2</v>
      </c>
      <c r="K4" s="4" t="s">
        <v>24</v>
      </c>
      <c r="L4" s="40"/>
    </row>
    <row r="5" spans="1:15" s="1" customFormat="1" ht="18" customHeight="1">
      <c r="A5" s="15">
        <v>1</v>
      </c>
      <c r="B5" s="53" t="str">
        <f>A2</f>
        <v>Week-45</v>
      </c>
      <c r="C5" s="36">
        <v>44235</v>
      </c>
      <c r="D5" s="74">
        <v>245.8</v>
      </c>
      <c r="E5" s="74">
        <v>-97.5</v>
      </c>
      <c r="F5" s="7">
        <f>E5*150</f>
        <v>-14625</v>
      </c>
      <c r="G5" s="7">
        <f>D5*-150</f>
        <v>-36870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54"/>
      <c r="C6" s="36">
        <v>44236</v>
      </c>
      <c r="D6" s="8">
        <v>681.4</v>
      </c>
      <c r="E6" s="8">
        <v>-55.6</v>
      </c>
      <c r="F6" s="7">
        <f t="shared" ref="F6:F11" si="0">E6*150</f>
        <v>-8340</v>
      </c>
      <c r="G6" s="7">
        <f t="shared" ref="G6:G11" si="1">D6*-150</f>
        <v>-102210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54"/>
      <c r="C7" s="36">
        <v>44237</v>
      </c>
      <c r="D7" s="8">
        <v>936.6</v>
      </c>
      <c r="E7" s="8">
        <v>-35.5</v>
      </c>
      <c r="F7" s="7">
        <f t="shared" si="0"/>
        <v>-5325</v>
      </c>
      <c r="G7" s="7">
        <f t="shared" si="1"/>
        <v>-140490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54"/>
      <c r="C8" s="36">
        <v>44238</v>
      </c>
      <c r="D8" s="8">
        <v>377.4</v>
      </c>
      <c r="E8" s="8">
        <v>-25.4</v>
      </c>
      <c r="F8" s="7">
        <f t="shared" si="0"/>
        <v>-3810</v>
      </c>
      <c r="G8" s="7">
        <f t="shared" si="1"/>
        <v>-56610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54"/>
      <c r="C9" s="36">
        <v>44239</v>
      </c>
      <c r="D9" s="8">
        <v>910.4</v>
      </c>
      <c r="E9" s="8">
        <v>-23.9</v>
      </c>
      <c r="F9" s="7">
        <f t="shared" si="0"/>
        <v>-3585</v>
      </c>
      <c r="G9" s="7">
        <f t="shared" si="1"/>
        <v>-136560</v>
      </c>
      <c r="H9" s="61"/>
      <c r="I9" s="61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54"/>
      <c r="C10" s="36">
        <v>44240</v>
      </c>
      <c r="D10" s="8">
        <v>1068.9000000000001</v>
      </c>
      <c r="E10" s="8">
        <v>-28.7</v>
      </c>
      <c r="F10" s="7">
        <f t="shared" si="0"/>
        <v>-4305</v>
      </c>
      <c r="G10" s="7">
        <f t="shared" si="1"/>
        <v>-160335</v>
      </c>
      <c r="H10" s="62"/>
      <c r="I10" s="62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54"/>
      <c r="C11" s="36">
        <v>44241</v>
      </c>
      <c r="D11" s="27">
        <v>1263.2</v>
      </c>
      <c r="E11" s="27">
        <v>-8</v>
      </c>
      <c r="F11" s="28">
        <f t="shared" si="0"/>
        <v>-1200</v>
      </c>
      <c r="G11" s="28">
        <f t="shared" si="1"/>
        <v>-189480</v>
      </c>
      <c r="H11" s="63"/>
      <c r="I11" s="63"/>
      <c r="J11" s="17" t="s">
        <v>25</v>
      </c>
      <c r="K11" s="17" t="s">
        <v>25</v>
      </c>
      <c r="L11" s="29"/>
      <c r="M11" s="1"/>
    </row>
    <row r="12" spans="1:15" ht="15.75" thickBot="1">
      <c r="A12" s="45" t="s">
        <v>1</v>
      </c>
      <c r="B12" s="46"/>
      <c r="C12" s="46"/>
      <c r="D12" s="30">
        <f>SUM(D5:D11)</f>
        <v>5483.7</v>
      </c>
      <c r="E12" s="30">
        <f>SUM(E5:E11)</f>
        <v>-274.60000000000002</v>
      </c>
      <c r="F12" s="30">
        <f>SUM(F5:F11)</f>
        <v>-41190</v>
      </c>
      <c r="G12" s="30">
        <f>SUM(G5:G11)</f>
        <v>-822555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68" t="s">
        <v>21</v>
      </c>
      <c r="B13" s="69"/>
      <c r="C13" s="69"/>
      <c r="D13" s="33"/>
      <c r="E13" s="33"/>
      <c r="F13" s="72">
        <f>G12+F12</f>
        <v>-863745</v>
      </c>
      <c r="G13" s="73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70" t="s">
        <v>17</v>
      </c>
      <c r="B15" s="71"/>
      <c r="C15" s="71"/>
      <c r="D15" s="71"/>
      <c r="E15" s="71"/>
      <c r="F15" s="71"/>
      <c r="G15" s="24">
        <v>254.08770000000001</v>
      </c>
      <c r="H15" s="5"/>
      <c r="I15" s="5"/>
      <c r="J15" s="5"/>
      <c r="K15" s="5"/>
      <c r="L15" s="5"/>
    </row>
    <row r="16" spans="1:15" s="1" customFormat="1">
      <c r="A16" s="64" t="s">
        <v>18</v>
      </c>
      <c r="B16" s="65"/>
      <c r="C16" s="65"/>
      <c r="D16" s="65"/>
      <c r="E16" s="65"/>
      <c r="F16" s="65"/>
      <c r="G16" s="25">
        <v>254.08770000000001</v>
      </c>
      <c r="H16" s="5"/>
      <c r="I16" s="5"/>
      <c r="J16" s="5"/>
      <c r="K16" s="5"/>
      <c r="L16" s="5"/>
    </row>
    <row r="17" spans="1:12" ht="15.75" customHeight="1">
      <c r="A17" s="66" t="s">
        <v>22</v>
      </c>
      <c r="B17" s="67"/>
      <c r="C17" s="67"/>
      <c r="D17" s="67"/>
      <c r="E17" s="67"/>
      <c r="F17" s="67"/>
      <c r="G17" s="35">
        <f>G16/G15*(F13)</f>
        <v>-863745</v>
      </c>
      <c r="H17" s="5"/>
      <c r="I17" s="5"/>
      <c r="J17" s="5"/>
      <c r="K17" s="5"/>
      <c r="L17" s="5"/>
    </row>
    <row r="18" spans="1:12" s="1" customFormat="1" ht="15.75" customHeight="1" thickBot="1">
      <c r="A18" s="37" t="s">
        <v>27</v>
      </c>
      <c r="B18" s="38"/>
      <c r="C18" s="38"/>
      <c r="D18" s="38"/>
      <c r="E18" s="38"/>
      <c r="F18" s="38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2021-03-02T06:01:33Z</dcterms:modified>
</cp:coreProperties>
</file>