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<sst xmlns="http://schemas.openxmlformats.org/spreadsheetml/2006/main" count="45" uniqueCount="29">
  <si>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</si>
  <si>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</si>
  <si>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</si>
  <si>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</si>
  <si>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</si>
  <si>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</si>
  <si>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</si>
  <si>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</si>
  <si>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</si>
  <si>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</si>
  <si>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</si>
  <si>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</si>
  <si>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</si>
  <si>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</si>
  <si>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</si>
  <si>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</si>
  <si>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</si>
  <si>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</si>
  <si>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</si>
  <si>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</si>
  <si>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</si>
  <si>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</si>
  <si>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</si>
  <si>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</si>
  <si>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</si>
  <si>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</si>
  <si>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</si>
  <si>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</si>
  <si>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Week-43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</si>
</sst>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45" zoomScaleNormal="145" zoomScaleSheetLayoutView="100" workbookViewId="0">
      <selection activeCell="H16" sqref="H16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10" customWidth="1"/>
    <col min="5" max="5" width="15.5703125" style="10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53" t="s">
        <v>15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6"/>
      <c r="M1" s="1"/>
      <c r="N1" s="1"/>
      <c r="O1" s="1"/>
    </row>
    <row r="2" spans="1:15" s="1" customFormat="1" ht="20.25">
      <c r="A2" s="59" t="s">
        <v>28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5" ht="29.25" customHeight="1">
      <c r="A3" s="66" t="s">
        <v>10</v>
      </c>
      <c r="B3" s="63" t="s">
        <v>16</v>
      </c>
      <c r="C3" s="65" t="s">
        <v>4</v>
      </c>
      <c r="D3" s="69" t="s">
        <v>12</v>
      </c>
      <c r="E3" s="69" t="s">
        <v>11</v>
      </c>
      <c r="F3" s="41" t="s">
        <v>14</v>
      </c>
      <c r="G3" s="41" t="s">
        <v>13</v>
      </c>
      <c r="H3" s="42" t="s">
        <v>26</v>
      </c>
      <c r="I3" s="42"/>
      <c r="J3" s="42" t="s">
        <v>3</v>
      </c>
      <c r="K3" s="42"/>
      <c r="L3" s="51" t="s">
        <v>0</v>
      </c>
    </row>
    <row r="4" spans="1:15" s="1" customFormat="1" ht="18" customHeight="1">
      <c r="A4" s="67"/>
      <c r="B4" s="42"/>
      <c r="C4" s="68"/>
      <c r="D4" s="70"/>
      <c r="E4" s="70"/>
      <c r="F4" s="42"/>
      <c r="G4" s="42"/>
      <c r="H4" s="3" t="s">
        <v>23</v>
      </c>
      <c r="I4" s="4" t="s">
        <v>24</v>
      </c>
      <c r="J4" s="3" t="s">
        <v>2</v>
      </c>
      <c r="K4" s="4" t="s">
        <v>24</v>
      </c>
      <c r="L4" s="52"/>
    </row>
    <row r="5" spans="1:15" s="1" customFormat="1" ht="18" customHeight="1">
      <c r="A5" s="15">
        <v>1</v>
      </c>
      <c r="B5" s="64" t="str">
        <f>A2</f>
        <v>Week-43</v>
      </c>
      <c r="C5" s="36">
        <v>44214</v>
      </c>
      <c r="D5" s="2">
        <v>71.5</v>
      </c>
      <c r="E5" s="8">
        <v>-106.5</v>
      </c>
      <c r="F5" s="7">
        <f>E5*150</f>
        <v>-15975</v>
      </c>
      <c r="G5" s="7">
        <f>D5*-150</f>
        <v>-10725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65"/>
      <c r="C6" s="36">
        <v>44215</v>
      </c>
      <c r="D6" s="8">
        <v>481.7</v>
      </c>
      <c r="E6" s="8">
        <v>-99.3</v>
      </c>
      <c r="F6" s="7">
        <f t="shared" ref="F6:F11" si="0">E6*150</f>
        <v>-14895</v>
      </c>
      <c r="G6" s="7">
        <f t="shared" ref="G6:G11" si="1">D6*-150</f>
        <v>-72255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65"/>
      <c r="C7" s="36">
        <v>44216</v>
      </c>
      <c r="D7" s="8">
        <v>512</v>
      </c>
      <c r="E7" s="8">
        <v>-108.7</v>
      </c>
      <c r="F7" s="7">
        <f t="shared" si="0"/>
        <v>-16305</v>
      </c>
      <c r="G7" s="7">
        <f t="shared" si="1"/>
        <v>-76800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65"/>
      <c r="C8" s="36">
        <v>44217</v>
      </c>
      <c r="D8" s="8">
        <v>500.4</v>
      </c>
      <c r="E8" s="8">
        <v>-122.9</v>
      </c>
      <c r="F8" s="7">
        <f t="shared" si="0"/>
        <v>-18435</v>
      </c>
      <c r="G8" s="7">
        <f t="shared" si="1"/>
        <v>-75060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65"/>
      <c r="C9" s="36">
        <v>44218</v>
      </c>
      <c r="D9" s="8">
        <v>638.29999999999995</v>
      </c>
      <c r="E9" s="8">
        <v>-97.9</v>
      </c>
      <c r="F9" s="7">
        <f t="shared" si="0"/>
        <v>-14685</v>
      </c>
      <c r="G9" s="7">
        <f t="shared" si="1"/>
        <v>-95745</v>
      </c>
      <c r="H9" s="71"/>
      <c r="I9" s="71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65"/>
      <c r="C10" s="36">
        <v>44219</v>
      </c>
      <c r="D10" s="8">
        <v>438.5</v>
      </c>
      <c r="E10" s="8">
        <v>-136.69999999999999</v>
      </c>
      <c r="F10" s="7">
        <f t="shared" si="0"/>
        <v>-20505</v>
      </c>
      <c r="G10" s="7">
        <f t="shared" si="1"/>
        <v>-65775</v>
      </c>
      <c r="H10" s="72"/>
      <c r="I10" s="72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65"/>
      <c r="C11" s="36">
        <v>44220</v>
      </c>
      <c r="D11" s="27">
        <v>817.3</v>
      </c>
      <c r="E11" s="27">
        <v>-43.3</v>
      </c>
      <c r="F11" s="28">
        <f t="shared" si="0"/>
        <v>-6495</v>
      </c>
      <c r="G11" s="28">
        <f t="shared" si="1"/>
        <v>-122595</v>
      </c>
      <c r="H11" s="73"/>
      <c r="I11" s="73"/>
      <c r="J11" s="17" t="s">
        <v>25</v>
      </c>
      <c r="K11" s="17" t="s">
        <v>25</v>
      </c>
      <c r="L11" s="29"/>
      <c r="M11" s="1"/>
    </row>
    <row r="12" spans="1:15" ht="15.75" thickBot="1">
      <c r="A12" s="57" t="s">
        <v>1</v>
      </c>
      <c r="B12" s="58"/>
      <c r="C12" s="58"/>
      <c r="D12" s="30">
        <f>SUM(D5:D11)</f>
        <v>3459.7</v>
      </c>
      <c r="E12" s="30">
        <f>SUM(E5:E11)</f>
        <v>-715.3</v>
      </c>
      <c r="F12" s="30">
        <f>SUM(F5:F11)</f>
        <v>-107295</v>
      </c>
      <c r="G12" s="30">
        <f>SUM(G5:G11)</f>
        <v>-518955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43" t="s">
        <v>21</v>
      </c>
      <c r="B13" s="44"/>
      <c r="C13" s="44"/>
      <c r="D13" s="33"/>
      <c r="E13" s="33"/>
      <c r="F13" s="47">
        <f>G12+F12</f>
        <v>-626250</v>
      </c>
      <c r="G13" s="48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45" t="s">
        <v>17</v>
      </c>
      <c r="B15" s="46"/>
      <c r="C15" s="46"/>
      <c r="D15" s="46"/>
      <c r="E15" s="46"/>
      <c r="F15" s="46"/>
      <c r="G15" s="24">
        <v>249.59970000000001</v>
      </c>
      <c r="H15" s="5"/>
      <c r="I15" s="5"/>
      <c r="J15" s="5"/>
      <c r="K15" s="5"/>
      <c r="L15" s="5"/>
    </row>
    <row r="16" spans="1:15" s="1" customFormat="1">
      <c r="A16" s="37" t="s">
        <v>18</v>
      </c>
      <c r="B16" s="38"/>
      <c r="C16" s="38"/>
      <c r="D16" s="38"/>
      <c r="E16" s="38"/>
      <c r="F16" s="38"/>
      <c r="G16" s="25">
        <v>249.59970000000001</v>
      </c>
      <c r="H16" s="5"/>
      <c r="I16" s="5"/>
      <c r="J16" s="5"/>
      <c r="K16" s="5"/>
      <c r="L16" s="5"/>
    </row>
    <row r="17" spans="1:12" ht="15.75" customHeight="1">
      <c r="A17" s="39" t="s">
        <v>22</v>
      </c>
      <c r="B17" s="40"/>
      <c r="C17" s="40"/>
      <c r="D17" s="40"/>
      <c r="E17" s="40"/>
      <c r="F17" s="40"/>
      <c r="G17" s="35">
        <f>G16/G15*(F13)</f>
        <v>-626250</v>
      </c>
      <c r="H17" s="5"/>
      <c r="I17" s="5"/>
      <c r="J17" s="5"/>
      <c r="K17" s="5"/>
      <c r="L17" s="5"/>
    </row>
    <row r="18" spans="1:12" s="1" customFormat="1" ht="15.75" customHeight="1" thickBot="1">
      <c r="A18" s="49" t="s">
        <v>27</v>
      </c>
      <c r="B18" s="50"/>
      <c r="C18" s="50"/>
      <c r="D18" s="50"/>
      <c r="E18" s="50"/>
      <c r="F18" s="50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  <mergeCell ref="A16:F16"/>
    <mergeCell ref="A17:F17"/>
    <mergeCell ref="G3:G4"/>
    <mergeCell ref="A13:C13"/>
    <mergeCell ref="A15:F15"/>
    <mergeCell ref="F13:G13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2021-03-02T05:34:04Z</dcterms:modified>
</cp:coreProperties>
</file>