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B5" i="1"/>
  <c r="H12"/>
  <c r="E12"/>
  <c r="D12"/>
  <c r="G6"/>
  <c r="G7"/>
  <c r="G8"/>
  <c r="G9"/>
  <c r="G10"/>
  <c r="G11"/>
  <c r="G5"/>
  <c r="F6"/>
  <c r="F7"/>
  <c r="F8"/>
  <c r="F9"/>
  <c r="F10"/>
  <c r="F11"/>
  <c r="F5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<sst xmlns="http://schemas.openxmlformats.org/spreadsheetml/2006/main" count="45" uniqueCount="29">
  <si>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</si>
  <si>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</si>
  <si>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</si>
  <si>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</si>
  <si>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</si>
  <si>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</si>
  <si>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</si>
  <si>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</si>
  <si>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</si>
  <si>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</si>
  <si>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</si>
  <si>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</si>
  <si>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</si>
  <si>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</si>
  <si>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</si>
  <si>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</si>
  <si>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</si>
  <si>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</si>
  <si>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</si>
  <si>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</si>
  <si>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</si>
  <si>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</si>
  <si>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</si>
  <si>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</si>
  <si>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</si>
  <si>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</si>
  <si>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</si>
  <si>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</si>
  <si>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Week-42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</si>
</sst>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45" zoomScaleNormal="145" zoomScaleSheetLayoutView="100" workbookViewId="0">
      <selection activeCell="J20" sqref="J20"/>
    </sheetView>
  </sheetViews>
  <sheetFormatPr defaultRowHeight="15"/>
  <cols>
    <col min="1" max="1" width="14.85546875" customWidth="1"/>
    <col min="2" max="2" width="15.7109375" style="1" customWidth="1"/>
    <col min="3" max="3" width="21.5703125" style="2" customWidth="1"/>
    <col min="4" max="4" width="14.140625" style="10" customWidth="1"/>
    <col min="5" max="5" width="15.5703125" style="10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53" t="s">
        <v>15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6"/>
      <c r="M1" s="1"/>
      <c r="N1" s="1"/>
      <c r="O1" s="1"/>
    </row>
    <row r="2" spans="1:15" s="1" customFormat="1" ht="20.25">
      <c r="A2" s="59" t="s">
        <v>28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5" ht="29.25" customHeight="1">
      <c r="A3" s="66" t="s">
        <v>10</v>
      </c>
      <c r="B3" s="63" t="s">
        <v>16</v>
      </c>
      <c r="C3" s="65" t="s">
        <v>4</v>
      </c>
      <c r="D3" s="69" t="s">
        <v>12</v>
      </c>
      <c r="E3" s="69" t="s">
        <v>11</v>
      </c>
      <c r="F3" s="41" t="s">
        <v>14</v>
      </c>
      <c r="G3" s="41" t="s">
        <v>13</v>
      </c>
      <c r="H3" s="42" t="s">
        <v>26</v>
      </c>
      <c r="I3" s="42"/>
      <c r="J3" s="42" t="s">
        <v>3</v>
      </c>
      <c r="K3" s="42"/>
      <c r="L3" s="51" t="s">
        <v>0</v>
      </c>
    </row>
    <row r="4" spans="1:15" s="1" customFormat="1" ht="18" customHeight="1">
      <c r="A4" s="67"/>
      <c r="B4" s="42"/>
      <c r="C4" s="68"/>
      <c r="D4" s="70"/>
      <c r="E4" s="70"/>
      <c r="F4" s="42"/>
      <c r="G4" s="42"/>
      <c r="H4" s="3" t="s">
        <v>23</v>
      </c>
      <c r="I4" s="4" t="s">
        <v>24</v>
      </c>
      <c r="J4" s="3" t="s">
        <v>2</v>
      </c>
      <c r="K4" s="4" t="s">
        <v>24</v>
      </c>
      <c r="L4" s="52"/>
    </row>
    <row r="5" spans="1:15" s="1" customFormat="1" ht="18" customHeight="1">
      <c r="A5" s="15">
        <v>1</v>
      </c>
      <c r="B5" s="64" t="str">
        <f>A2</f>
        <v>Week-42</v>
      </c>
      <c r="C5" s="36">
        <v>44207</v>
      </c>
      <c r="D5" s="2">
        <v>613</v>
      </c>
      <c r="E5" s="8">
        <v>-39.6</v>
      </c>
      <c r="F5" s="7">
        <f>E5*150</f>
        <v>-5940</v>
      </c>
      <c r="G5" s="7">
        <f>D5*-150</f>
        <v>-91950</v>
      </c>
      <c r="H5" s="7">
        <v>56</v>
      </c>
      <c r="I5" s="7">
        <v>66</v>
      </c>
      <c r="J5" s="3" t="s">
        <v>25</v>
      </c>
      <c r="K5" s="3" t="s">
        <v>25</v>
      </c>
      <c r="L5" s="16"/>
    </row>
    <row r="6" spans="1:15">
      <c r="A6" s="13">
        <v>2</v>
      </c>
      <c r="B6" s="65"/>
      <c r="C6" s="36">
        <v>44208</v>
      </c>
      <c r="D6" s="8">
        <v>836.3</v>
      </c>
      <c r="E6" s="8">
        <v>-42.2</v>
      </c>
      <c r="F6" s="7">
        <f t="shared" ref="F6:F11" si="0">E6*150</f>
        <v>-6330</v>
      </c>
      <c r="G6" s="7">
        <f t="shared" ref="G6:G11" si="1">D6*-150</f>
        <v>-125445</v>
      </c>
      <c r="H6" s="7">
        <v>105.80000000000001</v>
      </c>
      <c r="I6" s="7">
        <v>33</v>
      </c>
      <c r="J6" s="3" t="s">
        <v>25</v>
      </c>
      <c r="K6" s="3" t="s">
        <v>25</v>
      </c>
      <c r="L6" s="14"/>
      <c r="M6" s="1"/>
    </row>
    <row r="7" spans="1:15">
      <c r="A7" s="15">
        <v>3</v>
      </c>
      <c r="B7" s="65"/>
      <c r="C7" s="36">
        <v>44209</v>
      </c>
      <c r="D7" s="8">
        <v>870.4</v>
      </c>
      <c r="E7" s="8">
        <v>-98.5</v>
      </c>
      <c r="F7" s="7">
        <f t="shared" si="0"/>
        <v>-14775</v>
      </c>
      <c r="G7" s="7">
        <f t="shared" si="1"/>
        <v>-130560</v>
      </c>
      <c r="H7" s="7">
        <v>13.8</v>
      </c>
      <c r="I7" s="7">
        <v>22</v>
      </c>
      <c r="J7" s="3" t="s">
        <v>25</v>
      </c>
      <c r="K7" s="3" t="s">
        <v>25</v>
      </c>
      <c r="L7" s="14"/>
      <c r="M7" s="1"/>
    </row>
    <row r="8" spans="1:15">
      <c r="A8" s="13">
        <v>4</v>
      </c>
      <c r="B8" s="65"/>
      <c r="C8" s="36">
        <v>44210</v>
      </c>
      <c r="D8" s="8">
        <v>466.7</v>
      </c>
      <c r="E8" s="8">
        <v>-83.3</v>
      </c>
      <c r="F8" s="7">
        <f t="shared" si="0"/>
        <v>-12495</v>
      </c>
      <c r="G8" s="7">
        <f t="shared" si="1"/>
        <v>-70005</v>
      </c>
      <c r="H8" s="7">
        <v>51.7</v>
      </c>
      <c r="I8" s="7">
        <v>11</v>
      </c>
      <c r="J8" s="3" t="s">
        <v>25</v>
      </c>
      <c r="K8" s="3" t="s">
        <v>25</v>
      </c>
      <c r="L8" s="14"/>
      <c r="M8" s="1"/>
    </row>
    <row r="9" spans="1:15">
      <c r="A9" s="15">
        <v>5</v>
      </c>
      <c r="B9" s="65"/>
      <c r="C9" s="36">
        <v>44211</v>
      </c>
      <c r="D9" s="8">
        <v>481</v>
      </c>
      <c r="E9" s="8">
        <v>-45.5</v>
      </c>
      <c r="F9" s="7">
        <f t="shared" si="0"/>
        <v>-6825</v>
      </c>
      <c r="G9" s="7">
        <f t="shared" si="1"/>
        <v>-72150</v>
      </c>
      <c r="H9" s="71"/>
      <c r="I9" s="71"/>
      <c r="J9" s="3" t="s">
        <v>25</v>
      </c>
      <c r="K9" s="3" t="s">
        <v>25</v>
      </c>
      <c r="L9" s="14"/>
      <c r="M9" s="1"/>
    </row>
    <row r="10" spans="1:15">
      <c r="A10" s="13">
        <v>6</v>
      </c>
      <c r="B10" s="65"/>
      <c r="C10" s="36">
        <v>44212</v>
      </c>
      <c r="D10" s="8">
        <v>245.9</v>
      </c>
      <c r="E10" s="8">
        <v>-122.2</v>
      </c>
      <c r="F10" s="7">
        <f t="shared" si="0"/>
        <v>-18330</v>
      </c>
      <c r="G10" s="7">
        <f t="shared" si="1"/>
        <v>-36885</v>
      </c>
      <c r="H10" s="72"/>
      <c r="I10" s="72"/>
      <c r="J10" s="3" t="s">
        <v>25</v>
      </c>
      <c r="K10" s="3" t="s">
        <v>25</v>
      </c>
      <c r="L10" s="14"/>
      <c r="M10" s="1"/>
    </row>
    <row r="11" spans="1:15" ht="15.75" thickBot="1">
      <c r="A11" s="18">
        <v>7</v>
      </c>
      <c r="B11" s="65"/>
      <c r="C11" s="36">
        <v>44213</v>
      </c>
      <c r="D11" s="27">
        <v>430.6</v>
      </c>
      <c r="E11" s="27">
        <v>-50.6</v>
      </c>
      <c r="F11" s="28">
        <f t="shared" si="0"/>
        <v>-7590</v>
      </c>
      <c r="G11" s="28">
        <f t="shared" si="1"/>
        <v>-64590</v>
      </c>
      <c r="H11" s="73"/>
      <c r="I11" s="73"/>
      <c r="J11" s="17" t="s">
        <v>25</v>
      </c>
      <c r="K11" s="17" t="s">
        <v>25</v>
      </c>
      <c r="L11" s="29"/>
      <c r="M11" s="1"/>
    </row>
    <row r="12" spans="1:15" ht="15.75" thickBot="1">
      <c r="A12" s="57" t="s">
        <v>1</v>
      </c>
      <c r="B12" s="58"/>
      <c r="C12" s="58"/>
      <c r="D12" s="30">
        <f>SUM(D5:D11)</f>
        <v>3943.8999999999996</v>
      </c>
      <c r="E12" s="30">
        <f>SUM(E5:E11)</f>
        <v>-481.90000000000003</v>
      </c>
      <c r="F12" s="30">
        <f>SUM(F5:F11)</f>
        <v>-72285</v>
      </c>
      <c r="G12" s="30">
        <f>SUM(G5:G11)</f>
        <v>-591585</v>
      </c>
      <c r="H12" s="31">
        <f>SUM(H5:H11)</f>
        <v>227.3</v>
      </c>
      <c r="I12" s="31"/>
      <c r="J12" s="31" t="s">
        <v>25</v>
      </c>
      <c r="K12" s="31" t="s">
        <v>25</v>
      </c>
      <c r="L12" s="32"/>
    </row>
    <row r="13" spans="1:15" ht="15.75" thickBot="1">
      <c r="A13" s="43" t="s">
        <v>21</v>
      </c>
      <c r="B13" s="44"/>
      <c r="C13" s="44"/>
      <c r="D13" s="33"/>
      <c r="E13" s="33"/>
      <c r="F13" s="47">
        <f>G12+F12</f>
        <v>-663870</v>
      </c>
      <c r="G13" s="48"/>
      <c r="H13" s="33"/>
      <c r="I13" s="33"/>
      <c r="J13" s="33"/>
      <c r="K13" s="33"/>
      <c r="L13" s="34"/>
    </row>
    <row r="14" spans="1:15" s="22" customFormat="1" ht="15.75" thickBot="1">
      <c r="A14" s="20"/>
      <c r="B14" s="20"/>
      <c r="C14" s="20"/>
      <c r="D14" s="19"/>
      <c r="E14" s="19"/>
      <c r="F14" s="21"/>
      <c r="G14" s="21"/>
      <c r="H14" s="19"/>
      <c r="I14" s="19"/>
      <c r="J14" s="19"/>
      <c r="K14" s="19"/>
      <c r="L14" s="19"/>
    </row>
    <row r="15" spans="1:15" s="1" customFormat="1">
      <c r="A15" s="45" t="s">
        <v>17</v>
      </c>
      <c r="B15" s="46"/>
      <c r="C15" s="46"/>
      <c r="D15" s="46"/>
      <c r="E15" s="46"/>
      <c r="F15" s="46"/>
      <c r="G15" s="24">
        <v>254.08770000000001</v>
      </c>
      <c r="H15" s="5"/>
      <c r="I15" s="5"/>
      <c r="J15" s="5"/>
      <c r="K15" s="5"/>
      <c r="L15" s="5"/>
    </row>
    <row r="16" spans="1:15" s="1" customFormat="1">
      <c r="A16" s="37" t="s">
        <v>18</v>
      </c>
      <c r="B16" s="38"/>
      <c r="C16" s="38"/>
      <c r="D16" s="38"/>
      <c r="E16" s="38"/>
      <c r="F16" s="38"/>
      <c r="G16" s="25">
        <v>254.08770000000001</v>
      </c>
      <c r="H16" s="5"/>
      <c r="I16" s="5"/>
      <c r="J16" s="5"/>
      <c r="K16" s="5"/>
      <c r="L16" s="5"/>
    </row>
    <row r="17" spans="1:12" ht="15.75" customHeight="1">
      <c r="A17" s="39" t="s">
        <v>22</v>
      </c>
      <c r="B17" s="40"/>
      <c r="C17" s="40"/>
      <c r="D17" s="40"/>
      <c r="E17" s="40"/>
      <c r="F17" s="40"/>
      <c r="G17" s="35">
        <f>G16/G15*(F13)</f>
        <v>-663870</v>
      </c>
      <c r="H17" s="5"/>
      <c r="I17" s="5"/>
      <c r="J17" s="5"/>
      <c r="K17" s="5"/>
      <c r="L17" s="5"/>
    </row>
    <row r="18" spans="1:12" s="1" customFormat="1" ht="15.75" customHeight="1" thickBot="1">
      <c r="A18" s="49" t="s">
        <v>27</v>
      </c>
      <c r="B18" s="50"/>
      <c r="C18" s="50"/>
      <c r="D18" s="50"/>
      <c r="E18" s="50"/>
      <c r="F18" s="50"/>
      <c r="G18" s="26">
        <v>0</v>
      </c>
      <c r="H18" s="5"/>
      <c r="I18" s="5"/>
      <c r="J18" s="5"/>
      <c r="K18" s="5"/>
      <c r="L18" s="5"/>
    </row>
    <row r="19" spans="1:12" ht="25.5" customHeight="1">
      <c r="A19" s="23" t="s">
        <v>5</v>
      </c>
      <c r="B19" s="11"/>
      <c r="C19" s="12"/>
      <c r="D19" s="9"/>
      <c r="E19" s="9"/>
      <c r="F19" s="5"/>
      <c r="G19" s="5"/>
      <c r="H19" s="5"/>
      <c r="I19" s="5"/>
      <c r="J19" s="5"/>
      <c r="K19" s="5"/>
      <c r="L19" s="5"/>
    </row>
    <row r="20" spans="1:12" ht="15.75">
      <c r="A20" s="11" t="s">
        <v>6</v>
      </c>
      <c r="B20" s="11"/>
      <c r="C20" s="12"/>
      <c r="D20" s="9"/>
      <c r="E20" s="9"/>
      <c r="F20" s="5"/>
      <c r="G20" s="5"/>
      <c r="H20" s="5"/>
      <c r="I20" s="5"/>
      <c r="J20" s="5"/>
      <c r="K20" s="5"/>
      <c r="L20" s="5"/>
    </row>
    <row r="21" spans="1:12" ht="15.75">
      <c r="A21" s="11" t="s">
        <v>7</v>
      </c>
      <c r="B21" s="11"/>
      <c r="C21" s="12"/>
      <c r="D21" s="9"/>
      <c r="E21" s="9"/>
      <c r="F21" s="5"/>
      <c r="G21" s="5"/>
      <c r="H21" s="5"/>
      <c r="I21" s="5"/>
      <c r="J21" s="5"/>
      <c r="K21" s="5"/>
      <c r="L21" s="5"/>
    </row>
    <row r="22" spans="1:12" ht="15.75">
      <c r="A22" s="11" t="s">
        <v>8</v>
      </c>
      <c r="B22" s="11"/>
      <c r="C22" s="12"/>
      <c r="D22" s="9"/>
      <c r="E22" s="9"/>
      <c r="F22" s="5"/>
      <c r="G22" s="5"/>
      <c r="H22" s="5"/>
      <c r="I22" s="5"/>
      <c r="J22" s="5"/>
      <c r="K22" s="5"/>
      <c r="L22" s="5"/>
    </row>
    <row r="23" spans="1:12" ht="15.75">
      <c r="A23" s="11" t="s">
        <v>9</v>
      </c>
      <c r="B23" s="5"/>
      <c r="C23" s="6"/>
      <c r="D23" s="9"/>
      <c r="E23" s="9"/>
      <c r="F23" s="5"/>
      <c r="G23" s="5"/>
      <c r="H23" s="5"/>
      <c r="I23" s="5"/>
      <c r="J23" s="5"/>
      <c r="K23" s="5"/>
      <c r="L23" s="5"/>
    </row>
    <row r="24" spans="1:12">
      <c r="A24" s="5" t="s">
        <v>19</v>
      </c>
    </row>
    <row r="25" spans="1:12" ht="15.75">
      <c r="A25" s="11" t="s">
        <v>20</v>
      </c>
    </row>
  </sheetData>
  <mergeCells count="22"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  <mergeCell ref="A16:F16"/>
    <mergeCell ref="A17:F17"/>
    <mergeCell ref="G3:G4"/>
    <mergeCell ref="A13:C13"/>
    <mergeCell ref="A15:F15"/>
    <mergeCell ref="F13:G13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2021-01-30T07:27:04Z</dcterms:modified>
</cp:coreProperties>
</file>