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36" windowWidth="22008" windowHeight="8976"/>
  </bookViews>
  <sheets>
    <sheet name="Daily report for CEA (SLDC-F)" sheetId="1" r:id="rId1"/>
  </sheets>
  <externalReferences>
    <externalReference r:id="rId2"/>
    <externalReference r:id="rId3"/>
  </externalReferences>
  <definedNames>
    <definedName name="_xlnm.Print_Area" localSheetId="0">'Daily report for CEA (SLDC-F)'!$A$1:$I$60</definedName>
  </definedNames>
  <calcPr calcId="124519"/>
</workbook>
</file>

<file path=xl/calcChain.xml><?xml version="1.0" encoding="utf-8"?>
<calcChain xmlns="http://schemas.openxmlformats.org/spreadsheetml/2006/main">
  <c r="C53" i="1"/>
  <c r="H52"/>
  <c r="G52"/>
  <c r="F52"/>
  <c r="H51"/>
  <c r="G51"/>
  <c r="F51"/>
  <c r="H50"/>
  <c r="G50"/>
  <c r="F50"/>
  <c r="H49"/>
  <c r="G49"/>
  <c r="F49"/>
  <c r="H48"/>
  <c r="G48"/>
  <c r="F48"/>
  <c r="F53" s="1"/>
  <c r="H47"/>
  <c r="G47"/>
  <c r="F47"/>
  <c r="H46"/>
  <c r="G46"/>
  <c r="F46"/>
  <c r="H45"/>
  <c r="G45"/>
  <c r="G53" s="1"/>
  <c r="F45"/>
  <c r="H44"/>
  <c r="G44"/>
  <c r="F44"/>
  <c r="G42"/>
  <c r="F42"/>
  <c r="C42"/>
  <c r="H40"/>
  <c r="G40"/>
  <c r="F40"/>
  <c r="E40"/>
  <c r="D40"/>
  <c r="C40"/>
  <c r="B40"/>
  <c r="I39"/>
  <c r="G39"/>
  <c r="F39"/>
  <c r="E39"/>
  <c r="D39"/>
  <c r="H38"/>
  <c r="G38"/>
  <c r="F38"/>
  <c r="E38"/>
  <c r="D38"/>
  <c r="C38"/>
  <c r="I37"/>
  <c r="G37"/>
  <c r="F37"/>
  <c r="E37"/>
  <c r="D37"/>
  <c r="H36"/>
  <c r="G36"/>
  <c r="F36"/>
  <c r="E36"/>
  <c r="D36"/>
  <c r="C36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D11"/>
  <c r="B5" s="1"/>
  <c r="I5"/>
</calcChain>
</file>

<file path=xl/sharedStrings.xml><?xml version="1.0" encoding="utf-8"?>
<sst xmlns="http://schemas.openxmlformats.org/spreadsheetml/2006/main" count="70" uniqueCount="66">
  <si>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</si>
  <si>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</si>
  <si>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</si>
  <si>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</si>
  <si>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</si>
  <si>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</si>
  <si>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</si>
  <si>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</si>
  <si>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</si>
  <si>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</si>
  <si>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</si>
  <si>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</si>
  <si>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</si>
  <si>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</si>
  <si>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</si>
  <si>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</si>
  <si>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</si>
  <si>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</si>
  <si>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</si>
  <si>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 xml:space="preserve">                                        (ALL FIGURES IN LU's)</t>
  </si>
  <si>
    <t>S.No.</t>
  </si>
  <si>
    <t>POWER HOUSES UNDER HPSEBL</t>
  </si>
  <si>
    <t>INSTALLED CAPACITY (MW)</t>
  </si>
  <si>
    <t>DAILY  GENERATION TARGET ON YEARLY BASIS [CE (Gen)/IPP]</t>
  </si>
  <si>
    <t>DAILY GENERATION TARGET ON WEEKLY  BASIS  (SLDC)</t>
  </si>
  <si>
    <t>ESTIMATED GENERATION ON DAYAHEAD BASIS FROM HPSEBL POWER HOUSES / IPP)</t>
  </si>
  <si>
    <t>ACTUAL</t>
  </si>
  <si>
    <t>MAX.     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</si>
  <si>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</si>
  <si>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</si>
  <si>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</si>
  <si>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</si>
  <si>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</si>
  <si>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</si>
  <si>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</si>
  <si>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</si>
  <si>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</si>
  <si>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</t>
  </si>
  <si>
    <t>ii)</t>
  </si>
  <si>
    <t>Malana (2X43 MW) IPP HP Share (20%)</t>
  </si>
  <si>
    <t>Generation of Malana in Lus</t>
  </si>
  <si>
    <t>iii)</t>
  </si>
  <si>
    <t>iv)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</si>
  <si>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</si>
  <si>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</si>
  <si>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</si>
  <si>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</si>
  <si>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</si>
  <si>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</si>
  <si>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</si>
  <si>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v)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</si>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</sst>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164" formatCode="d\.mm\.yy;@"/>
    <numFmt numFmtId="165" formatCode="[$-409]dd\-mmm\-yy;@"/>
    <numFmt numFmtId="166" formatCode="[$-409]d\-mmm\-yy;@"/>
    <numFmt numFmtId="167" formatCode="d\-mmm\-yyyy"/>
    <numFmt numFmtId="168" formatCode="[$-409]dd\ mmmm\,\ yyyy"/>
    <numFmt numFmtId="169" formatCode="dd\.mm\.yyyy;@"/>
    <numFmt numFmtId="170" formatCode="_(&quot;$&quot;* #,##0.00_);_(&quot;$&quot;* \(#,##0.00\);_(&quot;$&quot;* &quot;-&quot;??_);_(@_)"/>
  </numFmts>
  <fonts count="28">
    <font>
      <sz val="11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8"/>
      <color rgb="FF003399"/>
      <name val="Arial"/>
      <family val="2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9">
    <xf numFmtId="0" fontId="0" fillId="0" borderId="0" xfId="0"/>
    <xf numFmtId="0" fontId="1" fillId="0" borderId="2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1" fillId="0" borderId="4" xfId="1" applyFont="1" applyBorder="1" applyAlignment="1" applyProtection="1">
      <alignment horizontal="center"/>
    </xf>
    <xf numFmtId="0" fontId="1" fillId="0" borderId="0" xfId="1" applyFont="1" applyProtection="1"/>
    <xf numFmtId="0" fontId="3" fillId="0" borderId="0" xfId="1" applyFont="1" applyProtection="1"/>
    <xf numFmtId="0" fontId="1" fillId="0" borderId="5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5" fillId="0" borderId="5" xfId="1" applyFont="1" applyBorder="1" applyAlignment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Protection="1"/>
    <xf numFmtId="0" fontId="8" fillId="0" borderId="0" xfId="1" applyFont="1" applyProtection="1"/>
    <xf numFmtId="0" fontId="8" fillId="0" borderId="5" xfId="1" applyFont="1" applyBorder="1" applyAlignment="1" applyProtection="1">
      <alignment horizontal="right" vertical="center"/>
    </xf>
    <xf numFmtId="164" fontId="8" fillId="0" borderId="0" xfId="1" applyNumberFormat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right" vertical="center"/>
    </xf>
    <xf numFmtId="165" fontId="8" fillId="0" borderId="6" xfId="1" applyNumberFormat="1" applyFont="1" applyBorder="1" applyAlignment="1" applyProtection="1">
      <alignment horizontal="center" vertical="center"/>
    </xf>
    <xf numFmtId="0" fontId="8" fillId="0" borderId="5" xfId="1" applyFont="1" applyBorder="1" applyProtection="1"/>
    <xf numFmtId="0" fontId="8" fillId="0" borderId="0" xfId="1" applyFont="1" applyBorder="1" applyProtection="1"/>
    <xf numFmtId="166" fontId="8" fillId="0" borderId="0" xfId="1" applyNumberFormat="1" applyFont="1" applyBorder="1" applyAlignment="1" applyProtection="1">
      <alignment horizontal="center"/>
    </xf>
    <xf numFmtId="0" fontId="7" fillId="0" borderId="0" xfId="1" applyFont="1" applyBorder="1" applyProtection="1"/>
    <xf numFmtId="0" fontId="8" fillId="0" borderId="6" xfId="1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left"/>
    </xf>
    <xf numFmtId="0" fontId="8" fillId="0" borderId="0" xfId="1" applyFont="1" applyFill="1" applyBorder="1" applyAlignment="1" applyProtection="1"/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left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165" fontId="8" fillId="0" borderId="0" xfId="1" applyNumberFormat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5" xfId="1" applyFont="1" applyBorder="1" applyProtection="1"/>
    <xf numFmtId="0" fontId="8" fillId="0" borderId="0" xfId="1" applyFont="1" applyBorder="1" applyAlignment="1" applyProtection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168" fontId="9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" fillId="0" borderId="7" xfId="1" applyFont="1" applyBorder="1" applyProtection="1"/>
    <xf numFmtId="0" fontId="1" fillId="0" borderId="8" xfId="1" applyFont="1" applyBorder="1" applyProtection="1"/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8" fillId="15" borderId="10" xfId="1" applyFont="1" applyFill="1" applyBorder="1" applyAlignment="1" applyProtection="1">
      <alignment horizontal="center" vertical="center"/>
    </xf>
    <xf numFmtId="0" fontId="8" fillId="15" borderId="10" xfId="1" applyFont="1" applyFill="1" applyBorder="1" applyAlignment="1" applyProtection="1">
      <alignment horizontal="center" vertical="center" wrapText="1"/>
    </xf>
    <xf numFmtId="0" fontId="8" fillId="15" borderId="10" xfId="1" applyFont="1" applyFill="1" applyBorder="1" applyAlignment="1" applyProtection="1">
      <alignment horizontal="center" vertical="center"/>
    </xf>
    <xf numFmtId="0" fontId="8" fillId="15" borderId="11" xfId="1" applyFont="1" applyFill="1" applyBorder="1" applyAlignment="1" applyProtection="1">
      <alignment horizontal="center" vertical="center"/>
    </xf>
    <xf numFmtId="0" fontId="8" fillId="15" borderId="11" xfId="1" applyFont="1" applyFill="1" applyBorder="1" applyAlignment="1" applyProtection="1">
      <alignment horizontal="center" vertical="center" wrapText="1"/>
    </xf>
    <xf numFmtId="0" fontId="8" fillId="15" borderId="12" xfId="1" applyFont="1" applyFill="1" applyBorder="1" applyAlignment="1" applyProtection="1">
      <alignment horizontal="center" vertical="center" wrapText="1"/>
    </xf>
    <xf numFmtId="0" fontId="8" fillId="15" borderId="12" xfId="1" applyFont="1" applyFill="1" applyBorder="1" applyAlignment="1" applyProtection="1">
      <alignment horizontal="center" vertical="center"/>
    </xf>
    <xf numFmtId="0" fontId="8" fillId="15" borderId="13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3" fillId="15" borderId="14" xfId="1" applyFont="1" applyFill="1" applyBorder="1" applyAlignment="1" applyProtection="1">
      <alignment horizontal="center"/>
    </xf>
    <xf numFmtId="0" fontId="3" fillId="15" borderId="14" xfId="1" applyFont="1" applyFill="1" applyBorder="1" applyAlignment="1" applyProtection="1">
      <alignment horizontal="center" wrapText="1"/>
    </xf>
    <xf numFmtId="0" fontId="12" fillId="16" borderId="0" xfId="1" applyFont="1" applyFill="1" applyBorder="1" applyProtection="1"/>
    <xf numFmtId="14" fontId="1" fillId="16" borderId="0" xfId="1" applyNumberFormat="1" applyFont="1" applyFill="1" applyBorder="1" applyProtection="1"/>
    <xf numFmtId="0" fontId="1" fillId="16" borderId="0" xfId="1" applyFont="1" applyFill="1" applyBorder="1" applyProtection="1"/>
    <xf numFmtId="0" fontId="3" fillId="16" borderId="0" xfId="1" applyFont="1" applyFill="1" applyBorder="1" applyProtection="1"/>
    <xf numFmtId="0" fontId="7" fillId="0" borderId="1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vertical="center"/>
    </xf>
    <xf numFmtId="2" fontId="7" fillId="0" borderId="10" xfId="1" applyNumberFormat="1" applyFont="1" applyBorder="1" applyAlignment="1" applyProtection="1">
      <alignment horizontal="center" vertical="center"/>
    </xf>
    <xf numFmtId="49" fontId="7" fillId="0" borderId="10" xfId="1" applyNumberFormat="1" applyFont="1" applyBorder="1" applyAlignment="1" applyProtection="1">
      <alignment horizontal="center" vertical="center" wrapText="1"/>
    </xf>
    <xf numFmtId="14" fontId="7" fillId="0" borderId="0" xfId="1" applyNumberFormat="1" applyFont="1" applyBorder="1" applyProtection="1"/>
    <xf numFmtId="14" fontId="7" fillId="0" borderId="0" xfId="1" applyNumberFormat="1" applyFont="1" applyProtection="1"/>
    <xf numFmtId="0" fontId="7" fillId="0" borderId="11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vertical="center"/>
    </xf>
    <xf numFmtId="49" fontId="7" fillId="0" borderId="11" xfId="1" applyNumberFormat="1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center" vertical="center" wrapText="1"/>
    </xf>
    <xf numFmtId="2" fontId="7" fillId="0" borderId="0" xfId="1" applyNumberFormat="1" applyFont="1" applyBorder="1" applyAlignment="1" applyProtection="1">
      <alignment horizontal="center"/>
    </xf>
    <xf numFmtId="2" fontId="8" fillId="0" borderId="0" xfId="1" applyNumberFormat="1" applyFont="1" applyBorder="1" applyAlignment="1" applyProtection="1">
      <alignment horizontal="center"/>
    </xf>
    <xf numFmtId="2" fontId="7" fillId="0" borderId="0" xfId="1" applyNumberFormat="1" applyFont="1" applyBorder="1" applyProtection="1"/>
    <xf numFmtId="2" fontId="8" fillId="0" borderId="0" xfId="1" applyNumberFormat="1" applyFont="1" applyBorder="1" applyProtection="1"/>
    <xf numFmtId="49" fontId="7" fillId="0" borderId="11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Protection="1"/>
    <xf numFmtId="2" fontId="13" fillId="0" borderId="0" xfId="1" applyNumberFormat="1" applyFont="1" applyBorder="1" applyAlignment="1" applyProtection="1">
      <alignment horizontal="left"/>
    </xf>
    <xf numFmtId="0" fontId="7" fillId="17" borderId="0" xfId="1" applyFont="1" applyFill="1" applyBorder="1" applyProtection="1"/>
    <xf numFmtId="2" fontId="7" fillId="0" borderId="0" xfId="1" applyNumberFormat="1" applyFont="1" applyFill="1" applyBorder="1" applyProtection="1"/>
    <xf numFmtId="0" fontId="7" fillId="0" borderId="0" xfId="1" applyFont="1" applyFill="1" applyBorder="1" applyProtection="1"/>
    <xf numFmtId="0" fontId="7" fillId="0" borderId="0" xfId="1" applyFont="1" applyBorder="1" applyAlignment="1" applyProtection="1">
      <alignment horizontal="center"/>
    </xf>
    <xf numFmtId="2" fontId="14" fillId="17" borderId="0" xfId="1" applyNumberFormat="1" applyFont="1" applyFill="1" applyBorder="1" applyProtection="1"/>
    <xf numFmtId="2" fontId="7" fillId="17" borderId="0" xfId="1" applyNumberFormat="1" applyFont="1" applyFill="1" applyBorder="1" applyProtection="1"/>
    <xf numFmtId="0" fontId="13" fillId="18" borderId="0" xfId="1" applyNumberFormat="1" applyFont="1" applyFill="1" applyBorder="1" applyAlignment="1" applyProtection="1">
      <alignment horizontal="left" vertical="center"/>
    </xf>
    <xf numFmtId="0" fontId="14" fillId="18" borderId="0" xfId="1" applyNumberFormat="1" applyFont="1" applyFill="1" applyBorder="1" applyProtection="1"/>
    <xf numFmtId="0" fontId="7" fillId="0" borderId="0" xfId="1" applyNumberFormat="1" applyFont="1" applyBorder="1" applyProtection="1"/>
    <xf numFmtId="0" fontId="7" fillId="0" borderId="11" xfId="1" applyFont="1" applyBorder="1" applyAlignment="1" applyProtection="1">
      <alignment vertical="center" wrapText="1"/>
    </xf>
    <xf numFmtId="2" fontId="8" fillId="0" borderId="10" xfId="1" applyNumberFormat="1" applyFont="1" applyBorder="1" applyAlignment="1" applyProtection="1">
      <alignment horizontal="center" vertical="center"/>
    </xf>
    <xf numFmtId="49" fontId="7" fillId="0" borderId="11" xfId="1" applyNumberFormat="1" applyFont="1" applyBorder="1" applyAlignment="1" applyProtection="1">
      <alignment horizontal="center" wrapText="1"/>
    </xf>
    <xf numFmtId="0" fontId="8" fillId="17" borderId="0" xfId="1" applyFont="1" applyFill="1" applyBorder="1" applyProtection="1"/>
    <xf numFmtId="2" fontId="8" fillId="17" borderId="0" xfId="1" applyNumberFormat="1" applyFont="1" applyFill="1" applyBorder="1" applyAlignment="1" applyProtection="1"/>
    <xf numFmtId="0" fontId="7" fillId="0" borderId="11" xfId="1" applyFont="1" applyBorder="1" applyAlignment="1" applyProtection="1">
      <alignment horizontal="left" vertical="center"/>
    </xf>
    <xf numFmtId="0" fontId="7" fillId="0" borderId="11" xfId="1" applyFont="1" applyBorder="1" applyAlignment="1" applyProtection="1">
      <alignment horizontal="center" wrapText="1"/>
    </xf>
    <xf numFmtId="0" fontId="15" fillId="0" borderId="0" xfId="1" applyFont="1" applyBorder="1" applyProtection="1"/>
    <xf numFmtId="2" fontId="16" fillId="0" borderId="0" xfId="1" applyNumberFormat="1" applyFont="1" applyBorder="1" applyAlignment="1" applyProtection="1">
      <alignment horizontal="center"/>
    </xf>
    <xf numFmtId="2" fontId="16" fillId="18" borderId="0" xfId="1" applyNumberFormat="1" applyFont="1" applyFill="1" applyBorder="1" applyAlignment="1" applyProtection="1">
      <alignment horizontal="center"/>
    </xf>
    <xf numFmtId="0" fontId="7" fillId="0" borderId="15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7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justify" vertical="top"/>
    </xf>
    <xf numFmtId="2" fontId="14" fillId="0" borderId="0" xfId="1" applyNumberFormat="1" applyFont="1" applyBorder="1" applyAlignment="1" applyProtection="1">
      <alignment horizontal="right" vertical="top"/>
    </xf>
    <xf numFmtId="0" fontId="7" fillId="0" borderId="11" xfId="1" applyFont="1" applyBorder="1" applyAlignment="1" applyProtection="1">
      <alignment horizontal="left" vertical="center" wrapText="1"/>
    </xf>
    <xf numFmtId="2" fontId="7" fillId="0" borderId="12" xfId="1" applyNumberFormat="1" applyFont="1" applyBorder="1" applyAlignment="1" applyProtection="1">
      <alignment horizontal="center" vertical="center"/>
    </xf>
    <xf numFmtId="2" fontId="7" fillId="0" borderId="11" xfId="1" applyNumberFormat="1" applyFont="1" applyBorder="1" applyAlignment="1" applyProtection="1">
      <alignment horizontal="center" vertical="center"/>
    </xf>
    <xf numFmtId="2" fontId="7" fillId="0" borderId="11" xfId="1" applyNumberFormat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 wrapText="1"/>
    </xf>
    <xf numFmtId="2" fontId="7" fillId="0" borderId="10" xfId="1" applyNumberFormat="1" applyFont="1" applyBorder="1" applyAlignment="1" applyProtection="1">
      <alignment horizontal="center" vertical="center"/>
    </xf>
    <xf numFmtId="2" fontId="7" fillId="0" borderId="11" xfId="1" applyNumberFormat="1" applyFont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left" vertical="center" wrapText="1"/>
    </xf>
    <xf numFmtId="2" fontId="17" fillId="0" borderId="12" xfId="1" applyNumberFormat="1" applyFont="1" applyBorder="1" applyAlignment="1" applyProtection="1">
      <alignment horizontal="center" vertical="center"/>
    </xf>
    <xf numFmtId="2" fontId="14" fillId="0" borderId="0" xfId="1" applyNumberFormat="1" applyFont="1" applyBorder="1" applyProtection="1"/>
    <xf numFmtId="0" fontId="7" fillId="0" borderId="10" xfId="1" applyFont="1" applyBorder="1" applyAlignment="1" applyProtection="1">
      <alignment horizontal="left" vertical="center" wrapText="1"/>
    </xf>
    <xf numFmtId="2" fontId="17" fillId="0" borderId="10" xfId="1" applyNumberFormat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/>
    </xf>
    <xf numFmtId="9" fontId="7" fillId="0" borderId="11" xfId="2" applyFont="1" applyBorder="1" applyAlignment="1" applyProtection="1">
      <alignment horizontal="center" vertical="top" wrapText="1"/>
    </xf>
    <xf numFmtId="2" fontId="7" fillId="0" borderId="0" xfId="1" applyNumberFormat="1" applyFont="1" applyAlignment="1" applyProtection="1">
      <alignment horizontal="center"/>
    </xf>
    <xf numFmtId="0" fontId="7" fillId="0" borderId="11" xfId="1" applyFont="1" applyBorder="1" applyAlignment="1" applyProtection="1">
      <alignment horizontal="left"/>
    </xf>
    <xf numFmtId="2" fontId="8" fillId="0" borderId="11" xfId="1" applyNumberFormat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left"/>
    </xf>
    <xf numFmtId="2" fontId="10" fillId="0" borderId="11" xfId="1" applyNumberFormat="1" applyFont="1" applyBorder="1" applyAlignment="1" applyProtection="1">
      <alignment horizontal="center"/>
    </xf>
    <xf numFmtId="9" fontId="8" fillId="0" borderId="11" xfId="2" applyFont="1" applyBorder="1" applyAlignment="1" applyProtection="1">
      <alignment vertical="top" wrapText="1"/>
    </xf>
    <xf numFmtId="0" fontId="8" fillId="0" borderId="11" xfId="2" applyNumberFormat="1" applyFont="1" applyBorder="1" applyAlignment="1" applyProtection="1">
      <alignment vertical="top" wrapText="1"/>
    </xf>
    <xf numFmtId="9" fontId="8" fillId="0" borderId="11" xfId="2" applyFont="1" applyBorder="1" applyAlignment="1" applyProtection="1">
      <alignment horizontal="center" vertical="top" wrapText="1"/>
    </xf>
    <xf numFmtId="0" fontId="7" fillId="0" borderId="11" xfId="1" applyFont="1" applyBorder="1" applyAlignment="1" applyProtection="1">
      <alignment horizontal="right"/>
    </xf>
    <xf numFmtId="0" fontId="7" fillId="0" borderId="11" xfId="1" applyFont="1" applyBorder="1" applyProtection="1"/>
    <xf numFmtId="0" fontId="8" fillId="0" borderId="11" xfId="1" applyFont="1" applyBorder="1" applyAlignment="1" applyProtection="1">
      <alignment horizontal="center"/>
    </xf>
    <xf numFmtId="2" fontId="8" fillId="0" borderId="11" xfId="1" applyNumberFormat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18" fillId="0" borderId="6" xfId="1" applyFont="1" applyBorder="1" applyAlignment="1" applyProtection="1">
      <alignment horizontal="left" vertical="center"/>
    </xf>
    <xf numFmtId="2" fontId="7" fillId="0" borderId="0" xfId="1" applyNumberFormat="1" applyFont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2" fontId="7" fillId="0" borderId="0" xfId="1" applyNumberFormat="1" applyFont="1" applyBorder="1" applyAlignment="1" applyProtection="1">
      <alignment horizontal="left" vertical="center"/>
    </xf>
    <xf numFmtId="9" fontId="7" fillId="0" borderId="0" xfId="2" applyFont="1" applyBorder="1" applyAlignment="1" applyProtection="1">
      <alignment horizontal="left" vertical="center"/>
    </xf>
    <xf numFmtId="0" fontId="8" fillId="0" borderId="6" xfId="1" applyFont="1" applyBorder="1" applyAlignment="1" applyProtection="1">
      <alignment horizontal="left" vertical="center"/>
    </xf>
    <xf numFmtId="0" fontId="8" fillId="0" borderId="6" xfId="1" applyFont="1" applyBorder="1" applyAlignment="1" applyProtection="1">
      <alignment horizontal="center" vertical="center"/>
    </xf>
    <xf numFmtId="2" fontId="7" fillId="0" borderId="0" xfId="1" applyNumberFormat="1" applyFont="1" applyProtection="1"/>
    <xf numFmtId="0" fontId="5" fillId="0" borderId="0" xfId="1" applyFont="1" applyBorder="1" applyProtection="1"/>
    <xf numFmtId="0" fontId="7" fillId="0" borderId="0" xfId="1" applyFont="1" applyBorder="1" applyAlignment="1" applyProtection="1">
      <alignment vertical="center"/>
    </xf>
    <xf numFmtId="0" fontId="19" fillId="0" borderId="5" xfId="1" applyFont="1" applyBorder="1" applyAlignment="1" applyProtection="1"/>
    <xf numFmtId="0" fontId="7" fillId="0" borderId="0" xfId="1" applyFont="1" applyBorder="1" applyAlignment="1" applyProtection="1"/>
    <xf numFmtId="0" fontId="3" fillId="0" borderId="8" xfId="1" applyFont="1" applyBorder="1" applyAlignment="1" applyProtection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2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0" fillId="0" borderId="0" xfId="1" applyFont="1" applyBorder="1" applyProtection="1"/>
    <xf numFmtId="0" fontId="21" fillId="0" borderId="0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9" fontId="3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463">
    <cellStyle name="20% - Accent1 2" xfId="3"/>
    <cellStyle name="20% - Accent1 2 2" xfId="4"/>
    <cellStyle name="20% - Accent1 2 3" xfId="5"/>
    <cellStyle name="20% - Accent1 2 4" xfId="6"/>
    <cellStyle name="20% - Accent1 2 5" xfId="7"/>
    <cellStyle name="20% - Accent1 2 6" xfId="8"/>
    <cellStyle name="20% - Accent1 3" xfId="9"/>
    <cellStyle name="20% - Accent1 3 2" xfId="10"/>
    <cellStyle name="20% - Accent1 3 3" xfId="11"/>
    <cellStyle name="20% - Accent1 3 4" xfId="12"/>
    <cellStyle name="20% - Accent1 4" xfId="13"/>
    <cellStyle name="20% - Accent1 4 2" xfId="14"/>
    <cellStyle name="20% - Accent1 4 3" xfId="15"/>
    <cellStyle name="20% - Accent1 4 4" xfId="16"/>
    <cellStyle name="20% - Accent1 5" xfId="17"/>
    <cellStyle name="20% - Accent1 6" xfId="18"/>
    <cellStyle name="20% - Accent2 2" xfId="19"/>
    <cellStyle name="20% - Accent2 2 2" xfId="20"/>
    <cellStyle name="20% - Accent2 2 3" xfId="21"/>
    <cellStyle name="20% - Accent2 2 4" xfId="22"/>
    <cellStyle name="20% - Accent2 2 5" xfId="23"/>
    <cellStyle name="20% - Accent2 2 6" xfId="24"/>
    <cellStyle name="20% - Accent2 3" xfId="25"/>
    <cellStyle name="20% - Accent2 3 2" xfId="26"/>
    <cellStyle name="20% - Accent2 3 3" xfId="27"/>
    <cellStyle name="20% - Accent2 3 4" xfId="28"/>
    <cellStyle name="20% - Accent2 4" xfId="29"/>
    <cellStyle name="20% - Accent2 4 2" xfId="30"/>
    <cellStyle name="20% - Accent2 4 3" xfId="31"/>
    <cellStyle name="20% - Accent2 4 4" xfId="32"/>
    <cellStyle name="20% - Accent2 5" xfId="33"/>
    <cellStyle name="20% - Accent2 6" xfId="34"/>
    <cellStyle name="20% - Accent3 2" xfId="35"/>
    <cellStyle name="20% - Accent3 2 2" xfId="36"/>
    <cellStyle name="20% - Accent3 2 3" xfId="37"/>
    <cellStyle name="20% - Accent3 2 4" xfId="38"/>
    <cellStyle name="20% - Accent3 2 5" xfId="39"/>
    <cellStyle name="20% - Accent3 2 6" xfId="40"/>
    <cellStyle name="20% - Accent3 3" xfId="41"/>
    <cellStyle name="20% - Accent3 3 2" xfId="42"/>
    <cellStyle name="20% - Accent3 3 3" xfId="43"/>
    <cellStyle name="20% - Accent3 3 4" xfId="44"/>
    <cellStyle name="20% - Accent3 4" xfId="45"/>
    <cellStyle name="20% - Accent3 4 2" xfId="46"/>
    <cellStyle name="20% - Accent3 4 3" xfId="47"/>
    <cellStyle name="20% - Accent3 4 4" xfId="48"/>
    <cellStyle name="20% - Accent3 5" xfId="49"/>
    <cellStyle name="20% - Accent3 6" xfId="50"/>
    <cellStyle name="20% - Accent4 2" xfId="51"/>
    <cellStyle name="20% - Accent4 2 2" xfId="52"/>
    <cellStyle name="20% - Accent4 2 3" xfId="53"/>
    <cellStyle name="20% - Accent4 2 4" xfId="54"/>
    <cellStyle name="20% - Accent4 2 5" xfId="55"/>
    <cellStyle name="20% - Accent4 2 6" xfId="56"/>
    <cellStyle name="20% - Accent4 3" xfId="57"/>
    <cellStyle name="20% - Accent4 3 2" xfId="58"/>
    <cellStyle name="20% - Accent4 3 3" xfId="59"/>
    <cellStyle name="20% - Accent4 3 4" xfId="60"/>
    <cellStyle name="20% - Accent4 4" xfId="61"/>
    <cellStyle name="20% - Accent4 4 2" xfId="62"/>
    <cellStyle name="20% - Accent4 4 3" xfId="63"/>
    <cellStyle name="20% - Accent4 4 4" xfId="64"/>
    <cellStyle name="20% - Accent4 5" xfId="65"/>
    <cellStyle name="20% - Accent4 6" xfId="66"/>
    <cellStyle name="20% - Accent5 2" xfId="67"/>
    <cellStyle name="20% - Accent5 2 2" xfId="68"/>
    <cellStyle name="20% - Accent5 2 3" xfId="69"/>
    <cellStyle name="20% - Accent5 2 4" xfId="70"/>
    <cellStyle name="20% - Accent5 2 5" xfId="71"/>
    <cellStyle name="20% - Accent5 2 6" xfId="72"/>
    <cellStyle name="20% - Accent5 3" xfId="73"/>
    <cellStyle name="20% - Accent5 3 2" xfId="74"/>
    <cellStyle name="20% - Accent5 3 3" xfId="75"/>
    <cellStyle name="20% - Accent5 3 4" xfId="76"/>
    <cellStyle name="20% - Accent5 4" xfId="77"/>
    <cellStyle name="20% - Accent5 4 2" xfId="78"/>
    <cellStyle name="20% - Accent5 4 3" xfId="79"/>
    <cellStyle name="20% - Accent5 4 4" xfId="80"/>
    <cellStyle name="20% - Accent5 5" xfId="81"/>
    <cellStyle name="20% - Accent5 6" xfId="82"/>
    <cellStyle name="20% - Accent6 2" xfId="83"/>
    <cellStyle name="20% - Accent6 2 2" xfId="84"/>
    <cellStyle name="20% - Accent6 2 3" xfId="85"/>
    <cellStyle name="20% - Accent6 2 4" xfId="86"/>
    <cellStyle name="20% - Accent6 2 5" xfId="87"/>
    <cellStyle name="20% - Accent6 2 6" xfId="88"/>
    <cellStyle name="20% - Accent6 3" xfId="89"/>
    <cellStyle name="20% - Accent6 3 2" xfId="90"/>
    <cellStyle name="20% - Accent6 3 3" xfId="91"/>
    <cellStyle name="20% - Accent6 3 4" xfId="92"/>
    <cellStyle name="20% - Accent6 4" xfId="93"/>
    <cellStyle name="20% - Accent6 4 2" xfId="94"/>
    <cellStyle name="20% - Accent6 4 3" xfId="95"/>
    <cellStyle name="20% - Accent6 4 4" xfId="96"/>
    <cellStyle name="20% - Accent6 5" xfId="97"/>
    <cellStyle name="20% - Accent6 6" xfId="98"/>
    <cellStyle name="40% - Accent1 2" xfId="99"/>
    <cellStyle name="40% - Accent1 2 2" xfId="100"/>
    <cellStyle name="40% - Accent1 2 3" xfId="101"/>
    <cellStyle name="40% - Accent1 2 4" xfId="102"/>
    <cellStyle name="40% - Accent1 2 5" xfId="103"/>
    <cellStyle name="40% - Accent1 2 6" xfId="104"/>
    <cellStyle name="40% - Accent1 3" xfId="105"/>
    <cellStyle name="40% - Accent1 3 2" xfId="106"/>
    <cellStyle name="40% - Accent1 3 3" xfId="107"/>
    <cellStyle name="40% - Accent1 3 4" xfId="108"/>
    <cellStyle name="40% - Accent1 4" xfId="109"/>
    <cellStyle name="40% - Accent1 4 2" xfId="110"/>
    <cellStyle name="40% - Accent1 4 3" xfId="111"/>
    <cellStyle name="40% - Accent1 4 4" xfId="112"/>
    <cellStyle name="40% - Accent1 5" xfId="113"/>
    <cellStyle name="40% - Accent1 6" xfId="114"/>
    <cellStyle name="40% - Accent2 2" xfId="115"/>
    <cellStyle name="40% - Accent2 2 2" xfId="116"/>
    <cellStyle name="40% - Accent2 2 3" xfId="117"/>
    <cellStyle name="40% - Accent2 2 4" xfId="118"/>
    <cellStyle name="40% - Accent2 2 5" xfId="119"/>
    <cellStyle name="40% - Accent2 2 6" xfId="120"/>
    <cellStyle name="40% - Accent2 3" xfId="121"/>
    <cellStyle name="40% - Accent2 3 2" xfId="122"/>
    <cellStyle name="40% - Accent2 3 3" xfId="123"/>
    <cellStyle name="40% - Accent2 3 4" xfId="124"/>
    <cellStyle name="40% - Accent2 4" xfId="125"/>
    <cellStyle name="40% - Accent2 4 2" xfId="126"/>
    <cellStyle name="40% - Accent2 4 3" xfId="127"/>
    <cellStyle name="40% - Accent2 4 4" xfId="128"/>
    <cellStyle name="40% - Accent2 5" xfId="129"/>
    <cellStyle name="40% - Accent2 6" xfId="130"/>
    <cellStyle name="40% - Accent3 2" xfId="131"/>
    <cellStyle name="40% - Accent3 2 2" xfId="132"/>
    <cellStyle name="40% - Accent3 2 3" xfId="133"/>
    <cellStyle name="40% - Accent3 2 4" xfId="134"/>
    <cellStyle name="40% - Accent3 2 5" xfId="135"/>
    <cellStyle name="40% - Accent3 2 6" xfId="136"/>
    <cellStyle name="40% - Accent3 3" xfId="137"/>
    <cellStyle name="40% - Accent3 3 2" xfId="138"/>
    <cellStyle name="40% - Accent3 3 3" xfId="139"/>
    <cellStyle name="40% - Accent3 3 4" xfId="140"/>
    <cellStyle name="40% - Accent3 4" xfId="141"/>
    <cellStyle name="40% - Accent3 4 2" xfId="142"/>
    <cellStyle name="40% - Accent3 4 3" xfId="143"/>
    <cellStyle name="40% - Accent3 4 4" xfId="144"/>
    <cellStyle name="40% - Accent3 5" xfId="145"/>
    <cellStyle name="40% - Accent3 6" xfId="146"/>
    <cellStyle name="40% - Accent4 2" xfId="147"/>
    <cellStyle name="40% - Accent4 2 2" xfId="148"/>
    <cellStyle name="40% - Accent4 2 3" xfId="149"/>
    <cellStyle name="40% - Accent4 2 4" xfId="150"/>
    <cellStyle name="40% - Accent4 2 5" xfId="151"/>
    <cellStyle name="40% - Accent4 2 6" xfId="152"/>
    <cellStyle name="40% - Accent4 3" xfId="153"/>
    <cellStyle name="40% - Accent4 3 2" xfId="154"/>
    <cellStyle name="40% - Accent4 3 3" xfId="155"/>
    <cellStyle name="40% - Accent4 3 4" xfId="156"/>
    <cellStyle name="40% - Accent4 4" xfId="157"/>
    <cellStyle name="40% - Accent4 4 2" xfId="158"/>
    <cellStyle name="40% - Accent4 4 3" xfId="159"/>
    <cellStyle name="40% - Accent4 4 4" xfId="160"/>
    <cellStyle name="40% - Accent4 5" xfId="161"/>
    <cellStyle name="40% - Accent4 6" xfId="162"/>
    <cellStyle name="40% - Accent5 2" xfId="163"/>
    <cellStyle name="40% - Accent5 2 2" xfId="164"/>
    <cellStyle name="40% - Accent5 2 3" xfId="165"/>
    <cellStyle name="40% - Accent5 2 4" xfId="166"/>
    <cellStyle name="40% - Accent5 2 5" xfId="167"/>
    <cellStyle name="40% - Accent5 2 6" xfId="168"/>
    <cellStyle name="40% - Accent5 3" xfId="169"/>
    <cellStyle name="40% - Accent5 3 2" xfId="170"/>
    <cellStyle name="40% - Accent5 3 3" xfId="171"/>
    <cellStyle name="40% - Accent5 3 4" xfId="172"/>
    <cellStyle name="40% - Accent5 4" xfId="173"/>
    <cellStyle name="40% - Accent5 4 2" xfId="174"/>
    <cellStyle name="40% - Accent5 4 3" xfId="175"/>
    <cellStyle name="40% - Accent5 4 4" xfId="176"/>
    <cellStyle name="40% - Accent5 5" xfId="177"/>
    <cellStyle name="40% - Accent5 6" xfId="178"/>
    <cellStyle name="40% - Accent6 2" xfId="179"/>
    <cellStyle name="40% - Accent6 2 2" xfId="180"/>
    <cellStyle name="40% - Accent6 2 3" xfId="181"/>
    <cellStyle name="40% - Accent6 2 4" xfId="182"/>
    <cellStyle name="40% - Accent6 2 5" xfId="183"/>
    <cellStyle name="40% - Accent6 2 6" xfId="184"/>
    <cellStyle name="40% - Accent6 3" xfId="185"/>
    <cellStyle name="40% - Accent6 3 2" xfId="186"/>
    <cellStyle name="40% - Accent6 3 3" xfId="187"/>
    <cellStyle name="40% - Accent6 3 4" xfId="188"/>
    <cellStyle name="40% - Accent6 4" xfId="189"/>
    <cellStyle name="40% - Accent6 4 2" xfId="190"/>
    <cellStyle name="40% - Accent6 4 3" xfId="191"/>
    <cellStyle name="40% - Accent6 4 4" xfId="192"/>
    <cellStyle name="40% - Accent6 5" xfId="193"/>
    <cellStyle name="40% - Accent6 6" xfId="194"/>
    <cellStyle name="Comma 2" xfId="195"/>
    <cellStyle name="Currency 2" xfId="196"/>
    <cellStyle name="Currency 2 2" xfId="197"/>
    <cellStyle name="Currency 2 2 2" xfId="198"/>
    <cellStyle name="Currency 2 3" xfId="199"/>
    <cellStyle name="Currency 3" xfId="200"/>
    <cellStyle name="Currency 3 2" xfId="201"/>
    <cellStyle name="Currency 4" xfId="202"/>
    <cellStyle name="Currency 4 2" xfId="203"/>
    <cellStyle name="Currency 4 2 2" xfId="204"/>
    <cellStyle name="Currency 4 3" xfId="205"/>
    <cellStyle name="Hyperlink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00" xfId="213"/>
    <cellStyle name="Normal 101" xfId="214"/>
    <cellStyle name="Normal 102" xfId="215"/>
    <cellStyle name="Normal 103" xfId="216"/>
    <cellStyle name="Normal 104" xfId="217"/>
    <cellStyle name="Normal 105" xfId="218"/>
    <cellStyle name="Normal 106" xfId="219"/>
    <cellStyle name="Normal 107" xfId="220"/>
    <cellStyle name="Normal 108" xfId="221"/>
    <cellStyle name="Normal 109" xfId="222"/>
    <cellStyle name="Normal 11" xfId="223"/>
    <cellStyle name="Normal 11 2" xfId="224"/>
    <cellStyle name="Normal 11 2 2" xfId="225"/>
    <cellStyle name="Normal 11 2 3" xfId="226"/>
    <cellStyle name="Normal 11 2 4" xfId="227"/>
    <cellStyle name="Normal 11 2 5" xfId="228"/>
    <cellStyle name="Normal 11 2 6" xfId="229"/>
    <cellStyle name="Normal 11 3" xfId="230"/>
    <cellStyle name="Normal 11 4" xfId="231"/>
    <cellStyle name="Normal 11 5" xfId="232"/>
    <cellStyle name="Normal 11 6" xfId="233"/>
    <cellStyle name="Normal 11 7" xfId="234"/>
    <cellStyle name="Normal 110" xfId="235"/>
    <cellStyle name="Normal 111" xfId="236"/>
    <cellStyle name="Normal 112" xfId="237"/>
    <cellStyle name="Normal 113" xfId="238"/>
    <cellStyle name="Normal 114" xfId="239"/>
    <cellStyle name="Normal 115" xfId="240"/>
    <cellStyle name="Normal 116" xfId="241"/>
    <cellStyle name="Normal 117" xfId="242"/>
    <cellStyle name="Normal 118" xfId="243"/>
    <cellStyle name="Normal 119" xfId="244"/>
    <cellStyle name="Normal 12" xfId="245"/>
    <cellStyle name="Normal 12 2" xfId="246"/>
    <cellStyle name="Normal 12 3" xfId="247"/>
    <cellStyle name="Normal 120" xfId="248"/>
    <cellStyle name="Normal 121" xfId="249"/>
    <cellStyle name="Normal 122" xfId="250"/>
    <cellStyle name="Normal 123" xfId="251"/>
    <cellStyle name="Normal 124" xfId="252"/>
    <cellStyle name="Normal 125" xfId="253"/>
    <cellStyle name="Normal 126" xfId="254"/>
    <cellStyle name="Normal 127" xfId="255"/>
    <cellStyle name="Normal 128" xfId="256"/>
    <cellStyle name="Normal 129" xfId="257"/>
    <cellStyle name="Normal 13" xfId="258"/>
    <cellStyle name="Normal 13 2" xfId="259"/>
    <cellStyle name="Normal 13 3" xfId="260"/>
    <cellStyle name="Normal 13 4" xfId="261"/>
    <cellStyle name="Normal 130" xfId="262"/>
    <cellStyle name="Normal 131" xfId="263"/>
    <cellStyle name="Normal 132" xfId="264"/>
    <cellStyle name="Normal 133" xfId="265"/>
    <cellStyle name="Normal 134" xfId="266"/>
    <cellStyle name="Normal 135" xfId="267"/>
    <cellStyle name="Normal 136" xfId="268"/>
    <cellStyle name="Normal 137" xfId="269"/>
    <cellStyle name="Normal 138" xfId="270"/>
    <cellStyle name="Normal 139" xfId="271"/>
    <cellStyle name="Normal 14" xfId="272"/>
    <cellStyle name="Normal 140" xfId="273"/>
    <cellStyle name="Normal 141" xfId="274"/>
    <cellStyle name="Normal 142" xfId="275"/>
    <cellStyle name="Normal 143" xfId="276"/>
    <cellStyle name="Normal 144" xfId="277"/>
    <cellStyle name="Normal 145" xfId="278"/>
    <cellStyle name="Normal 146" xfId="279"/>
    <cellStyle name="Normal 147" xfId="280"/>
    <cellStyle name="Normal 148" xfId="281"/>
    <cellStyle name="Normal 149" xfId="282"/>
    <cellStyle name="Normal 149 2" xfId="283"/>
    <cellStyle name="Normal 15" xfId="284"/>
    <cellStyle name="Normal 16" xfId="285"/>
    <cellStyle name="Normal 17" xfId="286"/>
    <cellStyle name="Normal 18" xfId="287"/>
    <cellStyle name="Normal 19" xfId="288"/>
    <cellStyle name="Normal 2" xfId="289"/>
    <cellStyle name="Normal 2 2" xfId="290"/>
    <cellStyle name="Normal 2 2 2" xfId="291"/>
    <cellStyle name="Normal 2 2 3" xfId="1"/>
    <cellStyle name="Normal 2 2 4" xfId="292"/>
    <cellStyle name="Normal 2 3" xfId="293"/>
    <cellStyle name="Normal 2 4" xfId="294"/>
    <cellStyle name="Normal 2 5" xfId="295"/>
    <cellStyle name="Normal 2 6" xfId="296"/>
    <cellStyle name="Normal 2 7" xfId="297"/>
    <cellStyle name="Normal 2_SAVI-020612_Xl0000003_SAVI-091112-T_SAVI-071212-T" xfId="298"/>
    <cellStyle name="Normal 20" xfId="299"/>
    <cellStyle name="Normal 21" xfId="300"/>
    <cellStyle name="Normal 22" xfId="301"/>
    <cellStyle name="Normal 23" xfId="302"/>
    <cellStyle name="Normal 24" xfId="303"/>
    <cellStyle name="Normal 25" xfId="304"/>
    <cellStyle name="Normal 26" xfId="305"/>
    <cellStyle name="Normal 27" xfId="306"/>
    <cellStyle name="Normal 28" xfId="307"/>
    <cellStyle name="Normal 29" xfId="308"/>
    <cellStyle name="Normal 3" xfId="309"/>
    <cellStyle name="Normal 3 2" xfId="310"/>
    <cellStyle name="Normal 3 2 2" xfId="311"/>
    <cellStyle name="Normal 3 2 3" xfId="312"/>
    <cellStyle name="Normal 3 2 4" xfId="313"/>
    <cellStyle name="Normal 3 2 5" xfId="314"/>
    <cellStyle name="Normal 3 2 6" xfId="315"/>
    <cellStyle name="Normal 3 3" xfId="316"/>
    <cellStyle name="Normal 3 4" xfId="317"/>
    <cellStyle name="Normal 3 5" xfId="318"/>
    <cellStyle name="Normal 3 6" xfId="319"/>
    <cellStyle name="Normal 3 7" xfId="320"/>
    <cellStyle name="Normal 3 8" xfId="321"/>
    <cellStyle name="Normal 30" xfId="322"/>
    <cellStyle name="Normal 31" xfId="323"/>
    <cellStyle name="Normal 32" xfId="324"/>
    <cellStyle name="Normal 33" xfId="325"/>
    <cellStyle name="Normal 34" xfId="326"/>
    <cellStyle name="Normal 35" xfId="327"/>
    <cellStyle name="Normal 36" xfId="328"/>
    <cellStyle name="Normal 37" xfId="329"/>
    <cellStyle name="Normal 38" xfId="330"/>
    <cellStyle name="Normal 39" xfId="331"/>
    <cellStyle name="Normal 4" xfId="332"/>
    <cellStyle name="Normal 4 2" xfId="333"/>
    <cellStyle name="Normal 4 3" xfId="334"/>
    <cellStyle name="Normal 4 4" xfId="335"/>
    <cellStyle name="Normal 40" xfId="336"/>
    <cellStyle name="Normal 41" xfId="337"/>
    <cellStyle name="Normal 42" xfId="338"/>
    <cellStyle name="Normal 43" xfId="339"/>
    <cellStyle name="Normal 44" xfId="340"/>
    <cellStyle name="Normal 45" xfId="341"/>
    <cellStyle name="Normal 46" xfId="342"/>
    <cellStyle name="Normal 47" xfId="343"/>
    <cellStyle name="Normal 48" xfId="344"/>
    <cellStyle name="Normal 49" xfId="345"/>
    <cellStyle name="Normal 5" xfId="346"/>
    <cellStyle name="Normal 5 2" xfId="347"/>
    <cellStyle name="Normal 5 2 2" xfId="348"/>
    <cellStyle name="Normal 5 2 3" xfId="349"/>
    <cellStyle name="Normal 5 2 4" xfId="350"/>
    <cellStyle name="Normal 5 2 5" xfId="351"/>
    <cellStyle name="Normal 5 2 6" xfId="352"/>
    <cellStyle name="Normal 5 3" xfId="353"/>
    <cellStyle name="Normal 5 4" xfId="354"/>
    <cellStyle name="Normal 50" xfId="355"/>
    <cellStyle name="Normal 51" xfId="356"/>
    <cellStyle name="Normal 52" xfId="357"/>
    <cellStyle name="Normal 53" xfId="358"/>
    <cellStyle name="Normal 54" xfId="359"/>
    <cellStyle name="Normal 55" xfId="360"/>
    <cellStyle name="Normal 56" xfId="361"/>
    <cellStyle name="Normal 57" xfId="362"/>
    <cellStyle name="Normal 58" xfId="363"/>
    <cellStyle name="Normal 59" xfId="364"/>
    <cellStyle name="Normal 6" xfId="365"/>
    <cellStyle name="Normal 6 2" xfId="366"/>
    <cellStyle name="Normal 6 3" xfId="367"/>
    <cellStyle name="Normal 6 4" xfId="368"/>
    <cellStyle name="Normal 6 5" xfId="369"/>
    <cellStyle name="Normal 6 6" xfId="370"/>
    <cellStyle name="Normal 60" xfId="371"/>
    <cellStyle name="Normal 61" xfId="372"/>
    <cellStyle name="Normal 62" xfId="373"/>
    <cellStyle name="Normal 63" xfId="374"/>
    <cellStyle name="Normal 64" xfId="375"/>
    <cellStyle name="Normal 65" xfId="376"/>
    <cellStyle name="Normal 66" xfId="377"/>
    <cellStyle name="Normal 67" xfId="378"/>
    <cellStyle name="Normal 68" xfId="379"/>
    <cellStyle name="Normal 69" xfId="380"/>
    <cellStyle name="Normal 7" xfId="381"/>
    <cellStyle name="Normal 7 2" xfId="382"/>
    <cellStyle name="Normal 7 3" xfId="383"/>
    <cellStyle name="Normal 7 4" xfId="384"/>
    <cellStyle name="Normal 7 5" xfId="385"/>
    <cellStyle name="Normal 7 6" xfId="386"/>
    <cellStyle name="Normal 70" xfId="387"/>
    <cellStyle name="Normal 71" xfId="388"/>
    <cellStyle name="Normal 72" xfId="389"/>
    <cellStyle name="Normal 73" xfId="390"/>
    <cellStyle name="Normal 74" xfId="391"/>
    <cellStyle name="Normal 75" xfId="392"/>
    <cellStyle name="Normal 76" xfId="393"/>
    <cellStyle name="Normal 77" xfId="394"/>
    <cellStyle name="Normal 78" xfId="395"/>
    <cellStyle name="Normal 79" xfId="396"/>
    <cellStyle name="Normal 8" xfId="397"/>
    <cellStyle name="Normal 8 2" xfId="398"/>
    <cellStyle name="Normal 8 3" xfId="399"/>
    <cellStyle name="Normal 8 4" xfId="400"/>
    <cellStyle name="Normal 8 5" xfId="401"/>
    <cellStyle name="Normal 8 6" xfId="402"/>
    <cellStyle name="Normal 80" xfId="403"/>
    <cellStyle name="Normal 81" xfId="404"/>
    <cellStyle name="Normal 82" xfId="405"/>
    <cellStyle name="Normal 83" xfId="406"/>
    <cellStyle name="Normal 84" xfId="407"/>
    <cellStyle name="Normal 85" xfId="408"/>
    <cellStyle name="Normal 86" xfId="409"/>
    <cellStyle name="Normal 87" xfId="410"/>
    <cellStyle name="Normal 88" xfId="411"/>
    <cellStyle name="Normal 89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0" xfId="419"/>
    <cellStyle name="Normal 91" xfId="420"/>
    <cellStyle name="Normal 92" xfId="421"/>
    <cellStyle name="Normal 93" xfId="422"/>
    <cellStyle name="Normal 94" xfId="423"/>
    <cellStyle name="Normal 95" xfId="424"/>
    <cellStyle name="Normal 96" xfId="425"/>
    <cellStyle name="Normal 97" xfId="426"/>
    <cellStyle name="Normal 98" xfId="427"/>
    <cellStyle name="Normal 99" xfId="428"/>
    <cellStyle name="Note 2" xfId="429"/>
    <cellStyle name="Note 2 2" xfId="430"/>
    <cellStyle name="Note 2 3" xfId="431"/>
    <cellStyle name="Note 2 4" xfId="432"/>
    <cellStyle name="Note 2 5" xfId="433"/>
    <cellStyle name="Note 2 6" xfId="434"/>
    <cellStyle name="Note 3" xfId="435"/>
    <cellStyle name="Note 3 2" xfId="436"/>
    <cellStyle name="Note 3 3" xfId="437"/>
    <cellStyle name="Note 3 4" xfId="438"/>
    <cellStyle name="Note 3 5" xfId="439"/>
    <cellStyle name="Note 3 6" xfId="440"/>
    <cellStyle name="Note 4" xfId="441"/>
    <cellStyle name="Note 4 2" xfId="442"/>
    <cellStyle name="Note 4 3" xfId="443"/>
    <cellStyle name="Note 4 4" xfId="444"/>
    <cellStyle name="Note 5" xfId="445"/>
    <cellStyle name="Note 5 2" xfId="446"/>
    <cellStyle name="Note 5 3" xfId="447"/>
    <cellStyle name="Note 5 4" xfId="448"/>
    <cellStyle name="Note 6" xfId="449"/>
    <cellStyle name="Note 7" xfId="450"/>
    <cellStyle name="Percent 10" xfId="451"/>
    <cellStyle name="Percent 11" xfId="452"/>
    <cellStyle name="Percent 12" xfId="453"/>
    <cellStyle name="Percent 2" xfId="454"/>
    <cellStyle name="Percent 2 2" xfId="455"/>
    <cellStyle name="Percent 3" xfId="456"/>
    <cellStyle name="Percent 3 2" xfId="2"/>
    <cellStyle name="Percent 4" xfId="457"/>
    <cellStyle name="Percent 5" xfId="458"/>
    <cellStyle name="Percent 6" xfId="459"/>
    <cellStyle name="Percent 7" xfId="460"/>
    <cellStyle name="Percent 8" xfId="461"/>
    <cellStyle name="Percent 9" xfId="4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1579419</xdr:colOff>
      <xdr:row>0</xdr:row>
      <xdr:rowOff>69273</xdr:rowOff>
    </xdr:from>
    <xdr:to>
      <xdr:col>2</xdr:col>
      <xdr:colOff>379616</xdr:colOff>
      <xdr:row>5</xdr:row>
      <xdr:rowOff>235528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0939" y="69273"/>
          <a:ext cx="1322417" cy="131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/ReportSchedule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Report_DPS"/>
      <sheetName val="Report_DPS (HPSLDC)"/>
      <sheetName val="PrSec_Report131119"/>
      <sheetName val="PrSec_Report"/>
      <sheetName val="Daily report for CEA"/>
      <sheetName val="Daily report for CEA (SLDC-F)"/>
      <sheetName val="Report_DGOPH"/>
      <sheetName val="Report_Daily Hrly Load Sheet "/>
      <sheetName val="Report_GoHP"/>
      <sheetName val="rtdRepo"/>
      <sheetName val="Report_Actual_RTD"/>
      <sheetName val="Report_Actual_RTD (OLD-UI)"/>
      <sheetName val="RTD-HP"/>
      <sheetName val="Report_PSPR NRLDC  SLDC "/>
      <sheetName val="Report_PSPR NRLDC "/>
      <sheetName val="Report_PSPR NRPC "/>
      <sheetName val="Report_PSPR NRPC  (SLDC)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onverter1"/>
      <sheetName val="Chart7"/>
      <sheetName val="Chart8"/>
      <sheetName val="Chart9"/>
      <sheetName val="Sheet3"/>
      <sheetName val="Sheet2"/>
      <sheetName val="Sheet4"/>
      <sheetName val="DHIL"/>
      <sheetName val="Sheet1"/>
      <sheetName val="Sheet5"/>
      <sheetName val="Sheet6"/>
      <sheetName val="Sheet7"/>
      <sheetName val="Sheet8"/>
      <sheetName val="Sheet9"/>
    </sheetNames>
    <sheetDataSet>
      <sheetData sheetId="0"/>
      <sheetData sheetId="1">
        <row r="19">
          <cell r="C19">
            <v>126</v>
          </cell>
          <cell r="D19">
            <v>23.19</v>
          </cell>
          <cell r="E19">
            <v>23.19</v>
          </cell>
          <cell r="F19">
            <v>8.08</v>
          </cell>
          <cell r="G19">
            <v>10.99</v>
          </cell>
          <cell r="H19">
            <v>64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5.6</v>
          </cell>
          <cell r="G20">
            <v>6.1</v>
          </cell>
          <cell r="H20">
            <v>39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5.04</v>
          </cell>
          <cell r="G21">
            <v>5.55</v>
          </cell>
          <cell r="H21">
            <v>35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7.2</v>
          </cell>
          <cell r="G22">
            <v>7.7</v>
          </cell>
          <cell r="H22">
            <v>33</v>
          </cell>
        </row>
        <row r="23">
          <cell r="C23">
            <v>22.5</v>
          </cell>
          <cell r="D23">
            <v>4.07</v>
          </cell>
          <cell r="E23">
            <v>4.07</v>
          </cell>
          <cell r="F23">
            <v>0.96</v>
          </cell>
          <cell r="G23">
            <v>0.36</v>
          </cell>
          <cell r="H23">
            <v>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0.85</v>
          </cell>
          <cell r="G24">
            <v>0.98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1.32</v>
          </cell>
          <cell r="G25">
            <v>1.33</v>
          </cell>
          <cell r="H25">
            <v>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1.8</v>
          </cell>
          <cell r="G27">
            <v>2.2999999999999998</v>
          </cell>
          <cell r="H27">
            <v>10.5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1.2</v>
          </cell>
          <cell r="G28">
            <v>1.49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0.24</v>
          </cell>
          <cell r="G29">
            <v>0.21</v>
          </cell>
          <cell r="H29">
            <v>1.5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0.39</v>
          </cell>
          <cell r="G30">
            <v>0.39</v>
          </cell>
        </row>
        <row r="31">
          <cell r="B31" t="str">
            <v>TOTAL HPSEBL (DISCOM) Gen.(1 to 12)</v>
          </cell>
          <cell r="C31">
            <v>487.4</v>
          </cell>
          <cell r="D31">
            <v>63.809999999999995</v>
          </cell>
          <cell r="E31">
            <v>63.8</v>
          </cell>
          <cell r="F31">
            <v>32.680000000000007</v>
          </cell>
          <cell r="G31">
            <v>37.4</v>
          </cell>
        </row>
        <row r="34">
          <cell r="C34">
            <v>300</v>
          </cell>
        </row>
        <row r="36">
          <cell r="C36">
            <v>86</v>
          </cell>
          <cell r="H36">
            <v>73.400000000000006</v>
          </cell>
        </row>
        <row r="40">
          <cell r="H40">
            <v>0</v>
          </cell>
        </row>
        <row r="41">
          <cell r="F41">
            <v>38.86</v>
          </cell>
          <cell r="G41">
            <v>41.84</v>
          </cell>
        </row>
      </sheetData>
      <sheetData sheetId="2"/>
      <sheetData sheetId="3"/>
      <sheetData sheetId="4"/>
      <sheetData sheetId="5">
        <row r="33">
          <cell r="D33">
            <v>10.56</v>
          </cell>
          <cell r="E33">
            <v>8.2896000000000001</v>
          </cell>
          <cell r="F33">
            <v>7.5503999999999998</v>
          </cell>
          <cell r="G33">
            <v>7.952560000000001</v>
          </cell>
        </row>
        <row r="34">
          <cell r="D34">
            <v>1.44</v>
          </cell>
          <cell r="E34">
            <v>1.1303999999999998</v>
          </cell>
          <cell r="F34">
            <v>1.0296000000000001</v>
          </cell>
          <cell r="G34">
            <v>1.0844400000000001</v>
          </cell>
          <cell r="I34">
            <v>9.0370000000000008</v>
          </cell>
        </row>
        <row r="35">
          <cell r="D35">
            <v>0.44600000000000001</v>
          </cell>
          <cell r="E35">
            <v>0.64600000000000002</v>
          </cell>
          <cell r="F35">
            <v>0.62000000000000011</v>
          </cell>
          <cell r="G35">
            <v>0.622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3.11</v>
          </cell>
        </row>
        <row r="37">
          <cell r="D37">
            <v>0</v>
          </cell>
          <cell r="E37">
            <v>0</v>
          </cell>
          <cell r="F37">
            <v>19.106000000000002</v>
          </cell>
          <cell r="G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4"/>
      <sheetData sheetId="35"/>
      <sheetData sheetId="36"/>
      <sheetData sheetId="37"/>
      <sheetData sheetId="38">
        <row r="2">
          <cell r="C2">
            <v>43906</v>
          </cell>
        </row>
        <row r="29">
          <cell r="B29" t="str">
            <v>KASHANG (3x65 MW)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0.6</v>
          </cell>
          <cell r="G32">
            <v>1.33</v>
          </cell>
          <cell r="H32">
            <v>5.6</v>
          </cell>
        </row>
        <row r="33">
          <cell r="F33">
            <v>2.4500000000000002</v>
          </cell>
          <cell r="G33">
            <v>2.4300000000000002</v>
          </cell>
          <cell r="H33">
            <v>39.97</v>
          </cell>
        </row>
        <row r="34">
          <cell r="F34">
            <v>0.85</v>
          </cell>
          <cell r="G34">
            <v>0.42</v>
          </cell>
          <cell r="H34">
            <v>1.85</v>
          </cell>
        </row>
        <row r="35">
          <cell r="F35">
            <v>0.81</v>
          </cell>
          <cell r="G35">
            <v>0.45</v>
          </cell>
          <cell r="H35">
            <v>2.11</v>
          </cell>
        </row>
        <row r="36">
          <cell r="F36">
            <v>1.5</v>
          </cell>
          <cell r="G36">
            <v>1.1399999999999999</v>
          </cell>
          <cell r="H36">
            <v>6.63</v>
          </cell>
        </row>
        <row r="37">
          <cell r="F37">
            <v>1.7</v>
          </cell>
          <cell r="G37">
            <v>1.74</v>
          </cell>
          <cell r="H37">
            <v>7.63</v>
          </cell>
        </row>
        <row r="38">
          <cell r="F38">
            <v>2.25</v>
          </cell>
          <cell r="G38">
            <v>0.09</v>
          </cell>
          <cell r="H38">
            <v>2.41</v>
          </cell>
        </row>
        <row r="39">
          <cell r="F39">
            <v>2.15</v>
          </cell>
          <cell r="G39">
            <v>2.19</v>
          </cell>
          <cell r="H39">
            <v>70.349999999999994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5"/>
      <sheetData sheetId="76"/>
      <sheetData sheetId="77"/>
      <sheetData sheetId="78"/>
      <sheetData sheetId="81"/>
      <sheetData sheetId="82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</sheetNames>
    <sheetDataSet>
      <sheetData sheetId="0">
        <row r="9">
          <cell r="D9">
            <v>43845</v>
          </cell>
        </row>
        <row r="18">
          <cell r="B18" t="str">
            <v>LARJI              (3x42 MW)</v>
          </cell>
          <cell r="I18" t="str">
            <v/>
          </cell>
        </row>
        <row r="19">
          <cell r="B19" t="str">
            <v>BHABA           (3x40 MW)</v>
          </cell>
          <cell r="I19" t="str">
            <v/>
          </cell>
        </row>
        <row r="20">
          <cell r="B20" t="str">
            <v>BASSI              (4x16.50MW)</v>
          </cell>
          <cell r="I20" t="str">
            <v/>
          </cell>
        </row>
        <row r="21">
          <cell r="B21" t="str">
            <v>GIRI                 (2x30 MW)</v>
          </cell>
          <cell r="I21" t="str">
            <v/>
          </cell>
        </row>
        <row r="22">
          <cell r="B22" t="str">
            <v>GANVI        (2x11.25 MW)</v>
          </cell>
          <cell r="I22" t="str">
            <v/>
          </cell>
        </row>
        <row r="23">
          <cell r="B23" t="str">
            <v xml:space="preserve">ANDHRA  (3x5.65 MW) </v>
          </cell>
          <cell r="I23" t="str">
            <v/>
          </cell>
        </row>
        <row r="24">
          <cell r="B24" t="str">
            <v xml:space="preserve">BANER               (3x4 MW)  </v>
          </cell>
          <cell r="I24" t="str">
            <v/>
          </cell>
        </row>
        <row r="25">
          <cell r="B25" t="str">
            <v xml:space="preserve">KHAULI             (2x6 MW) </v>
          </cell>
          <cell r="I25" t="str">
            <v/>
          </cell>
        </row>
        <row r="26">
          <cell r="B26" t="str">
            <v xml:space="preserve">GAJ                  ( 3x3.5 MW) </v>
          </cell>
          <cell r="I26" t="str">
            <v/>
          </cell>
        </row>
        <row r="27">
          <cell r="B27" t="str">
            <v xml:space="preserve">BINWA             (2x3 MW) </v>
          </cell>
          <cell r="I27" t="str">
            <v/>
          </cell>
        </row>
        <row r="28">
          <cell r="B28" t="str">
            <v>THIROT      (3x1.5 MW)</v>
          </cell>
          <cell r="I28" t="str">
            <v/>
          </cell>
        </row>
        <row r="29">
          <cell r="B29" t="str">
            <v xml:space="preserve">MINI/MICRO  **      (30.95 MW) </v>
          </cell>
          <cell r="I29" t="str">
            <v/>
          </cell>
        </row>
        <row r="33">
          <cell r="H33">
            <v>110</v>
          </cell>
        </row>
        <row r="40">
          <cell r="C40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9"/>
  <sheetViews>
    <sheetView tabSelected="1" view="pageBreakPreview" topLeftCell="A11" zoomScale="50" zoomScaleNormal="40" zoomScaleSheetLayoutView="50" workbookViewId="0">
      <selection activeCell="B21" sqref="B21"/>
    </sheetView>
  </sheetViews>
  <sheetFormatPr defaultColWidth="8.19921875" defaultRowHeight="13.2"/>
  <cols>
    <col min="1" max="1" width="9.59765625" style="5" customWidth="1"/>
    <col min="2" max="2" width="33.09765625" style="5" customWidth="1"/>
    <col min="3" max="3" width="12.8984375" style="5" customWidth="1"/>
    <col min="4" max="4" width="15" style="5" customWidth="1"/>
    <col min="5" max="5" width="15.296875" style="5" customWidth="1"/>
    <col min="6" max="6" width="14.796875" style="5" customWidth="1"/>
    <col min="7" max="7" width="11.69921875" style="5" customWidth="1"/>
    <col min="8" max="8" width="8.8984375" style="5" customWidth="1"/>
    <col min="9" max="9" width="33.19921875" style="178" customWidth="1"/>
    <col min="10" max="22" width="9.8984375" style="5" customWidth="1"/>
    <col min="23" max="23" width="9.8984375" style="6" customWidth="1"/>
    <col min="24" max="24" width="13" style="5" customWidth="1"/>
    <col min="25" max="16384" width="8.19921875" style="5"/>
  </cols>
  <sheetData>
    <row r="1" spans="1:2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22.8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43906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43907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43906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47"/>
      <c r="B15" s="48"/>
      <c r="C15" s="49"/>
      <c r="D15" s="49"/>
      <c r="E15" s="50"/>
      <c r="F15" s="51" t="s">
        <v>19</v>
      </c>
      <c r="G15" s="51"/>
      <c r="H15" s="51"/>
      <c r="I15" s="52"/>
      <c r="W15" s="16"/>
    </row>
    <row r="16" spans="1:23" ht="17.25" customHeight="1">
      <c r="A16" s="53"/>
      <c r="B16" s="54"/>
      <c r="C16" s="54"/>
      <c r="D16" s="54"/>
      <c r="E16" s="54"/>
      <c r="F16" s="55"/>
      <c r="G16" s="55"/>
      <c r="H16" s="55"/>
      <c r="I16" s="56"/>
    </row>
    <row r="17" spans="1:24" ht="38.25" customHeight="1">
      <c r="A17" s="57" t="s">
        <v>20</v>
      </c>
      <c r="B17" s="58" t="s">
        <v>21</v>
      </c>
      <c r="C17" s="58" t="s">
        <v>22</v>
      </c>
      <c r="D17" s="58" t="s">
        <v>23</v>
      </c>
      <c r="E17" s="58" t="s">
        <v>24</v>
      </c>
      <c r="F17" s="58" t="s">
        <v>25</v>
      </c>
      <c r="G17" s="57" t="s">
        <v>26</v>
      </c>
      <c r="H17" s="58" t="s">
        <v>27</v>
      </c>
      <c r="I17" s="59" t="s">
        <v>28</v>
      </c>
    </row>
    <row r="18" spans="1:24" ht="38.25" customHeight="1">
      <c r="A18" s="60"/>
      <c r="B18" s="61"/>
      <c r="C18" s="61"/>
      <c r="D18" s="61"/>
      <c r="E18" s="61"/>
      <c r="F18" s="61"/>
      <c r="G18" s="60"/>
      <c r="H18" s="61"/>
      <c r="I18" s="62" t="s">
        <v>29</v>
      </c>
    </row>
    <row r="19" spans="1:24" ht="87.75" customHeight="1" thickBot="1">
      <c r="A19" s="63"/>
      <c r="B19" s="62"/>
      <c r="C19" s="62"/>
      <c r="D19" s="62"/>
      <c r="E19" s="62"/>
      <c r="F19" s="62"/>
      <c r="G19" s="63"/>
      <c r="H19" s="62"/>
      <c r="I19" s="64"/>
      <c r="J19" s="65"/>
      <c r="K19" s="65"/>
      <c r="L19" s="65"/>
    </row>
    <row r="20" spans="1:24" ht="17.25" customHeight="1" thickBot="1">
      <c r="A20" s="66">
        <v>1</v>
      </c>
      <c r="B20" s="66">
        <v>2</v>
      </c>
      <c r="C20" s="67">
        <v>3</v>
      </c>
      <c r="D20" s="66">
        <v>4</v>
      </c>
      <c r="E20" s="67">
        <v>5</v>
      </c>
      <c r="F20" s="66">
        <v>6</v>
      </c>
      <c r="G20" s="66">
        <v>7</v>
      </c>
      <c r="H20" s="66">
        <v>8</v>
      </c>
      <c r="I20" s="66">
        <v>9</v>
      </c>
      <c r="J20" s="65"/>
      <c r="K20" s="65"/>
      <c r="L20" s="68"/>
      <c r="M20" s="65"/>
      <c r="N20" s="69"/>
      <c r="O20" s="69"/>
      <c r="P20" s="69"/>
      <c r="Q20" s="69"/>
      <c r="R20" s="69"/>
      <c r="S20" s="69"/>
      <c r="T20" s="70"/>
      <c r="U20" s="71"/>
    </row>
    <row r="21" spans="1:24" s="15" customFormat="1" ht="30" customHeight="1">
      <c r="A21" s="72">
        <v>1</v>
      </c>
      <c r="B21" s="73" t="str">
        <f>[2]Report_DPS!B18</f>
        <v>LARJI              (3x42 MW)</v>
      </c>
      <c r="C21" s="74">
        <f>[1]Report_DPS!C19</f>
        <v>126</v>
      </c>
      <c r="D21" s="74">
        <f>[1]Report_DPS!D19</f>
        <v>23.19</v>
      </c>
      <c r="E21" s="74">
        <f>[1]Report_DPS!E19</f>
        <v>23.19</v>
      </c>
      <c r="F21" s="74">
        <f>[1]Report_DPS!F19</f>
        <v>8.08</v>
      </c>
      <c r="G21" s="74">
        <f>[1]Report_DPS!G19</f>
        <v>10.99</v>
      </c>
      <c r="H21" s="74">
        <f>[1]Report_DPS!H19</f>
        <v>64</v>
      </c>
      <c r="I21" s="75" t="str">
        <f>[2]Report_DPS!I18</f>
        <v/>
      </c>
      <c r="J21" s="25"/>
      <c r="K21" s="25"/>
      <c r="L21" s="25"/>
      <c r="M21" s="76"/>
      <c r="N21" s="76"/>
      <c r="O21" s="76"/>
      <c r="P21" s="76"/>
      <c r="Q21" s="76"/>
      <c r="R21" s="77"/>
      <c r="S21" s="77"/>
      <c r="U21" s="16"/>
      <c r="W21" s="16"/>
    </row>
    <row r="22" spans="1:24" s="15" customFormat="1" ht="48" customHeight="1">
      <c r="A22" s="78">
        <v>2</v>
      </c>
      <c r="B22" s="79" t="str">
        <f>[2]Report_DPS!B19</f>
        <v>BHABA           (3x40 MW)</v>
      </c>
      <c r="C22" s="74">
        <f>[1]Report_DPS!C20</f>
        <v>120</v>
      </c>
      <c r="D22" s="74">
        <f>[1]Report_DPS!D20</f>
        <v>19.2</v>
      </c>
      <c r="E22" s="74">
        <f>[1]Report_DPS!E20</f>
        <v>19.2</v>
      </c>
      <c r="F22" s="74">
        <f>[1]Report_DPS!F20</f>
        <v>5.6</v>
      </c>
      <c r="G22" s="74">
        <f>[1]Report_DPS!G20</f>
        <v>6.1</v>
      </c>
      <c r="H22" s="74">
        <f>[1]Report_DPS!H20</f>
        <v>39</v>
      </c>
      <c r="I22" s="80" t="str">
        <f>[2]Report_DPS!I19</f>
        <v/>
      </c>
      <c r="J22" s="81"/>
      <c r="K22" s="81"/>
      <c r="L22" s="25"/>
      <c r="M22" s="82"/>
      <c r="N22" s="82"/>
      <c r="O22" s="82"/>
      <c r="P22" s="82"/>
      <c r="Q22" s="82"/>
      <c r="R22" s="82"/>
      <c r="S22" s="82"/>
      <c r="T22" s="82"/>
      <c r="U22" s="83"/>
      <c r="V22" s="84"/>
      <c r="W22" s="85"/>
    </row>
    <row r="23" spans="1:24" s="15" customFormat="1" ht="30" customHeight="1">
      <c r="A23" s="78">
        <v>3</v>
      </c>
      <c r="B23" s="79" t="str">
        <f>[2]Report_DPS!B20</f>
        <v>BASSI              (4x16.50MW)</v>
      </c>
      <c r="C23" s="74">
        <f>[1]Report_DPS!C21</f>
        <v>66</v>
      </c>
      <c r="D23" s="74">
        <f>[1]Report_DPS!D21</f>
        <v>9.8000000000000007</v>
      </c>
      <c r="E23" s="74">
        <f>[1]Report_DPS!E21</f>
        <v>9.8000000000000007</v>
      </c>
      <c r="F23" s="74">
        <f>[1]Report_DPS!F21</f>
        <v>5.04</v>
      </c>
      <c r="G23" s="74">
        <f>[1]Report_DPS!G21</f>
        <v>5.55</v>
      </c>
      <c r="H23" s="74">
        <f>[1]Report_DPS!H21</f>
        <v>35</v>
      </c>
      <c r="I23" s="86" t="str">
        <f>[2]Report_DPS!I20</f>
        <v/>
      </c>
      <c r="J23" s="87"/>
      <c r="K23" s="87"/>
      <c r="L23" s="25"/>
      <c r="M23" s="82"/>
      <c r="N23" s="82"/>
      <c r="O23" s="82"/>
      <c r="P23" s="82"/>
      <c r="Q23" s="82"/>
      <c r="R23" s="82"/>
      <c r="S23" s="82"/>
      <c r="T23" s="82"/>
      <c r="U23" s="83"/>
      <c r="V23" s="84"/>
      <c r="W23" s="85"/>
    </row>
    <row r="24" spans="1:24" s="15" customFormat="1" ht="30" customHeight="1">
      <c r="A24" s="78">
        <v>4</v>
      </c>
      <c r="B24" s="79" t="str">
        <f>[2]Report_DPS!B21</f>
        <v>GIRI                 (2x30 MW)</v>
      </c>
      <c r="C24" s="74">
        <f>[1]Report_DPS!C22</f>
        <v>60</v>
      </c>
      <c r="D24" s="74">
        <f>[1]Report_DPS!D22</f>
        <v>0.73</v>
      </c>
      <c r="E24" s="74">
        <f>[1]Report_DPS!E22</f>
        <v>0.73</v>
      </c>
      <c r="F24" s="74">
        <f>[1]Report_DPS!F22</f>
        <v>7.2</v>
      </c>
      <c r="G24" s="74">
        <f>[1]Report_DPS!G22</f>
        <v>7.7</v>
      </c>
      <c r="H24" s="74">
        <f>[1]Report_DPS!H22</f>
        <v>33</v>
      </c>
      <c r="I24" s="86" t="str">
        <f>[2]Report_DPS!I21</f>
        <v/>
      </c>
      <c r="J24" s="81"/>
      <c r="K24" s="81"/>
      <c r="L24" s="25"/>
      <c r="M24" s="82"/>
      <c r="N24" s="82"/>
      <c r="O24" s="82"/>
      <c r="P24" s="82"/>
      <c r="Q24" s="82"/>
      <c r="R24" s="82"/>
      <c r="S24" s="82"/>
      <c r="T24" s="82"/>
      <c r="U24" s="83"/>
      <c r="V24" s="84"/>
      <c r="W24" s="85"/>
      <c r="X24" s="25"/>
    </row>
    <row r="25" spans="1:24" s="15" customFormat="1" ht="30" customHeight="1">
      <c r="A25" s="78">
        <v>5</v>
      </c>
      <c r="B25" s="79" t="str">
        <f>[2]Report_DPS!B22</f>
        <v>GANVI        (2x11.25 MW)</v>
      </c>
      <c r="C25" s="74">
        <f>[1]Report_DPS!C23</f>
        <v>22.5</v>
      </c>
      <c r="D25" s="74">
        <f>[1]Report_DPS!D23</f>
        <v>4.07</v>
      </c>
      <c r="E25" s="74">
        <f>[1]Report_DPS!E23</f>
        <v>4.07</v>
      </c>
      <c r="F25" s="74">
        <f>[1]Report_DPS!F23</f>
        <v>0.96</v>
      </c>
      <c r="G25" s="74">
        <f>[1]Report_DPS!G23</f>
        <v>0.36</v>
      </c>
      <c r="H25" s="74">
        <f>[1]Report_DPS!H23</f>
        <v>6</v>
      </c>
      <c r="I25" s="86" t="str">
        <f>[2]Report_DPS!I22</f>
        <v/>
      </c>
      <c r="J25" s="88"/>
      <c r="K25" s="88"/>
      <c r="L25" s="25"/>
      <c r="M25" s="82"/>
      <c r="N25" s="82"/>
      <c r="O25" s="82"/>
      <c r="P25" s="82"/>
      <c r="Q25" s="82"/>
      <c r="R25" s="82"/>
      <c r="S25" s="82"/>
      <c r="T25" s="82"/>
      <c r="U25" s="83"/>
      <c r="V25" s="84"/>
      <c r="W25" s="85"/>
      <c r="X25" s="25"/>
    </row>
    <row r="26" spans="1:24" s="15" customFormat="1" ht="30" customHeight="1">
      <c r="A26" s="78">
        <v>6</v>
      </c>
      <c r="B26" s="79" t="str">
        <f>[2]Report_DPS!B23</f>
        <v xml:space="preserve">ANDHRA  (3x5.65 MW) </v>
      </c>
      <c r="C26" s="74">
        <f>[1]Report_DPS!C24</f>
        <v>16.95</v>
      </c>
      <c r="D26" s="74">
        <f>[1]Report_DPS!D24</f>
        <v>1.71</v>
      </c>
      <c r="E26" s="74">
        <f>[1]Report_DPS!E24</f>
        <v>1.71</v>
      </c>
      <c r="F26" s="74">
        <f>[1]Report_DPS!F24</f>
        <v>0.85</v>
      </c>
      <c r="G26" s="74">
        <f>[1]Report_DPS!G24</f>
        <v>0.98</v>
      </c>
      <c r="H26" s="74">
        <f>[1]Report_DPS!H24</f>
        <v>10</v>
      </c>
      <c r="I26" s="86" t="str">
        <f>[2]Report_DPS!I23</f>
        <v/>
      </c>
      <c r="J26" s="87"/>
      <c r="K26" s="89"/>
      <c r="L26" s="25"/>
      <c r="M26" s="90"/>
      <c r="N26" s="82"/>
      <c r="O26" s="82"/>
      <c r="P26" s="82"/>
      <c r="Q26" s="82"/>
      <c r="R26" s="82"/>
      <c r="S26" s="82"/>
      <c r="T26" s="82"/>
      <c r="U26" s="83"/>
      <c r="V26" s="84"/>
      <c r="W26" s="85"/>
      <c r="X26" s="25"/>
    </row>
    <row r="27" spans="1:24" s="15" customFormat="1" ht="30" customHeight="1">
      <c r="A27" s="78">
        <v>7</v>
      </c>
      <c r="B27" s="79" t="str">
        <f>[2]Report_DPS!B24</f>
        <v xml:space="preserve">BANER               (3x4 MW)  </v>
      </c>
      <c r="C27" s="74">
        <f>[1]Report_DPS!C25</f>
        <v>12</v>
      </c>
      <c r="D27" s="74">
        <f>[1]Report_DPS!D25</f>
        <v>0.87</v>
      </c>
      <c r="E27" s="74">
        <f>[1]Report_DPS!E25</f>
        <v>0.87</v>
      </c>
      <c r="F27" s="74">
        <f>[1]Report_DPS!F25</f>
        <v>1.32</v>
      </c>
      <c r="G27" s="74">
        <f>[1]Report_DPS!G25</f>
        <v>1.33</v>
      </c>
      <c r="H27" s="74">
        <f>[1]Report_DPS!H25</f>
        <v>6</v>
      </c>
      <c r="I27" s="86" t="str">
        <f>[2]Report_DPS!I24</f>
        <v/>
      </c>
      <c r="J27" s="87"/>
      <c r="K27" s="89"/>
      <c r="L27" s="25"/>
      <c r="M27" s="91"/>
      <c r="N27" s="92"/>
      <c r="O27" s="93"/>
      <c r="P27" s="93"/>
      <c r="Q27" s="82"/>
      <c r="R27" s="82"/>
      <c r="S27" s="82"/>
      <c r="T27" s="82"/>
      <c r="U27" s="83"/>
      <c r="V27" s="84"/>
      <c r="W27" s="85"/>
      <c r="X27" s="25"/>
    </row>
    <row r="28" spans="1:24" s="15" customFormat="1" ht="30" customHeight="1">
      <c r="A28" s="78">
        <v>8</v>
      </c>
      <c r="B28" s="79" t="str">
        <f>[2]Report_DPS!B25</f>
        <v xml:space="preserve">KHAULI             (2x6 MW) </v>
      </c>
      <c r="C28" s="74">
        <f>[1]Report_DPS!C26</f>
        <v>12</v>
      </c>
      <c r="D28" s="74">
        <f>[1]Report_DPS!D26</f>
        <v>0.81</v>
      </c>
      <c r="E28" s="74">
        <f>[1]Report_DPS!E26</f>
        <v>0.81</v>
      </c>
      <c r="F28" s="74">
        <f>[1]Report_DPS!F26</f>
        <v>0</v>
      </c>
      <c r="G28" s="74">
        <f>[1]Report_DPS!G26</f>
        <v>0</v>
      </c>
      <c r="H28" s="74">
        <f>[1]Report_DPS!H26</f>
        <v>0</v>
      </c>
      <c r="I28" s="86" t="str">
        <f>[2]Report_DPS!I25</f>
        <v/>
      </c>
      <c r="J28" s="94"/>
      <c r="K28" s="25"/>
      <c r="L28" s="25"/>
      <c r="M28" s="91"/>
      <c r="N28" s="92"/>
      <c r="P28" s="92"/>
      <c r="Q28" s="82"/>
      <c r="R28" s="82"/>
      <c r="S28" s="82"/>
      <c r="T28" s="82"/>
      <c r="U28" s="83"/>
      <c r="V28" s="84"/>
      <c r="W28" s="85"/>
      <c r="X28" s="25"/>
    </row>
    <row r="29" spans="1:24" s="15" customFormat="1" ht="30" customHeight="1">
      <c r="A29" s="78">
        <v>9</v>
      </c>
      <c r="B29" s="79" t="str">
        <f>[2]Report_DPS!B26</f>
        <v xml:space="preserve">GAJ                  ( 3x3.5 MW) </v>
      </c>
      <c r="C29" s="74">
        <f>[1]Report_DPS!C27</f>
        <v>10.5</v>
      </c>
      <c r="D29" s="74">
        <f>[1]Report_DPS!D27</f>
        <v>0.92</v>
      </c>
      <c r="E29" s="74">
        <f>[1]Report_DPS!E27</f>
        <v>0.92</v>
      </c>
      <c r="F29" s="74">
        <f>[1]Report_DPS!F27</f>
        <v>1.8</v>
      </c>
      <c r="G29" s="74">
        <f>[1]Report_DPS!G27</f>
        <v>2.2999999999999998</v>
      </c>
      <c r="H29" s="74">
        <f>[1]Report_DPS!H27</f>
        <v>10.5</v>
      </c>
      <c r="I29" s="86" t="str">
        <f>[2]Report_DPS!I26</f>
        <v/>
      </c>
      <c r="J29" s="87"/>
      <c r="K29" s="89"/>
      <c r="L29" s="25"/>
      <c r="M29" s="91"/>
      <c r="N29" s="95"/>
      <c r="O29" s="91"/>
      <c r="P29" s="91"/>
      <c r="Q29" s="82"/>
      <c r="R29" s="82"/>
      <c r="S29" s="82"/>
      <c r="T29" s="82"/>
      <c r="U29" s="83"/>
      <c r="V29" s="84"/>
      <c r="W29" s="85"/>
      <c r="X29" s="25"/>
    </row>
    <row r="30" spans="1:24" s="15" customFormat="1" ht="30" customHeight="1">
      <c r="A30" s="78">
        <v>10</v>
      </c>
      <c r="B30" s="79" t="str">
        <f>[2]Report_DPS!B27</f>
        <v xml:space="preserve">BINWA             (2x3 MW) </v>
      </c>
      <c r="C30" s="74">
        <f>[1]Report_DPS!C28</f>
        <v>6</v>
      </c>
      <c r="D30" s="74">
        <f>[1]Report_DPS!D28</f>
        <v>0.73</v>
      </c>
      <c r="E30" s="74">
        <f>[1]Report_DPS!E28</f>
        <v>0.73</v>
      </c>
      <c r="F30" s="74">
        <f>[1]Report_DPS!F28</f>
        <v>1.2</v>
      </c>
      <c r="G30" s="74">
        <f>[1]Report_DPS!G28</f>
        <v>1.49</v>
      </c>
      <c r="H30" s="74">
        <f>[1]Report_DPS!H28</f>
        <v>6</v>
      </c>
      <c r="I30" s="86" t="str">
        <f>[2]Report_DPS!I27</f>
        <v/>
      </c>
      <c r="J30" s="87"/>
      <c r="K30" s="89"/>
      <c r="L30" s="25"/>
      <c r="M30" s="91"/>
      <c r="N30" s="95"/>
      <c r="O30" s="91"/>
      <c r="P30" s="91"/>
      <c r="Q30" s="82"/>
      <c r="R30" s="82"/>
      <c r="S30" s="82"/>
      <c r="T30" s="82"/>
      <c r="U30" s="83"/>
      <c r="V30" s="84"/>
      <c r="W30" s="85"/>
      <c r="X30" s="25"/>
    </row>
    <row r="31" spans="1:24" s="15" customFormat="1" ht="30" customHeight="1">
      <c r="A31" s="78">
        <v>11</v>
      </c>
      <c r="B31" s="79" t="str">
        <f>[2]Report_DPS!B28</f>
        <v>THIROT      (3x1.5 MW)</v>
      </c>
      <c r="C31" s="74">
        <f>[1]Report_DPS!C29</f>
        <v>4.5</v>
      </c>
      <c r="D31" s="74">
        <f>[1]Report_DPS!D29</f>
        <v>0.25</v>
      </c>
      <c r="E31" s="74">
        <f>[1]Report_DPS!E29</f>
        <v>0.25</v>
      </c>
      <c r="F31" s="74">
        <f>[1]Report_DPS!F29</f>
        <v>0.24</v>
      </c>
      <c r="G31" s="74">
        <f>[1]Report_DPS!G29</f>
        <v>0.21</v>
      </c>
      <c r="H31" s="74">
        <f>[1]Report_DPS!H29</f>
        <v>1.5</v>
      </c>
      <c r="I31" s="86" t="str">
        <f>[2]Report_DPS!I28</f>
        <v/>
      </c>
      <c r="J31" s="87"/>
      <c r="K31" s="87"/>
      <c r="L31" s="25"/>
      <c r="M31" s="91"/>
      <c r="N31" s="96"/>
      <c r="O31" s="91"/>
      <c r="P31" s="91"/>
      <c r="Q31" s="82"/>
      <c r="R31" s="82"/>
      <c r="S31" s="82"/>
      <c r="T31" s="82"/>
      <c r="U31" s="83"/>
      <c r="V31" s="84"/>
      <c r="W31" s="85"/>
      <c r="X31" s="25"/>
    </row>
    <row r="32" spans="1:24" s="15" customFormat="1" ht="30" customHeight="1">
      <c r="A32" s="78">
        <v>12</v>
      </c>
      <c r="B32" s="79" t="str">
        <f>[2]Report_DPS!B29</f>
        <v xml:space="preserve">MINI/MICRO  **      (30.95 MW) </v>
      </c>
      <c r="C32" s="74">
        <f>[1]Report_DPS!C30</f>
        <v>30.95</v>
      </c>
      <c r="D32" s="74">
        <f>[1]Report_DPS!D30</f>
        <v>1.53</v>
      </c>
      <c r="E32" s="74">
        <f>[1]Report_DPS!E30</f>
        <v>1.52</v>
      </c>
      <c r="F32" s="74">
        <f>[1]Report_DPS!F30</f>
        <v>0.39</v>
      </c>
      <c r="G32" s="74">
        <f>[1]Report_DPS!G30</f>
        <v>0.39</v>
      </c>
      <c r="H32" s="74">
        <f>[1]Report_DPS!H30</f>
        <v>0</v>
      </c>
      <c r="I32" s="86" t="str">
        <f>[2]Report_DPS!I29</f>
        <v/>
      </c>
      <c r="J32" s="87"/>
      <c r="K32" s="87"/>
      <c r="L32" s="25"/>
      <c r="M32" s="91"/>
      <c r="N32" s="91"/>
      <c r="O32" s="91"/>
      <c r="P32" s="91"/>
      <c r="Q32" s="82"/>
      <c r="R32" s="82"/>
      <c r="S32" s="82"/>
      <c r="T32" s="97"/>
      <c r="U32" s="98"/>
      <c r="V32" s="98"/>
      <c r="W32" s="99"/>
      <c r="X32" s="25"/>
    </row>
    <row r="33" spans="1:26" s="15" customFormat="1" ht="38.4" customHeight="1">
      <c r="A33" s="78" t="s">
        <v>30</v>
      </c>
      <c r="B33" s="100" t="str">
        <f>[1]Report_DPS!B31</f>
        <v>TOTAL HPSEBL (DISCOM) Gen.(1 to 12)</v>
      </c>
      <c r="C33" s="101">
        <f>[1]Report_DPS!C31</f>
        <v>487.4</v>
      </c>
      <c r="D33" s="101">
        <f>[1]Report_DPS!D31</f>
        <v>63.809999999999995</v>
      </c>
      <c r="E33" s="101">
        <f>[1]Report_DPS!E31</f>
        <v>63.8</v>
      </c>
      <c r="F33" s="101">
        <f>[1]Report_DPS!F31</f>
        <v>32.680000000000007</v>
      </c>
      <c r="G33" s="101">
        <f>[1]Report_DPS!G31</f>
        <v>37.4</v>
      </c>
      <c r="H33" s="74"/>
      <c r="I33" s="102"/>
      <c r="J33" s="25"/>
      <c r="K33" s="25"/>
      <c r="L33" s="25"/>
      <c r="M33" s="103"/>
      <c r="N33" s="104"/>
      <c r="O33" s="91"/>
      <c r="P33" s="91"/>
      <c r="Q33" s="82"/>
      <c r="R33" s="82"/>
      <c r="S33" s="82"/>
      <c r="T33" s="97"/>
      <c r="U33" s="98"/>
      <c r="V33" s="98"/>
      <c r="W33" s="98"/>
      <c r="X33" s="25"/>
    </row>
    <row r="34" spans="1:26" s="15" customFormat="1" ht="30" customHeight="1">
      <c r="A34" s="78" t="s">
        <v>31</v>
      </c>
      <c r="B34" s="105" t="s">
        <v>32</v>
      </c>
      <c r="C34" s="105"/>
      <c r="D34" s="105"/>
      <c r="E34" s="105"/>
      <c r="F34" s="105"/>
      <c r="G34" s="105"/>
      <c r="H34" s="105"/>
      <c r="I34" s="106"/>
      <c r="J34" s="25"/>
      <c r="K34" s="25"/>
      <c r="L34" s="107"/>
      <c r="M34" s="108"/>
      <c r="N34" s="108"/>
      <c r="O34" s="109"/>
      <c r="P34" s="82"/>
      <c r="Q34" s="82"/>
      <c r="R34" s="82"/>
      <c r="S34" s="82"/>
      <c r="T34" s="82"/>
      <c r="U34" s="82"/>
      <c r="V34" s="84"/>
      <c r="W34" s="85"/>
      <c r="X34" s="25"/>
    </row>
    <row r="35" spans="1:26" s="15" customFormat="1" ht="30" customHeight="1">
      <c r="A35" s="78" t="s">
        <v>33</v>
      </c>
      <c r="B35" s="110" t="s">
        <v>34</v>
      </c>
      <c r="C35" s="111"/>
      <c r="D35" s="111"/>
      <c r="E35" s="111"/>
      <c r="F35" s="111"/>
      <c r="G35" s="111"/>
      <c r="H35" s="111"/>
      <c r="I35" s="112"/>
      <c r="J35" s="25"/>
      <c r="K35" s="25"/>
      <c r="L35" s="25"/>
      <c r="M35" s="113"/>
      <c r="N35" s="114"/>
      <c r="O35" s="82"/>
      <c r="P35" s="82"/>
      <c r="Q35" s="82"/>
      <c r="R35" s="82"/>
      <c r="S35" s="82"/>
      <c r="T35" s="82"/>
      <c r="U35" s="83"/>
      <c r="V35" s="84"/>
      <c r="W35" s="85"/>
      <c r="X35" s="25"/>
    </row>
    <row r="36" spans="1:26" s="15" customFormat="1" ht="30" customHeight="1">
      <c r="A36" s="78"/>
      <c r="B36" s="115" t="s">
        <v>35</v>
      </c>
      <c r="C36" s="116">
        <f>[1]Report_DPS!C34</f>
        <v>300</v>
      </c>
      <c r="D36" s="117">
        <f>'[1]Daily report for CEA'!D33</f>
        <v>10.56</v>
      </c>
      <c r="E36" s="117">
        <f>'[1]Daily report for CEA'!E33</f>
        <v>8.2896000000000001</v>
      </c>
      <c r="F36" s="117">
        <f>'[1]Daily report for CEA'!F33</f>
        <v>7.5503999999999998</v>
      </c>
      <c r="G36" s="117">
        <f>'[1]Daily report for CEA'!G33</f>
        <v>7.952560000000001</v>
      </c>
      <c r="H36" s="118">
        <f>[2]Report_DPS!H33</f>
        <v>110</v>
      </c>
      <c r="I36" s="119" t="s">
        <v>36</v>
      </c>
      <c r="J36" s="25"/>
      <c r="K36" s="25"/>
      <c r="L36" s="25"/>
      <c r="M36" s="113"/>
      <c r="N36" s="114"/>
      <c r="O36" s="82"/>
      <c r="P36" s="82"/>
      <c r="Q36" s="82"/>
      <c r="R36" s="82"/>
      <c r="S36" s="82"/>
      <c r="T36" s="82"/>
      <c r="U36" s="83"/>
      <c r="V36" s="25"/>
      <c r="W36" s="23"/>
      <c r="X36" s="25"/>
    </row>
    <row r="37" spans="1:26" s="15" customFormat="1" ht="30" customHeight="1">
      <c r="A37" s="78"/>
      <c r="B37" s="115" t="s">
        <v>37</v>
      </c>
      <c r="C37" s="120"/>
      <c r="D37" s="117">
        <f>'[1]Daily report for CEA'!D34</f>
        <v>1.44</v>
      </c>
      <c r="E37" s="117">
        <f>'[1]Daily report for CEA'!E34</f>
        <v>1.1303999999999998</v>
      </c>
      <c r="F37" s="117">
        <f>'[1]Daily report for CEA'!F34</f>
        <v>1.0296000000000001</v>
      </c>
      <c r="G37" s="117">
        <f>'[1]Daily report for CEA'!G34</f>
        <v>1.0844400000000001</v>
      </c>
      <c r="H37" s="118"/>
      <c r="I37" s="121">
        <f>'[1]Daily report for CEA'!I34</f>
        <v>9.0370000000000008</v>
      </c>
      <c r="J37" s="25"/>
      <c r="K37" s="25"/>
      <c r="L37" s="25"/>
      <c r="M37" s="84"/>
      <c r="N37" s="25"/>
      <c r="O37" s="25"/>
      <c r="P37" s="82"/>
      <c r="Q37" s="82"/>
      <c r="R37" s="82"/>
      <c r="S37" s="82"/>
      <c r="T37" s="82"/>
      <c r="U37" s="83"/>
      <c r="W37" s="16"/>
    </row>
    <row r="38" spans="1:26" s="15" customFormat="1" ht="30" customHeight="1">
      <c r="A38" s="122" t="s">
        <v>38</v>
      </c>
      <c r="B38" s="123" t="s">
        <v>39</v>
      </c>
      <c r="C38" s="116">
        <f>[1]Report_DPS!C36</f>
        <v>86</v>
      </c>
      <c r="D38" s="117">
        <f>'[1]Daily report for CEA'!D35</f>
        <v>0.44600000000000001</v>
      </c>
      <c r="E38" s="117">
        <f>'[1]Daily report for CEA'!E35</f>
        <v>0.64600000000000002</v>
      </c>
      <c r="F38" s="117">
        <f>'[1]Daily report for CEA'!F35</f>
        <v>0.62000000000000011</v>
      </c>
      <c r="G38" s="117">
        <f>'[1]Daily report for CEA'!G35</f>
        <v>0.622</v>
      </c>
      <c r="H38" s="124">
        <f>[1]Report_DPS!H36</f>
        <v>73.400000000000006</v>
      </c>
      <c r="I38" s="119" t="s">
        <v>40</v>
      </c>
      <c r="J38" s="25"/>
      <c r="K38" s="25"/>
      <c r="L38" s="25"/>
      <c r="M38" s="125"/>
      <c r="N38" s="84"/>
      <c r="O38" s="84"/>
      <c r="P38" s="82"/>
      <c r="Q38" s="82"/>
      <c r="R38" s="82"/>
      <c r="S38" s="82"/>
      <c r="T38" s="82"/>
      <c r="U38" s="83"/>
      <c r="W38" s="16"/>
    </row>
    <row r="39" spans="1:26" s="15" customFormat="1" ht="30" customHeight="1">
      <c r="A39" s="122"/>
      <c r="B39" s="126"/>
      <c r="C39" s="120"/>
      <c r="D39" s="117">
        <f>'[1]Daily report for CEA'!D36</f>
        <v>0</v>
      </c>
      <c r="E39" s="117">
        <f>'[1]Daily report for CEA'!E36</f>
        <v>0</v>
      </c>
      <c r="F39" s="117">
        <f>'[1]Daily report for CEA'!F36</f>
        <v>0</v>
      </c>
      <c r="G39" s="117">
        <f>'[1]Daily report for CEA'!G36</f>
        <v>0</v>
      </c>
      <c r="H39" s="127"/>
      <c r="I39" s="121">
        <f>'[1]Daily report for CEA'!I36</f>
        <v>3.11</v>
      </c>
      <c r="J39" s="25"/>
      <c r="K39" s="25"/>
      <c r="L39" s="25"/>
      <c r="M39" s="84"/>
      <c r="N39" s="84"/>
      <c r="O39" s="84"/>
      <c r="P39" s="82"/>
      <c r="Q39" s="25"/>
      <c r="U39" s="83"/>
      <c r="W39" s="16"/>
    </row>
    <row r="40" spans="1:26" s="15" customFormat="1" ht="30" customHeight="1">
      <c r="A40" s="128" t="s">
        <v>41</v>
      </c>
      <c r="B40" s="79" t="str">
        <f>'[1]Form-1_AnticipatedVsActual_BI'!$B$29</f>
        <v>KASHANG (3x65 MW)</v>
      </c>
      <c r="C40" s="117">
        <f>3*65</f>
        <v>195</v>
      </c>
      <c r="D40" s="118">
        <f>'[1]Daily report for CEA'!D37</f>
        <v>0</v>
      </c>
      <c r="E40" s="117">
        <f>'[1]Daily report for CEA'!E37</f>
        <v>0</v>
      </c>
      <c r="F40" s="117">
        <f>'[1]Daily report for CEA'!F37</f>
        <v>19.106000000000002</v>
      </c>
      <c r="G40" s="117">
        <f>'[1]Daily report for CEA'!G37</f>
        <v>0</v>
      </c>
      <c r="H40" s="117">
        <f>[1]Report_DPS!H40</f>
        <v>0</v>
      </c>
      <c r="I40" s="129"/>
      <c r="J40" s="130"/>
      <c r="K40" s="130"/>
      <c r="L40" s="25"/>
      <c r="M40" s="25"/>
      <c r="N40" s="25"/>
      <c r="O40" s="25"/>
      <c r="P40" s="25"/>
      <c r="Q40" s="25"/>
      <c r="V40" s="25"/>
      <c r="W40" s="23"/>
      <c r="X40" s="25"/>
      <c r="Y40" s="25"/>
      <c r="Z40" s="25"/>
    </row>
    <row r="41" spans="1:26" s="15" customFormat="1" ht="30" hidden="1" customHeight="1">
      <c r="A41" s="128"/>
      <c r="B41" s="79"/>
      <c r="C41" s="117"/>
      <c r="D41" s="118"/>
      <c r="E41" s="117"/>
      <c r="F41" s="117"/>
      <c r="G41" s="117"/>
      <c r="H41" s="117"/>
      <c r="I41" s="129"/>
      <c r="J41" s="130"/>
      <c r="K41" s="130"/>
      <c r="L41" s="25"/>
      <c r="M41" s="25"/>
      <c r="N41" s="25"/>
      <c r="O41" s="25"/>
      <c r="P41" s="25"/>
      <c r="Q41" s="25"/>
      <c r="V41" s="25"/>
      <c r="W41" s="23"/>
      <c r="X41" s="25"/>
      <c r="Y41" s="25"/>
      <c r="Z41" s="25"/>
    </row>
    <row r="42" spans="1:26" s="15" customFormat="1" ht="30" customHeight="1">
      <c r="A42" s="128" t="s">
        <v>42</v>
      </c>
      <c r="B42" s="131" t="s">
        <v>43</v>
      </c>
      <c r="C42" s="132">
        <f>[2]Report_DPS!C40</f>
        <v>77</v>
      </c>
      <c r="D42" s="132"/>
      <c r="E42" s="132"/>
      <c r="F42" s="132">
        <f>[1]Report_DPS!F41</f>
        <v>38.86</v>
      </c>
      <c r="G42" s="132">
        <f>[1]Report_DPS!G41</f>
        <v>41.84</v>
      </c>
      <c r="H42" s="117"/>
      <c r="I42" s="129"/>
      <c r="J42" s="130"/>
      <c r="K42" s="130"/>
      <c r="L42" s="25"/>
      <c r="M42" s="25"/>
      <c r="N42" s="25"/>
      <c r="O42" s="25"/>
      <c r="P42" s="25"/>
      <c r="Q42" s="25"/>
      <c r="V42" s="25"/>
      <c r="W42" s="23"/>
      <c r="X42" s="25"/>
      <c r="Y42" s="25"/>
      <c r="Z42" s="25"/>
    </row>
    <row r="43" spans="1:26" s="15" customFormat="1" ht="17.25" customHeight="1">
      <c r="A43" s="128" t="s">
        <v>44</v>
      </c>
      <c r="B43" s="131" t="s">
        <v>45</v>
      </c>
      <c r="C43" s="133"/>
      <c r="D43" s="134"/>
      <c r="E43" s="135"/>
      <c r="F43" s="136"/>
      <c r="G43" s="135"/>
      <c r="H43" s="135"/>
      <c r="I43" s="137"/>
      <c r="J43" s="130"/>
      <c r="K43" s="130"/>
      <c r="L43" s="25"/>
      <c r="M43" s="84"/>
      <c r="N43" s="84"/>
      <c r="O43" s="84"/>
      <c r="P43" s="25"/>
      <c r="Q43" s="25"/>
      <c r="V43" s="25"/>
      <c r="W43" s="23"/>
      <c r="X43" s="25"/>
      <c r="Y43" s="25"/>
      <c r="Z43" s="25"/>
    </row>
    <row r="44" spans="1:26" s="15" customFormat="1" ht="17.25" customHeight="1">
      <c r="A44" s="138" t="s">
        <v>33</v>
      </c>
      <c r="B44" s="131" t="s">
        <v>46</v>
      </c>
      <c r="C44" s="131">
        <v>5</v>
      </c>
      <c r="D44" s="134"/>
      <c r="E44" s="139"/>
      <c r="F44" s="117">
        <f>'[1]Form-1_AnticipatedVsActual_BI'!F32</f>
        <v>0.6</v>
      </c>
      <c r="G44" s="117">
        <f>'[1]Form-1_AnticipatedVsActual_BI'!G32</f>
        <v>1.33</v>
      </c>
      <c r="H44" s="117">
        <f>'[1]Form-1_AnticipatedVsActual_BI'!H32</f>
        <v>5.6</v>
      </c>
      <c r="I44" s="137"/>
      <c r="J44" s="130"/>
      <c r="K44" s="130"/>
      <c r="L44" s="25"/>
      <c r="M44" s="84"/>
      <c r="N44" s="84"/>
      <c r="O44" s="84"/>
      <c r="P44" s="25"/>
      <c r="Q44" s="25"/>
      <c r="V44" s="25"/>
      <c r="W44" s="23"/>
      <c r="X44" s="25"/>
      <c r="Y44" s="25"/>
      <c r="Z44" s="25"/>
    </row>
    <row r="45" spans="1:26" s="15" customFormat="1" ht="17.25" customHeight="1">
      <c r="A45" s="138" t="s">
        <v>38</v>
      </c>
      <c r="B45" s="131" t="s">
        <v>47</v>
      </c>
      <c r="C45" s="131">
        <v>13.5</v>
      </c>
      <c r="D45" s="134"/>
      <c r="E45" s="139"/>
      <c r="F45" s="117">
        <f>'[1]Form-1_AnticipatedVsActual_BI'!F35</f>
        <v>0.81</v>
      </c>
      <c r="G45" s="117">
        <f>'[1]Form-1_AnticipatedVsActual_BI'!G35</f>
        <v>0.45</v>
      </c>
      <c r="H45" s="117">
        <f>'[1]Form-1_AnticipatedVsActual_BI'!H35</f>
        <v>2.11</v>
      </c>
      <c r="I45" s="137"/>
      <c r="J45" s="130"/>
      <c r="K45" s="130"/>
      <c r="L45" s="25"/>
      <c r="M45" s="84"/>
      <c r="N45" s="84"/>
      <c r="O45" s="84"/>
      <c r="P45" s="25"/>
      <c r="Q45" s="25"/>
      <c r="V45" s="25"/>
      <c r="W45" s="23"/>
      <c r="X45" s="25"/>
      <c r="Y45" s="25"/>
      <c r="Z45" s="25"/>
    </row>
    <row r="46" spans="1:26" s="15" customFormat="1" ht="17.25" customHeight="1">
      <c r="A46" s="138" t="s">
        <v>41</v>
      </c>
      <c r="B46" s="131" t="s">
        <v>48</v>
      </c>
      <c r="C46" s="131">
        <v>9</v>
      </c>
      <c r="D46" s="134"/>
      <c r="E46" s="139"/>
      <c r="F46" s="117">
        <f>'[1]Form-1_AnticipatedVsActual_BI'!F36</f>
        <v>1.5</v>
      </c>
      <c r="G46" s="117">
        <f>'[1]Form-1_AnticipatedVsActual_BI'!G36</f>
        <v>1.1399999999999999</v>
      </c>
      <c r="H46" s="117">
        <f>'[1]Form-1_AnticipatedVsActual_BI'!H36</f>
        <v>6.63</v>
      </c>
      <c r="I46" s="137"/>
      <c r="J46" s="130"/>
      <c r="K46" s="130"/>
      <c r="L46" s="25"/>
      <c r="M46" s="84"/>
      <c r="N46" s="84"/>
      <c r="O46" s="84"/>
      <c r="P46" s="25"/>
      <c r="Q46" s="25"/>
      <c r="V46" s="25"/>
      <c r="W46" s="23"/>
      <c r="X46" s="25"/>
      <c r="Y46" s="25"/>
      <c r="Z46" s="25"/>
    </row>
    <row r="47" spans="1:26" s="15" customFormat="1" ht="17.25" customHeight="1">
      <c r="A47" s="138" t="s">
        <v>42</v>
      </c>
      <c r="B47" s="131" t="s">
        <v>49</v>
      </c>
      <c r="C47" s="131">
        <v>36</v>
      </c>
      <c r="D47" s="134"/>
      <c r="E47" s="139"/>
      <c r="F47" s="117">
        <f>'[1]Form-1_AnticipatedVsActual_BI'!F33</f>
        <v>2.4500000000000002</v>
      </c>
      <c r="G47" s="117">
        <f>'[1]Form-1_AnticipatedVsActual_BI'!G33</f>
        <v>2.4300000000000002</v>
      </c>
      <c r="H47" s="117">
        <f>'[1]Form-1_AnticipatedVsActual_BI'!H33</f>
        <v>39.97</v>
      </c>
      <c r="I47" s="137"/>
      <c r="J47" s="130"/>
      <c r="K47" s="130"/>
      <c r="L47" s="25"/>
      <c r="M47" s="84"/>
      <c r="N47" s="84"/>
      <c r="O47" s="84"/>
      <c r="P47" s="25"/>
      <c r="Q47" s="25"/>
      <c r="V47" s="25"/>
      <c r="W47" s="23"/>
      <c r="X47" s="25"/>
      <c r="Y47" s="25"/>
      <c r="Z47" s="25"/>
    </row>
    <row r="48" spans="1:26" s="15" customFormat="1" ht="17.25" customHeight="1">
      <c r="A48" s="138" t="s">
        <v>50</v>
      </c>
      <c r="B48" s="131" t="s">
        <v>51</v>
      </c>
      <c r="C48" s="131">
        <v>24</v>
      </c>
      <c r="D48" s="134"/>
      <c r="E48" s="139"/>
      <c r="F48" s="117">
        <f>'[1]Form-1_AnticipatedVsActual_BI'!F37</f>
        <v>1.7</v>
      </c>
      <c r="G48" s="117">
        <f>'[1]Form-1_AnticipatedVsActual_BI'!G37</f>
        <v>1.74</v>
      </c>
      <c r="H48" s="117">
        <f>'[1]Form-1_AnticipatedVsActual_BI'!H37</f>
        <v>7.63</v>
      </c>
      <c r="I48" s="137"/>
      <c r="J48" s="130"/>
      <c r="K48" s="130"/>
      <c r="L48" s="25"/>
      <c r="M48" s="84"/>
      <c r="N48" s="84"/>
      <c r="O48" s="84"/>
      <c r="P48" s="25"/>
      <c r="Q48" s="25"/>
      <c r="V48" s="25"/>
      <c r="W48" s="23"/>
      <c r="X48" s="25"/>
      <c r="Y48" s="25"/>
      <c r="Z48" s="25"/>
    </row>
    <row r="49" spans="1:26" s="15" customFormat="1" ht="17.25" customHeight="1">
      <c r="A49" s="138" t="s">
        <v>52</v>
      </c>
      <c r="B49" s="131" t="s">
        <v>53</v>
      </c>
      <c r="C49" s="131">
        <v>24</v>
      </c>
      <c r="D49" s="134"/>
      <c r="E49" s="139"/>
      <c r="F49" s="117">
        <f>'[1]Form-1_AnticipatedVsActual_BI'!F31</f>
        <v>0</v>
      </c>
      <c r="G49" s="117">
        <f>'[1]Form-1_AnticipatedVsActual_BI'!G31</f>
        <v>0</v>
      </c>
      <c r="H49" s="117">
        <f>'[1]Form-1_AnticipatedVsActual_BI'!H31</f>
        <v>0</v>
      </c>
      <c r="I49" s="137"/>
      <c r="J49" s="130"/>
      <c r="K49" s="130"/>
      <c r="L49" s="25"/>
      <c r="M49" s="84"/>
      <c r="N49" s="84"/>
      <c r="O49" s="84"/>
      <c r="P49" s="25"/>
      <c r="Q49" s="25"/>
      <c r="V49" s="25"/>
      <c r="W49" s="23"/>
      <c r="X49" s="25"/>
      <c r="Y49" s="25"/>
      <c r="Z49" s="25"/>
    </row>
    <row r="50" spans="1:26" s="15" customFormat="1" ht="17.25" customHeight="1">
      <c r="A50" s="138" t="s">
        <v>54</v>
      </c>
      <c r="B50" s="131" t="s">
        <v>55</v>
      </c>
      <c r="C50" s="131">
        <v>100</v>
      </c>
      <c r="D50" s="134"/>
      <c r="E50" s="139"/>
      <c r="F50" s="117">
        <f>'[1]Form-1_AnticipatedVsActual_BI'!F39</f>
        <v>2.15</v>
      </c>
      <c r="G50" s="117">
        <f>'[1]Form-1_AnticipatedVsActual_BI'!G39</f>
        <v>2.19</v>
      </c>
      <c r="H50" s="117">
        <f>'[1]Form-1_AnticipatedVsActual_BI'!H39</f>
        <v>70.349999999999994</v>
      </c>
      <c r="I50" s="137"/>
      <c r="J50" s="130"/>
      <c r="K50" s="130"/>
      <c r="L50" s="25"/>
      <c r="M50" s="84"/>
      <c r="N50" s="84"/>
      <c r="O50" s="84"/>
      <c r="P50" s="25"/>
      <c r="Q50" s="25"/>
      <c r="V50" s="25"/>
      <c r="W50" s="23"/>
      <c r="X50" s="25"/>
      <c r="Y50" s="25"/>
      <c r="Z50" s="25"/>
    </row>
    <row r="51" spans="1:26" s="15" customFormat="1" ht="17.25" customHeight="1">
      <c r="A51" s="138" t="s">
        <v>56</v>
      </c>
      <c r="B51" s="131" t="s">
        <v>57</v>
      </c>
      <c r="C51" s="131">
        <v>2.5</v>
      </c>
      <c r="D51" s="134"/>
      <c r="E51" s="139"/>
      <c r="F51" s="117">
        <f>'[1]Form-1_AnticipatedVsActual_BI'!F38</f>
        <v>2.25</v>
      </c>
      <c r="G51" s="117">
        <f>'[1]Form-1_AnticipatedVsActual_BI'!G38</f>
        <v>0.09</v>
      </c>
      <c r="H51" s="117">
        <f>'[1]Form-1_AnticipatedVsActual_BI'!H38</f>
        <v>2.41</v>
      </c>
      <c r="I51" s="137"/>
      <c r="J51" s="130"/>
      <c r="K51" s="130"/>
      <c r="L51" s="25"/>
      <c r="M51" s="84"/>
      <c r="N51" s="84"/>
      <c r="O51" s="84"/>
      <c r="P51" s="25"/>
      <c r="Q51" s="25"/>
      <c r="V51" s="25"/>
      <c r="W51" s="23"/>
      <c r="X51" s="25"/>
      <c r="Y51" s="25"/>
      <c r="Z51" s="25"/>
    </row>
    <row r="52" spans="1:26" s="15" customFormat="1" ht="17.25" customHeight="1">
      <c r="A52" s="138" t="s">
        <v>58</v>
      </c>
      <c r="B52" s="131" t="s">
        <v>59</v>
      </c>
      <c r="C52" s="131">
        <v>14</v>
      </c>
      <c r="D52" s="134"/>
      <c r="E52" s="139"/>
      <c r="F52" s="117">
        <f>'[1]Form-1_AnticipatedVsActual_BI'!F34</f>
        <v>0.85</v>
      </c>
      <c r="G52" s="117">
        <f>'[1]Form-1_AnticipatedVsActual_BI'!G34</f>
        <v>0.42</v>
      </c>
      <c r="H52" s="117">
        <f>'[1]Form-1_AnticipatedVsActual_BI'!H34</f>
        <v>1.85</v>
      </c>
      <c r="I52" s="137"/>
      <c r="J52" s="130"/>
      <c r="K52" s="130"/>
      <c r="L52" s="25"/>
      <c r="M52" s="84"/>
      <c r="N52" s="84"/>
      <c r="O52" s="84"/>
      <c r="P52" s="25"/>
      <c r="Q52" s="25"/>
      <c r="V52" s="25"/>
      <c r="W52" s="23"/>
      <c r="X52" s="25"/>
      <c r="Y52" s="25"/>
      <c r="Z52" s="25"/>
    </row>
    <row r="53" spans="1:26" s="15" customFormat="1" ht="17.25" customHeight="1">
      <c r="A53" s="138"/>
      <c r="B53" s="131" t="s">
        <v>60</v>
      </c>
      <c r="C53" s="133">
        <f>SUM(C44:C52)</f>
        <v>228</v>
      </c>
      <c r="D53" s="134"/>
      <c r="E53" s="140"/>
      <c r="F53" s="141">
        <f>SUM(F44:F52)</f>
        <v>12.31</v>
      </c>
      <c r="G53" s="141">
        <f>SUM(G44:G52)</f>
        <v>9.7899999999999991</v>
      </c>
      <c r="H53" s="140"/>
      <c r="I53" s="137"/>
      <c r="J53" s="130"/>
      <c r="K53" s="130"/>
      <c r="L53" s="25"/>
      <c r="M53" s="84"/>
      <c r="N53" s="84"/>
      <c r="O53" s="84"/>
      <c r="P53" s="25"/>
      <c r="Q53" s="25"/>
      <c r="V53" s="25"/>
      <c r="W53" s="23"/>
      <c r="X53" s="25"/>
      <c r="Y53" s="25"/>
      <c r="Z53" s="25"/>
    </row>
    <row r="54" spans="1:26" s="148" customFormat="1" ht="27.75" customHeight="1">
      <c r="A54" s="142" t="s">
        <v>61</v>
      </c>
      <c r="B54" s="143"/>
      <c r="C54" s="143"/>
      <c r="D54" s="143"/>
      <c r="E54" s="143"/>
      <c r="F54" s="144"/>
      <c r="G54" s="144"/>
      <c r="H54" s="144"/>
      <c r="I54" s="145"/>
      <c r="J54" s="146"/>
      <c r="K54" s="146"/>
      <c r="L54" s="144"/>
      <c r="M54" s="147"/>
      <c r="N54" s="147"/>
      <c r="O54" s="147"/>
      <c r="P54" s="147"/>
      <c r="Q54" s="144"/>
      <c r="W54" s="149"/>
    </row>
    <row r="55" spans="1:26" s="148" customFormat="1" ht="27.75" customHeight="1">
      <c r="A55" s="142" t="s">
        <v>62</v>
      </c>
      <c r="B55" s="144"/>
      <c r="C55" s="144"/>
      <c r="D55" s="143"/>
      <c r="E55" s="143"/>
      <c r="F55" s="150"/>
      <c r="G55" s="151"/>
      <c r="H55" s="144"/>
      <c r="I55" s="152"/>
      <c r="L55" s="144"/>
      <c r="M55" s="144"/>
      <c r="N55" s="150"/>
      <c r="O55" s="144"/>
      <c r="P55" s="150"/>
      <c r="Q55" s="144"/>
      <c r="W55" s="149"/>
    </row>
    <row r="56" spans="1:26" s="15" customFormat="1" ht="17.25" customHeight="1">
      <c r="A56" s="47"/>
      <c r="B56" s="44"/>
      <c r="C56" s="44"/>
      <c r="D56" s="25"/>
      <c r="E56" s="28"/>
      <c r="F56" s="28"/>
      <c r="G56" s="28"/>
      <c r="H56" s="27"/>
      <c r="I56" s="153"/>
      <c r="L56" s="25"/>
      <c r="M56" s="25"/>
      <c r="N56" s="84"/>
      <c r="O56" s="25"/>
      <c r="P56" s="84"/>
      <c r="Q56" s="25"/>
      <c r="R56" s="154"/>
      <c r="W56" s="16"/>
    </row>
    <row r="57" spans="1:26" s="15" customFormat="1" ht="17.25" customHeight="1">
      <c r="A57" s="47"/>
      <c r="B57" s="155"/>
      <c r="C57" s="23"/>
      <c r="D57" s="25"/>
      <c r="E57" s="27"/>
      <c r="F57" s="27"/>
      <c r="G57" s="27"/>
      <c r="H57" s="25"/>
      <c r="I57" s="153"/>
      <c r="W57" s="16"/>
    </row>
    <row r="58" spans="1:26" s="15" customFormat="1" ht="24" customHeight="1">
      <c r="A58" s="47"/>
      <c r="B58" s="143"/>
      <c r="C58" s="156"/>
      <c r="D58" s="143"/>
      <c r="E58" s="23"/>
      <c r="F58" s="85"/>
      <c r="G58" s="25"/>
      <c r="H58" s="143" t="s">
        <v>63</v>
      </c>
      <c r="I58" s="153"/>
      <c r="W58" s="16"/>
    </row>
    <row r="59" spans="1:26" s="15" customFormat="1" ht="24" customHeight="1">
      <c r="A59" s="157"/>
      <c r="B59" s="25"/>
      <c r="C59" s="25"/>
      <c r="D59" s="156"/>
      <c r="E59" s="158"/>
      <c r="F59" s="158"/>
      <c r="G59" s="158"/>
      <c r="H59" s="143" t="s">
        <v>64</v>
      </c>
      <c r="I59" s="33"/>
      <c r="M59" s="154"/>
      <c r="W59" s="16"/>
    </row>
    <row r="60" spans="1:26" ht="17.25" customHeight="1">
      <c r="A60" s="53"/>
      <c r="B60" s="54"/>
      <c r="C60" s="54"/>
      <c r="D60" s="54"/>
      <c r="E60" s="159"/>
      <c r="F60" s="159"/>
      <c r="G60" s="159"/>
      <c r="H60" s="159"/>
      <c r="I60" s="160"/>
    </row>
    <row r="61" spans="1:26" ht="30" customHeight="1">
      <c r="A61" s="65"/>
      <c r="B61" s="161"/>
      <c r="C61" s="161"/>
      <c r="D61" s="65"/>
      <c r="E61" s="162"/>
      <c r="F61" s="162"/>
      <c r="G61" s="162"/>
      <c r="H61" s="162"/>
      <c r="I61" s="163"/>
    </row>
    <row r="62" spans="1:26" ht="31.5" customHeight="1">
      <c r="A62" s="161"/>
      <c r="B62" s="164"/>
      <c r="C62" s="164"/>
      <c r="D62" s="161"/>
      <c r="E62" s="65"/>
      <c r="F62" s="165"/>
      <c r="G62" s="65"/>
      <c r="H62" s="65"/>
      <c r="I62" s="166"/>
      <c r="W62" s="5"/>
    </row>
    <row r="63" spans="1:26">
      <c r="A63" s="167"/>
      <c r="B63" s="164"/>
      <c r="C63" s="164"/>
      <c r="D63" s="164"/>
      <c r="E63" s="65"/>
      <c r="F63" s="65"/>
      <c r="G63" s="65"/>
      <c r="H63" s="65"/>
      <c r="I63" s="166"/>
      <c r="W63" s="5"/>
    </row>
    <row r="64" spans="1:26">
      <c r="A64" s="167"/>
      <c r="B64" s="168"/>
      <c r="C64" s="168"/>
      <c r="D64" s="164"/>
      <c r="E64" s="164"/>
      <c r="F64" s="164"/>
      <c r="G64" s="164"/>
      <c r="H64" s="164"/>
      <c r="I64" s="169"/>
      <c r="W64" s="5"/>
    </row>
    <row r="65" spans="1:23" ht="66" customHeight="1">
      <c r="A65" s="170"/>
      <c r="B65" s="168"/>
      <c r="C65" s="168"/>
      <c r="D65" s="168"/>
      <c r="E65" s="164"/>
      <c r="F65" s="164"/>
      <c r="G65" s="164"/>
      <c r="H65" s="164"/>
      <c r="I65" s="169"/>
      <c r="W65" s="5"/>
    </row>
    <row r="66" spans="1:23">
      <c r="A66" s="170"/>
      <c r="B66" s="168"/>
      <c r="C66" s="168"/>
      <c r="D66" s="168"/>
      <c r="E66" s="164"/>
      <c r="F66" s="171"/>
      <c r="G66" s="164"/>
      <c r="H66" s="164"/>
      <c r="I66" s="169"/>
      <c r="W66" s="5"/>
    </row>
    <row r="67" spans="1:23" ht="35.25" customHeight="1">
      <c r="A67" s="169"/>
      <c r="B67" s="168"/>
      <c r="C67" s="168"/>
      <c r="D67" s="168"/>
      <c r="E67" s="168"/>
      <c r="F67" s="172"/>
      <c r="G67" s="172"/>
      <c r="H67" s="172"/>
      <c r="I67" s="169"/>
      <c r="W67" s="5"/>
    </row>
    <row r="68" spans="1:23" ht="38.25" customHeight="1">
      <c r="A68" s="170"/>
      <c r="B68" s="168"/>
      <c r="C68" s="168"/>
      <c r="D68" s="168"/>
      <c r="E68" s="168"/>
      <c r="F68" s="172"/>
      <c r="G68" s="172"/>
      <c r="H68" s="172"/>
      <c r="I68" s="169"/>
      <c r="W68" s="5"/>
    </row>
    <row r="69" spans="1:23" ht="40.5" customHeight="1">
      <c r="A69" s="170"/>
      <c r="B69" s="168"/>
      <c r="C69" s="168"/>
      <c r="D69" s="168"/>
      <c r="E69" s="168"/>
      <c r="F69" s="172"/>
      <c r="G69" s="172"/>
      <c r="H69" s="172"/>
      <c r="I69" s="169"/>
      <c r="W69" s="5"/>
    </row>
    <row r="70" spans="1:23" ht="40.5" customHeight="1">
      <c r="A70" s="170"/>
      <c r="B70" s="168"/>
      <c r="C70" s="168"/>
      <c r="D70" s="168"/>
      <c r="E70" s="168"/>
      <c r="F70" s="172"/>
      <c r="G70" s="172"/>
      <c r="H70" s="172"/>
      <c r="I70" s="169"/>
      <c r="W70" s="5"/>
    </row>
    <row r="71" spans="1:23" ht="23.25" customHeight="1">
      <c r="A71" s="170"/>
      <c r="B71" s="168" t="s">
        <v>65</v>
      </c>
      <c r="C71" s="168"/>
      <c r="D71" s="168"/>
      <c r="E71" s="168"/>
      <c r="F71" s="172"/>
      <c r="G71" s="172"/>
      <c r="H71" s="172"/>
      <c r="I71" s="169"/>
      <c r="W71" s="5"/>
    </row>
    <row r="72" spans="1:23">
      <c r="A72" s="170"/>
      <c r="B72" s="173"/>
      <c r="C72" s="173"/>
      <c r="D72" s="168"/>
      <c r="E72" s="168"/>
      <c r="F72" s="172"/>
      <c r="G72" s="172"/>
      <c r="H72" s="172"/>
      <c r="I72" s="169"/>
      <c r="W72" s="5"/>
    </row>
    <row r="73" spans="1:23" ht="23.25" customHeight="1">
      <c r="A73" s="65"/>
      <c r="B73" s="173"/>
      <c r="C73" s="173"/>
      <c r="D73" s="173"/>
      <c r="E73" s="168"/>
      <c r="F73" s="172"/>
      <c r="G73" s="172"/>
      <c r="H73" s="172"/>
      <c r="I73" s="169"/>
      <c r="W73" s="5"/>
    </row>
    <row r="74" spans="1:23">
      <c r="A74" s="65"/>
      <c r="B74" s="173"/>
      <c r="C74" s="173"/>
      <c r="D74" s="173"/>
      <c r="E74" s="168"/>
      <c r="F74" s="172"/>
      <c r="G74" s="172"/>
      <c r="H74" s="172"/>
      <c r="I74" s="169"/>
      <c r="W74" s="5"/>
    </row>
    <row r="75" spans="1:23" ht="23.25" customHeight="1">
      <c r="A75" s="65"/>
      <c r="B75" s="173"/>
      <c r="C75" s="173"/>
      <c r="D75" s="173"/>
      <c r="E75" s="173"/>
      <c r="F75" s="173"/>
      <c r="G75" s="173"/>
      <c r="H75" s="173"/>
      <c r="I75" s="174"/>
      <c r="W75" s="5"/>
    </row>
    <row r="76" spans="1:23">
      <c r="A76" s="65"/>
      <c r="B76" s="173"/>
      <c r="C76" s="173"/>
      <c r="D76" s="173"/>
      <c r="E76" s="173"/>
      <c r="F76" s="175"/>
      <c r="G76" s="173"/>
      <c r="H76" s="173"/>
      <c r="I76" s="174"/>
      <c r="W76" s="5"/>
    </row>
    <row r="77" spans="1:23">
      <c r="A77" s="65"/>
      <c r="B77" s="173"/>
      <c r="C77" s="173"/>
      <c r="D77" s="173"/>
      <c r="E77" s="173"/>
      <c r="F77" s="173"/>
      <c r="G77" s="173"/>
      <c r="H77" s="173"/>
      <c r="I77" s="174"/>
      <c r="W77" s="5"/>
    </row>
    <row r="78" spans="1:23">
      <c r="A78" s="65"/>
      <c r="B78" s="173"/>
      <c r="C78" s="173"/>
      <c r="D78" s="173"/>
      <c r="E78" s="173"/>
      <c r="F78" s="173"/>
      <c r="G78" s="173"/>
      <c r="H78" s="173"/>
      <c r="I78" s="174"/>
      <c r="W78" s="5"/>
    </row>
    <row r="79" spans="1:23">
      <c r="A79" s="65"/>
      <c r="B79" s="173"/>
      <c r="C79" s="173"/>
      <c r="D79" s="173"/>
      <c r="E79" s="173"/>
      <c r="F79" s="173"/>
      <c r="G79" s="173"/>
      <c r="H79" s="173"/>
      <c r="I79" s="174"/>
      <c r="W79" s="5"/>
    </row>
    <row r="80" spans="1:23">
      <c r="A80" s="65"/>
      <c r="B80" s="173"/>
      <c r="C80" s="173"/>
      <c r="D80" s="173"/>
      <c r="E80" s="173"/>
      <c r="F80" s="173"/>
      <c r="G80" s="173"/>
      <c r="H80" s="173"/>
      <c r="I80" s="174"/>
      <c r="W80" s="5"/>
    </row>
    <row r="81" spans="1:23">
      <c r="A81" s="65"/>
      <c r="B81" s="173"/>
      <c r="C81" s="173"/>
      <c r="D81" s="173"/>
      <c r="E81" s="173"/>
      <c r="F81" s="175"/>
      <c r="G81" s="173"/>
      <c r="H81" s="173"/>
      <c r="I81" s="174"/>
      <c r="W81" s="5"/>
    </row>
    <row r="82" spans="1:23">
      <c r="A82" s="65"/>
      <c r="B82" s="173"/>
      <c r="C82" s="173"/>
      <c r="D82" s="173"/>
      <c r="E82" s="173"/>
      <c r="F82" s="173"/>
      <c r="G82" s="173"/>
      <c r="H82" s="173"/>
      <c r="I82" s="174"/>
      <c r="W82" s="5"/>
    </row>
    <row r="83" spans="1:23">
      <c r="A83" s="65"/>
      <c r="B83" s="173"/>
      <c r="C83" s="173"/>
      <c r="D83" s="173"/>
      <c r="E83" s="173"/>
      <c r="F83" s="173"/>
      <c r="G83" s="173"/>
      <c r="H83" s="173"/>
      <c r="I83" s="174"/>
      <c r="W83" s="5"/>
    </row>
    <row r="84" spans="1:23">
      <c r="A84" s="65"/>
      <c r="B84" s="173"/>
      <c r="C84" s="173"/>
      <c r="D84" s="173"/>
      <c r="E84" s="173"/>
      <c r="F84" s="173"/>
      <c r="G84" s="173"/>
      <c r="H84" s="173"/>
      <c r="I84" s="174"/>
      <c r="W84" s="5"/>
    </row>
    <row r="85" spans="1:23">
      <c r="A85" s="65"/>
      <c r="B85" s="173"/>
      <c r="C85" s="173"/>
      <c r="D85" s="173"/>
      <c r="E85" s="173"/>
      <c r="F85" s="173"/>
      <c r="G85" s="173"/>
      <c r="H85" s="173"/>
      <c r="I85" s="174"/>
      <c r="W85" s="5"/>
    </row>
    <row r="86" spans="1:23">
      <c r="A86" s="65"/>
      <c r="B86" s="173"/>
      <c r="C86" s="173"/>
      <c r="D86" s="176"/>
      <c r="E86" s="173"/>
      <c r="F86" s="175"/>
      <c r="G86" s="173"/>
      <c r="H86" s="173"/>
      <c r="I86" s="174"/>
      <c r="W86" s="5"/>
    </row>
    <row r="87" spans="1:23">
      <c r="A87" s="65"/>
      <c r="B87" s="173"/>
      <c r="C87" s="173"/>
      <c r="D87" s="176"/>
      <c r="E87" s="173"/>
      <c r="F87" s="173"/>
      <c r="G87" s="173"/>
      <c r="H87" s="173"/>
      <c r="I87" s="174"/>
      <c r="W87" s="5"/>
    </row>
    <row r="88" spans="1:23">
      <c r="A88" s="65"/>
      <c r="B88" s="65"/>
      <c r="C88" s="65"/>
      <c r="D88" s="176"/>
      <c r="E88" s="176"/>
      <c r="F88" s="176"/>
      <c r="G88" s="176"/>
      <c r="H88" s="176"/>
      <c r="I88" s="174"/>
      <c r="W88" s="5"/>
    </row>
    <row r="89" spans="1:23" ht="27.75" customHeight="1">
      <c r="A89" s="65"/>
      <c r="B89" s="65"/>
      <c r="C89" s="65"/>
      <c r="D89" s="176"/>
      <c r="E89" s="176"/>
      <c r="F89" s="176"/>
      <c r="G89" s="176"/>
      <c r="H89" s="176"/>
      <c r="I89" s="174"/>
      <c r="W89" s="5"/>
    </row>
    <row r="90" spans="1:23" ht="27.75" customHeight="1">
      <c r="A90" s="65"/>
      <c r="B90" s="65"/>
      <c r="C90" s="65"/>
      <c r="D90" s="176"/>
      <c r="E90" s="176"/>
      <c r="F90" s="176"/>
      <c r="G90" s="176"/>
      <c r="H90" s="176"/>
      <c r="I90" s="174"/>
      <c r="W90" s="5"/>
    </row>
    <row r="91" spans="1:23" ht="27.75" customHeight="1">
      <c r="A91" s="65"/>
      <c r="B91" s="65"/>
      <c r="C91" s="65"/>
      <c r="D91" s="176"/>
      <c r="E91" s="176"/>
      <c r="F91" s="176"/>
      <c r="G91" s="176"/>
      <c r="H91" s="176"/>
      <c r="I91" s="166"/>
      <c r="W91" s="5"/>
    </row>
    <row r="92" spans="1:23" ht="27.75" customHeight="1">
      <c r="A92" s="65"/>
      <c r="B92" s="65"/>
      <c r="C92" s="65"/>
      <c r="D92" s="65"/>
      <c r="E92" s="176"/>
      <c r="F92" s="176"/>
      <c r="G92" s="176"/>
      <c r="H92" s="176"/>
      <c r="I92" s="166"/>
      <c r="W92" s="5"/>
    </row>
    <row r="93" spans="1:23" ht="27.75" customHeight="1">
      <c r="A93" s="65"/>
      <c r="B93" s="65"/>
      <c r="C93" s="65"/>
      <c r="D93" s="65"/>
      <c r="E93" s="176"/>
      <c r="F93" s="176"/>
      <c r="G93" s="176"/>
      <c r="H93" s="176"/>
      <c r="I93" s="166"/>
      <c r="W93" s="5"/>
    </row>
    <row r="94" spans="1:23" ht="28.5" customHeight="1">
      <c r="I94" s="5"/>
      <c r="W94" s="5"/>
    </row>
    <row r="96" spans="1:23">
      <c r="F96" s="177"/>
      <c r="I96" s="5"/>
      <c r="W96" s="5"/>
    </row>
    <row r="101" spans="6:23">
      <c r="F101" s="177"/>
      <c r="I101" s="5"/>
      <c r="W101" s="5"/>
    </row>
    <row r="106" spans="6:23">
      <c r="F106" s="177"/>
      <c r="I106" s="5"/>
      <c r="W106" s="5"/>
    </row>
    <row r="111" spans="6:23">
      <c r="F111" s="177"/>
      <c r="I111" s="5"/>
      <c r="W111" s="5"/>
    </row>
    <row r="116" spans="6:23">
      <c r="F116" s="177"/>
      <c r="I116" s="5"/>
      <c r="W116" s="5"/>
    </row>
    <row r="121" spans="6:23">
      <c r="F121" s="177"/>
      <c r="I121" s="5"/>
      <c r="W121" s="5"/>
    </row>
    <row r="126" spans="6:23">
      <c r="F126" s="177"/>
      <c r="I126" s="5"/>
      <c r="W126" s="5"/>
    </row>
    <row r="129" spans="6:23">
      <c r="F129" s="177"/>
      <c r="I129" s="5"/>
      <c r="W129" s="5"/>
    </row>
  </sheetData>
  <sheetProtection password="D1F8" sheet="1" objects="1" scenarios="1"/>
  <mergeCells count="47">
    <mergeCell ref="F71:H71"/>
    <mergeCell ref="F72:H72"/>
    <mergeCell ref="F73:H73"/>
    <mergeCell ref="F74:H74"/>
    <mergeCell ref="D40:D41"/>
    <mergeCell ref="B56:C56"/>
    <mergeCell ref="F67:H67"/>
    <mergeCell ref="F68:H68"/>
    <mergeCell ref="F69:H69"/>
    <mergeCell ref="F70:H70"/>
    <mergeCell ref="B34:H34"/>
    <mergeCell ref="B35:I35"/>
    <mergeCell ref="C36:C37"/>
    <mergeCell ref="H36:H37"/>
    <mergeCell ref="A38:A39"/>
    <mergeCell ref="B38:B39"/>
    <mergeCell ref="C38:C39"/>
    <mergeCell ref="H38:H39"/>
    <mergeCell ref="J26:K26"/>
    <mergeCell ref="J27:K27"/>
    <mergeCell ref="J29:K29"/>
    <mergeCell ref="J30:K30"/>
    <mergeCell ref="J31:K31"/>
    <mergeCell ref="J32:K32"/>
    <mergeCell ref="H17:H19"/>
    <mergeCell ref="I18:I19"/>
    <mergeCell ref="J22:K22"/>
    <mergeCell ref="J23:K23"/>
    <mergeCell ref="J24:K24"/>
    <mergeCell ref="J25:K25"/>
    <mergeCell ref="B13:I14"/>
    <mergeCell ref="C15:D15"/>
    <mergeCell ref="F15:I16"/>
    <mergeCell ref="A17:A19"/>
    <mergeCell ref="B17:B19"/>
    <mergeCell ref="C17:C19"/>
    <mergeCell ref="D17:D19"/>
    <mergeCell ref="E17:E19"/>
    <mergeCell ref="F17:F19"/>
    <mergeCell ref="G17:G19"/>
    <mergeCell ref="B2:I2"/>
    <mergeCell ref="B3:I3"/>
    <mergeCell ref="B4:I4"/>
    <mergeCell ref="C5:G5"/>
    <mergeCell ref="B9:D9"/>
    <mergeCell ref="B11:C11"/>
    <mergeCell ref="G11:H11"/>
  </mergeCells>
  <pageMargins left="0.23622047244094491" right="0" top="0.23622047244094491" bottom="0.2362204724409449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2020-03-16T19:16:37Z</dcterms:created>
  <dcterms:modified xsi:type="dcterms:W3CDTF">2020-03-16T19:16:52Z</dcterms:modified>
</cp:coreProperties>
</file>